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Z:\Web Basedocs\Outbox\"/>
    </mc:Choice>
  </mc:AlternateContent>
  <xr:revisionPtr revIDLastSave="0" documentId="13_ncr:1_{E97F3F9A-55FF-4117-84B4-35710176F476}" xr6:coauthVersionLast="44" xr6:coauthVersionMax="44" xr10:uidLastSave="{00000000-0000-0000-0000-000000000000}"/>
  <bookViews>
    <workbookView xWindow="-110" yWindow="-110" windowWidth="19420" windowHeight="10420" tabRatio="761" activeTab="3" xr2:uid="{00000000-000D-0000-FFFF-FFFF00000000}"/>
  </bookViews>
  <sheets>
    <sheet name="Cover" sheetId="14" r:id="rId1"/>
    <sheet name="Structure" sheetId="15" r:id="rId2"/>
    <sheet name="Calculator Instructions" sheetId="13" r:id="rId3"/>
    <sheet name="Interactive Calculator " sheetId="10" r:id="rId4"/>
    <sheet name="DRG Table CT" sheetId="23" r:id="rId5"/>
    <sheet name="Provider Table CT" sheetId="24" r:id="rId6"/>
  </sheets>
  <externalReferences>
    <externalReference r:id="rId7"/>
  </externalReferences>
  <definedNames>
    <definedName name="_B">#REF!</definedName>
    <definedName name="_xlnm._FilterDatabase" localSheetId="4" hidden="1">'DRG Table CT'!$A$7:$J$1328</definedName>
    <definedName name="_xlnm._FilterDatabase" localSheetId="3" hidden="1">'Interactive Calculator '!#REF!</definedName>
    <definedName name="_xlnm._FilterDatabase" localSheetId="5" hidden="1">'Provider Table CT'!$A$4:$Q$4</definedName>
    <definedName name="_PRIVIA_COMMENT_DF2A9CCF_274F_46E8_85B6_" localSheetId="3">'Interactive Calculator '!$E$36</definedName>
    <definedName name="_tab1">#REF!</definedName>
    <definedName name="_tab2">#REF!</definedName>
    <definedName name="_tab3">#REF!</definedName>
    <definedName name="_tab4">#REF!</definedName>
    <definedName name="age_adj">#REF!</definedName>
    <definedName name="APRDRG_v26">#REF!</definedName>
    <definedName name="CCR">'Interactive Calculator '!#REF!</definedName>
    <definedName name="Cost_Out_Thresh">'Interactive Calculator '!#REF!</definedName>
    <definedName name="cost_thresh">#REF!</definedName>
    <definedName name="Cov_chg">'Interactive Calculator '!$E$7</definedName>
    <definedName name="Cov_days">'Interactive Calculator '!#REF!</definedName>
    <definedName name="day_pay">#REF!</definedName>
    <definedName name="day_thresh">#REF!</definedName>
    <definedName name="Disch_stat">'Interactive Calculator '!#REF!</definedName>
    <definedName name="DRG_base">#REF!</definedName>
    <definedName name="DRG_Base_Pay">'Interactive Calculator '!#REF!</definedName>
    <definedName name="DRG_Base_Pay_w_MedEd">'Interactive Calculator '!#REF!</definedName>
    <definedName name="DRG_out_thresh">'Interactive Calculator '!#REF!</definedName>
    <definedName name="LOS">'Interactive Calculator '!#REF!</definedName>
    <definedName name="Marginal_cost">'Interactive Calculator '!#REF!</definedName>
    <definedName name="Marginal_cost_percent">'Interactive Calculator '!#REF!</definedName>
    <definedName name="MC">#REF!</definedName>
    <definedName name="MC_1">'Interactive Calculator '!#REF!</definedName>
    <definedName name="MC_2">'Interactive Calculator '!#REF!</definedName>
    <definedName name="Natl_ALOS">'Interactive Calculator '!#REF!</definedName>
    <definedName name="NICU">'Interactive Calculator '!$K$19:$K$19</definedName>
    <definedName name="OLE_LINK2" localSheetId="3">'Interactive Calculator '!#REF!</definedName>
    <definedName name="pol_adj">#REF!</definedName>
    <definedName name="_xlnm.Print_Area" localSheetId="3">'Interactive Calculator '!$B$1:$G$52</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2" i="10" l="1"/>
  <c r="E43" i="10" l="1"/>
  <c r="F6" i="24"/>
  <c r="F7" i="24"/>
  <c r="F8" i="24"/>
  <c r="F9" i="24"/>
  <c r="F10" i="24"/>
  <c r="F11" i="24"/>
  <c r="F12" i="24"/>
  <c r="F13" i="24"/>
  <c r="F14" i="24"/>
  <c r="F15" i="24"/>
  <c r="F16" i="24"/>
  <c r="F17" i="24"/>
  <c r="F18" i="24"/>
  <c r="F19" i="24"/>
  <c r="F20" i="24"/>
  <c r="F21" i="24"/>
  <c r="F22" i="24"/>
  <c r="F23" i="24"/>
  <c r="F24" i="24"/>
  <c r="F25" i="24"/>
  <c r="F26" i="24"/>
  <c r="F27" i="24"/>
  <c r="F28" i="24"/>
  <c r="F29" i="24"/>
  <c r="F30" i="24"/>
  <c r="F31" i="24"/>
  <c r="F32" i="24"/>
  <c r="F33" i="24"/>
  <c r="F34" i="24"/>
  <c r="F35" i="24"/>
  <c r="F36" i="24"/>
  <c r="F37" i="24"/>
  <c r="F38" i="24"/>
  <c r="F39" i="24"/>
  <c r="F40" i="24"/>
  <c r="F41" i="24"/>
  <c r="F42" i="24"/>
  <c r="F43" i="24"/>
  <c r="F44" i="24"/>
  <c r="F45" i="24"/>
  <c r="F46" i="24"/>
  <c r="F47" i="24"/>
  <c r="F48" i="24"/>
  <c r="F49" i="24"/>
  <c r="F50" i="24"/>
  <c r="F51" i="24"/>
  <c r="F52" i="24"/>
  <c r="F53" i="24"/>
  <c r="F54" i="24"/>
  <c r="F55" i="24"/>
  <c r="F56" i="24"/>
  <c r="F57" i="24"/>
  <c r="F58" i="24"/>
  <c r="F5" i="24"/>
  <c r="E26" i="10" l="1"/>
  <c r="D46" i="24" l="1"/>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E25" i="10" l="1"/>
  <c r="E31" i="10" s="1"/>
  <c r="E18" i="10" l="1"/>
  <c r="E38" i="10" l="1"/>
  <c r="E28" i="10" l="1"/>
  <c r="E23" i="10"/>
  <c r="E22" i="10"/>
  <c r="E21" i="10"/>
  <c r="E39" i="10" l="1"/>
  <c r="E33" i="10" l="1"/>
  <c r="E34" i="10" l="1"/>
  <c r="E35" i="10" s="1"/>
  <c r="E36" i="10" s="1"/>
  <c r="E44" i="10" s="1"/>
  <c r="E45" i="10" s="1"/>
  <c r="E50" i="10"/>
  <c r="E40" i="10" l="1"/>
  <c r="E46" i="10" s="1"/>
  <c r="E48" i="10" s="1"/>
  <c r="B11" i="10" l="1"/>
  <c r="B2" i="10"/>
  <c r="B3" i="10" l="1"/>
  <c r="B4" i="10" s="1"/>
  <c r="B5" i="10" s="1"/>
  <c r="B6" i="10" s="1"/>
  <c r="B7" i="10" s="1"/>
  <c r="E49" i="10" l="1"/>
  <c r="E51" i="10" s="1"/>
</calcChain>
</file>

<file path=xl/sharedStrings.xml><?xml version="1.0" encoding="utf-8"?>
<sst xmlns="http://schemas.openxmlformats.org/spreadsheetml/2006/main" count="4371" uniqueCount="2022">
  <si>
    <t>Indicates data to be input by the user</t>
  </si>
  <si>
    <t>C</t>
  </si>
  <si>
    <t>D</t>
  </si>
  <si>
    <t>E</t>
  </si>
  <si>
    <t>Information</t>
  </si>
  <si>
    <t>Data</t>
  </si>
  <si>
    <t>Comments or Formula</t>
  </si>
  <si>
    <t>Yes</t>
  </si>
  <si>
    <t>No</t>
  </si>
  <si>
    <t>Length of stay</t>
  </si>
  <si>
    <t>CALCULATOR VALUES ARE FOR PURPOSES OF ILLUSTRATION ONLY.</t>
  </si>
  <si>
    <t>Payment amount</t>
  </si>
  <si>
    <t>CALCULATION OF ALLOWED AMOUNT AND REIMBURSEMENT AMOUNT</t>
  </si>
  <si>
    <t>F</t>
  </si>
  <si>
    <t>E12</t>
  </si>
  <si>
    <t>G</t>
  </si>
  <si>
    <t>Submitted charges</t>
  </si>
  <si>
    <t>Values for yes/no boxes</t>
  </si>
  <si>
    <t>HOSPITAL INFORMATION</t>
  </si>
  <si>
    <t>Does this claim require an outlier payment?</t>
  </si>
  <si>
    <t>Does the charge cap apply?</t>
  </si>
  <si>
    <t>Are covered days less than length of stay</t>
  </si>
  <si>
    <t>Non-covered day reduction factor</t>
  </si>
  <si>
    <t>TRANSFER PAYMENT ADJUSTMENT</t>
  </si>
  <si>
    <t>Intracranial Hemorrhage</t>
  </si>
  <si>
    <t>Transient Ischemia</t>
  </si>
  <si>
    <t>Viral Meningitis</t>
  </si>
  <si>
    <t>Seizure</t>
  </si>
  <si>
    <t>Cleft Lip &amp; Palate Repair</t>
  </si>
  <si>
    <t>Pulmonary Embolism</t>
  </si>
  <si>
    <t>Asthma</t>
  </si>
  <si>
    <t>Acute Myocardial Infarction</t>
  </si>
  <si>
    <t>Acute &amp; Subacute Endocarditis</t>
  </si>
  <si>
    <t>Heart Failure</t>
  </si>
  <si>
    <t>Cardiac Arrest</t>
  </si>
  <si>
    <t>Hypertension</t>
  </si>
  <si>
    <t>Chest Pain</t>
  </si>
  <si>
    <t>Syncope &amp; Collapse</t>
  </si>
  <si>
    <t>Cardiomyopathy</t>
  </si>
  <si>
    <t>Peritoneal Adhesiolysis</t>
  </si>
  <si>
    <t>Peptic Ulcer &amp; Gastritis</t>
  </si>
  <si>
    <t>Diverticulitis &amp; Diverticulosis</t>
  </si>
  <si>
    <t>Inflammatory Bowel Disease</t>
  </si>
  <si>
    <t>Intestinal Obstruction</t>
  </si>
  <si>
    <t>Abdominal Pain</t>
  </si>
  <si>
    <t>Alcoholic Liver Disease</t>
  </si>
  <si>
    <t>Hip Joint Replacement</t>
  </si>
  <si>
    <t>Knee Joint Replacement</t>
  </si>
  <si>
    <t>Skin Ulcers</t>
  </si>
  <si>
    <t>Diabetes</t>
  </si>
  <si>
    <t>Nephritis &amp; Nephrosis</t>
  </si>
  <si>
    <t>Transurethral Prostatectomy</t>
  </si>
  <si>
    <t>Splenectomy</t>
  </si>
  <si>
    <t>Sickle Cell Anemia Crisis</t>
  </si>
  <si>
    <t>Acute Leukemia</t>
  </si>
  <si>
    <t>Viral Illness</t>
  </si>
  <si>
    <t>Schizophrenia</t>
  </si>
  <si>
    <t>Acute Anxiety &amp; Delirium States</t>
  </si>
  <si>
    <t>Opioid Abuse &amp; Dependence</t>
  </si>
  <si>
    <t>Cocaine Abuse &amp; Dependence</t>
  </si>
  <si>
    <t>Alcohol Abuse &amp; Dependence</t>
  </si>
  <si>
    <t>Allergic Reactions</t>
  </si>
  <si>
    <t>Rehabilitation</t>
  </si>
  <si>
    <t>Neonatal Aftercare</t>
  </si>
  <si>
    <t>Ungroupable</t>
  </si>
  <si>
    <t>0011</t>
  </si>
  <si>
    <t>0012</t>
  </si>
  <si>
    <t>0013</t>
  </si>
  <si>
    <t>0014</t>
  </si>
  <si>
    <t>0021</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</si>
  <si>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</si>
  <si>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</si>
  <si>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</si>
  <si>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</si>
  <si>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</si>
  <si>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</si>
  <si>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</si>
  <si>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</si>
  <si>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</si>
  <si>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</si>
  <si>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</si>
  <si>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</si>
  <si>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</si>
  <si>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</si>
  <si>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</si>
  <si>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</si>
  <si>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</si>
  <si>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</si>
  <si>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</si>
  <si>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</si>
  <si>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</si>
  <si>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</si>
  <si>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</si>
  <si>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</si>
  <si>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</si>
  <si>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</si>
  <si>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</si>
  <si>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</si>
  <si>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</si>
  <si>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</si>
  <si>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</si>
  <si>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</si>
  <si>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</si>
  <si>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</si>
  <si>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</si>
  <si>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</si>
  <si>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</si>
  <si>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</si>
  <si>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</si>
  <si>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</si>
  <si>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</si>
  <si>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</si>
  <si>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</si>
  <si>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</si>
  <si>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</si>
  <si>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</si>
  <si>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</si>
  <si>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</si>
  <si>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</si>
  <si>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</si>
  <si>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</si>
  <si>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</si>
  <si>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</si>
  <si>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</si>
  <si>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</si>
  <si>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</si>
  <si>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</si>
  <si>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</si>
  <si>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</si>
  <si>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</si>
  <si>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</si>
  <si>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</si>
  <si>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</si>
  <si>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</si>
  <si>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</si>
  <si>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</si>
  <si>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</si>
  <si>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</si>
  <si>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</si>
  <si>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</si>
  <si>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</si>
  <si>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</si>
  <si>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</si>
  <si>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</si>
  <si>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</si>
  <si>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</si>
  <si>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</si>
  <si>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</si>
  <si>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</si>
  <si>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</si>
  <si>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</si>
  <si>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</si>
  <si>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</si>
  <si>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</si>
  <si>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</si>
  <si>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</si>
  <si>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</si>
  <si>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</si>
  <si>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</si>
  <si>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</si>
  <si>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</si>
  <si>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</si>
  <si>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</si>
  <si>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</si>
  <si>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</si>
  <si>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</si>
  <si>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</si>
  <si>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</si>
  <si>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</si>
  <si>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</si>
  <si>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</si>
  <si>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</si>
  <si>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</si>
  <si>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</si>
  <si>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</si>
  <si>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</si>
  <si>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</si>
  <si>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</si>
  <si>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</si>
  <si>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</si>
  <si>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</si>
  <si>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</si>
  <si>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</si>
  <si>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</si>
  <si>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</si>
  <si>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</si>
  <si>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</si>
  <si>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</si>
  <si>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</si>
  <si>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</si>
  <si>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</si>
  <si>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</si>
  <si>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</si>
  <si>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</si>
  <si>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</si>
  <si>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</si>
  <si>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</si>
  <si>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</si>
  <si>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</si>
  <si>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</si>
  <si>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</si>
  <si>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</si>
  <si>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</si>
  <si>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</si>
  <si>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</si>
  <si>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</si>
  <si>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</si>
  <si>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</si>
  <si>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</si>
  <si>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</si>
  <si>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</si>
  <si>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</si>
  <si>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</si>
  <si>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</si>
  <si>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</si>
  <si>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</si>
  <si>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</si>
  <si>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</si>
  <si>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</si>
  <si>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</si>
  <si>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</si>
  <si>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</si>
  <si>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</si>
  <si>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</si>
  <si>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</si>
  <si>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</si>
  <si>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</si>
  <si>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</si>
  <si>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</si>
  <si>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</si>
  <si>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</si>
  <si>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</si>
  <si>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</si>
  <si>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</si>
  <si>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</si>
  <si>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</si>
  <si>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</si>
  <si>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</si>
  <si>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</si>
  <si>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</si>
  <si>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</si>
  <si>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</si>
  <si>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</si>
  <si>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</si>
  <si>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</si>
  <si>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</si>
  <si>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</si>
  <si>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</si>
  <si>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</si>
  <si>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</si>
  <si>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</si>
  <si>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</si>
  <si>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</si>
  <si>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</si>
  <si>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</si>
  <si>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</si>
  <si>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</si>
  <si>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</si>
  <si>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</si>
  <si>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</si>
  <si>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</si>
  <si>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</si>
  <si>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</si>
  <si>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</si>
  <si>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</si>
  <si>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</si>
  <si>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</si>
  <si>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</si>
  <si>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</si>
  <si>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</si>
  <si>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</si>
  <si>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</si>
  <si>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</si>
  <si>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</si>
  <si>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</si>
  <si>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</si>
  <si>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</si>
  <si>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</si>
  <si>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</si>
  <si>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</si>
  <si>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</si>
  <si>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</si>
  <si>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</si>
  <si>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</si>
  <si>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</si>
  <si>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</si>
  <si>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</si>
  <si>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</si>
  <si>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</si>
  <si>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</si>
  <si>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</si>
  <si>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</si>
  <si>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</si>
  <si>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</si>
  <si>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</si>
  <si>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</si>
  <si>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</si>
  <si>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</si>
  <si>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</si>
  <si>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</si>
  <si>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</si>
  <si>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</si>
  <si>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</si>
  <si>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</si>
  <si>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</si>
  <si>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</si>
  <si>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</si>
  <si>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</si>
  <si>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</si>
  <si>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</si>
  <si>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</si>
  <si>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</si>
  <si>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</si>
  <si>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</si>
  <si>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</si>
  <si>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</si>
  <si>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</si>
  <si>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</si>
  <si>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</si>
  <si>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</si>
  <si>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</si>
  <si>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</si>
  <si>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</si>
  <si>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</si>
  <si>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</si>
  <si>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</si>
  <si>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</si>
  <si>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</si>
  <si>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</si>
  <si>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</si>
  <si>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</si>
  <si>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</si>
  <si>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</si>
  <si>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</si>
  <si>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</si>
  <si>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</si>
  <si>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</si>
  <si>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</si>
  <si>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</si>
  <si>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</si>
  <si>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</si>
  <si>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</si>
  <si>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</si>
  <si>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</si>
  <si>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</si>
  <si>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</si>
  <si>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</si>
  <si>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</si>
  <si>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</si>
  <si>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</si>
  <si>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</si>
  <si>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</si>
  <si>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</si>
  <si>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</si>
  <si>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</si>
  <si>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</si>
  <si>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</si>
  <si>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</si>
  <si>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</si>
  <si>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</si>
  <si>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</si>
  <si>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</si>
  <si>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</si>
  <si>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</si>
  <si>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</si>
  <si>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</si>
  <si>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</si>
  <si>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</si>
  <si>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</si>
  <si>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</si>
  <si>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</si>
  <si>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</si>
  <si>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</si>
  <si>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</si>
  <si>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</si>
  <si>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</si>
  <si>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</si>
  <si>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</si>
  <si>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</si>
  <si>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</si>
  <si>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</si>
  <si>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</si>
  <si>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</si>
  <si>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</si>
  <si>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</si>
  <si>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</si>
  <si>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</si>
  <si>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</si>
  <si>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</si>
  <si>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</si>
  <si>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</si>
  <si>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</si>
  <si>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</si>
  <si>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</si>
  <si>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</si>
  <si>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</si>
  <si>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</si>
  <si>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</si>
  <si>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</si>
  <si>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</si>
  <si>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</si>
  <si>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</si>
  <si>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</si>
  <si>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</si>
  <si>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</si>
  <si>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</si>
  <si>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</si>
  <si>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</si>
  <si>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</si>
  <si>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</si>
  <si>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</si>
  <si>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</si>
  <si>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</si>
  <si>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</si>
  <si>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</si>
  <si>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</si>
  <si>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</si>
  <si>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</si>
  <si>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</si>
  <si>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</si>
  <si>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</si>
  <si>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</si>
  <si>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</si>
  <si>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</si>
  <si>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</si>
  <si>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</si>
  <si>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</si>
  <si>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</si>
  <si>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</si>
  <si>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</si>
  <si>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</si>
  <si>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</si>
  <si>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</si>
  <si>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</si>
  <si>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</si>
  <si>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</si>
  <si>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</si>
  <si>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</si>
  <si>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</si>
  <si>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</si>
  <si>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</si>
  <si>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</si>
  <si>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</si>
  <si>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</si>
  <si>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</si>
  <si>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</si>
  <si>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</si>
  <si>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</si>
  <si>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</si>
  <si>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</si>
  <si>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</si>
  <si>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</si>
  <si>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</si>
  <si>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</si>
  <si>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</si>
  <si>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</si>
  <si>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</si>
  <si>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</si>
  <si>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</si>
  <si>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</si>
  <si>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</si>
  <si>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</si>
  <si>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</si>
  <si>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</si>
  <si>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</si>
  <si>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</si>
  <si>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</si>
  <si>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</si>
  <si>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</si>
  <si>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</si>
  <si>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</si>
  <si>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</si>
  <si>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</si>
  <si>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</si>
  <si>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</si>
  <si>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</si>
  <si>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</si>
  <si>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</si>
  <si>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</si>
  <si>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</si>
  <si>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</si>
  <si>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</si>
  <si>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</si>
  <si>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</si>
  <si>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</si>
  <si>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</si>
  <si>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</si>
  <si>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</si>
  <si>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</si>
  <si>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</si>
  <si>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</si>
  <si>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</si>
  <si>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</si>
  <si>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</si>
  <si>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</si>
  <si>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</si>
  <si>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</si>
  <si>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</si>
  <si>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</si>
  <si>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</si>
  <si>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</si>
  <si>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</si>
  <si>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</si>
  <si>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</si>
  <si>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</si>
  <si>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</si>
  <si>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</si>
  <si>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</si>
  <si>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</si>
  <si>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</si>
  <si>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</si>
  <si>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</si>
  <si>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</si>
  <si>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</si>
  <si>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</si>
  <si>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</si>
  <si>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</si>
  <si>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</si>
  <si>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</si>
  <si>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</si>
  <si>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</si>
  <si>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</si>
  <si>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</si>
  <si>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</si>
  <si>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</si>
  <si>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</si>
  <si>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</si>
  <si>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</si>
  <si>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</si>
  <si>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</si>
  <si>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</si>
  <si>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</si>
  <si>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</si>
  <si>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</si>
  <si>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</si>
  <si>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</si>
  <si>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</si>
  <si>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</si>
  <si>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</si>
  <si>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</si>
  <si>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</si>
  <si>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</si>
  <si>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</si>
  <si>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</si>
  <si>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</si>
  <si>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</si>
  <si>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</si>
  <si>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</si>
  <si>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</si>
  <si>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</si>
  <si>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</si>
  <si>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</si>
  <si>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</si>
  <si>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</si>
  <si>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</si>
  <si>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</si>
  <si>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</si>
  <si>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</si>
  <si>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</si>
  <si>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</si>
  <si>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</si>
  <si>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</si>
  <si>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</si>
  <si>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</si>
  <si>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</si>
  <si>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</si>
  <si>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</si>
  <si>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</si>
  <si>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</si>
  <si>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</si>
  <si>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</si>
  <si>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</si>
  <si>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</si>
  <si>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</si>
  <si>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</si>
  <si>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</si>
  <si>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</si>
  <si>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</si>
  <si>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</si>
  <si>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</si>
  <si>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</si>
  <si>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</si>
  <si>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</si>
  <si>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</si>
  <si>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</si>
  <si>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</si>
  <si>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</si>
  <si>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</si>
  <si>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</si>
  <si>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</si>
  <si>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</si>
  <si>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</si>
  <si>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</si>
  <si>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</si>
  <si>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</si>
  <si>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</si>
  <si>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</si>
  <si>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</si>
  <si>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</si>
  <si>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</si>
  <si>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</si>
  <si>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</si>
  <si>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</si>
  <si>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</si>
  <si>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</si>
  <si>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</si>
  <si>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</si>
  <si>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</si>
  <si>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</si>
  <si>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</si>
  <si>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</si>
  <si>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</si>
  <si>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</si>
  <si>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</si>
  <si>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</si>
  <si>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</si>
  <si>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</si>
  <si>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</si>
  <si>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</si>
  <si>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</si>
  <si>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</si>
  <si>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</si>
  <si>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</si>
  <si>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</si>
  <si>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</si>
  <si>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</si>
  <si>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</si>
  <si>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</si>
  <si>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</si>
  <si>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</si>
  <si>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</si>
  <si>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</si>
  <si>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</si>
  <si>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</si>
  <si>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</si>
  <si>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</si>
  <si>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</si>
  <si>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</si>
  <si>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</si>
  <si>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</si>
  <si>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</si>
  <si>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</si>
  <si>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</si>
  <si>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</si>
  <si>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</si>
  <si>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</si>
  <si>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</si>
  <si>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</si>
  <si>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</si>
  <si>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</si>
  <si>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</si>
  <si>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</si>
  <si>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</si>
  <si>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</si>
  <si>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</si>
  <si>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</si>
  <si>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</si>
  <si>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</si>
  <si>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</si>
  <si>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</si>
  <si>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</si>
  <si>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</si>
  <si>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</si>
  <si>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</si>
  <si>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</si>
  <si>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</si>
  <si>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</si>
  <si>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</si>
  <si>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</si>
  <si>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</si>
  <si>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</si>
  <si>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</si>
  <si>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</si>
  <si>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</si>
  <si>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</si>
  <si>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</si>
  <si>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</si>
  <si>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</si>
  <si>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</si>
  <si>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</si>
  <si>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</si>
  <si>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</si>
  <si>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</si>
  <si>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</si>
  <si>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</si>
  <si>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</si>
  <si>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</si>
  <si>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</si>
  <si>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</si>
  <si>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</si>
  <si>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</si>
  <si>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</si>
  <si>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</si>
  <si>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</si>
  <si>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</si>
  <si>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</si>
  <si>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</si>
  <si>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</si>
  <si>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</si>
  <si>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</si>
  <si>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</si>
  <si>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</si>
  <si>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</si>
  <si>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</si>
  <si>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</si>
  <si>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</si>
  <si>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</si>
  <si>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</si>
  <si>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</si>
  <si>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</si>
  <si>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</si>
  <si>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</si>
  <si>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</si>
  <si>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</si>
  <si>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</si>
  <si>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</si>
  <si>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</si>
  <si>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</si>
  <si>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</si>
  <si>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</si>
  <si>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</si>
  <si>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</si>
  <si>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</si>
  <si>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</si>
  <si>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</si>
  <si>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</si>
  <si>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</si>
  <si>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</si>
  <si>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</si>
  <si>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</si>
  <si>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</si>
  <si>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</si>
  <si>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</si>
  <si>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</si>
  <si>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</si>
  <si>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</si>
  <si>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</si>
  <si>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</si>
  <si>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</si>
  <si>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</si>
  <si>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</si>
  <si>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</si>
  <si>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</si>
  <si>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</si>
  <si>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</si>
  <si>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</si>
  <si>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</si>
  <si>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</si>
  <si>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</si>
  <si>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</si>
  <si>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</si>
  <si>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</si>
  <si>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</si>
  <si>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</si>
  <si>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</si>
  <si>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</si>
  <si>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</si>
  <si>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</si>
  <si>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</si>
  <si>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</si>
  <si>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</si>
  <si>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</si>
  <si>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</si>
  <si>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</si>
  <si>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</si>
  <si>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</si>
  <si>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</si>
  <si>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</si>
  <si>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</si>
  <si>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</si>
  <si>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</si>
  <si>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</si>
  <si>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</si>
  <si>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</si>
  <si>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</si>
  <si>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</si>
  <si>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</si>
  <si>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</si>
  <si>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</si>
  <si>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</si>
  <si>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</si>
  <si>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</si>
  <si>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</si>
  <si>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</si>
  <si>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</si>
  <si>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</si>
  <si>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</si>
  <si>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</si>
  <si>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</si>
  <si>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</si>
  <si>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</si>
  <si>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</si>
  <si>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</si>
  <si>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</si>
  <si>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</si>
  <si>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</si>
  <si>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</si>
  <si>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</si>
  <si>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</si>
  <si>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</si>
  <si>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</si>
  <si>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</si>
  <si>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</si>
  <si>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</si>
  <si>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</si>
  <si>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</si>
  <si>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</si>
  <si>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</si>
  <si>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</si>
  <si>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</si>
  <si>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</si>
  <si>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</si>
  <si>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</si>
  <si>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</si>
  <si>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</si>
  <si>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</si>
  <si>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</si>
  <si>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</si>
  <si>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</si>
  <si>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</si>
  <si>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</si>
  <si>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</si>
  <si>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</si>
  <si>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</si>
  <si>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</si>
  <si>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</si>
  <si>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</si>
  <si>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</si>
  <si>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</si>
  <si>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</si>
  <si>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</si>
  <si>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</si>
  <si>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</si>
  <si>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</si>
  <si>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</si>
  <si>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</si>
  <si>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</si>
  <si>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</si>
  <si>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</si>
  <si>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</si>
  <si>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</si>
  <si>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</si>
  <si>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</si>
  <si>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</si>
  <si>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</si>
  <si>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</si>
  <si>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</si>
  <si>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</si>
  <si>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</si>
  <si>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</si>
  <si>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</si>
  <si>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</si>
  <si>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</si>
  <si>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</si>
  <si>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</si>
  <si>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</si>
  <si>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</si>
  <si>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</si>
  <si>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</si>
  <si>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</si>
  <si>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</si>
  <si>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</si>
  <si>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</si>
  <si>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</si>
  <si>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</si>
  <si>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</si>
  <si>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</si>
  <si>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</si>
  <si>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</si>
  <si>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</si>
  <si>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</si>
  <si>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</si>
  <si>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</si>
  <si>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</si>
  <si>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</si>
  <si>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</si>
  <si>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</si>
  <si>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</si>
  <si>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</si>
  <si>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</si>
  <si>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</si>
  <si>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</si>
  <si>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</si>
  <si>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</si>
  <si>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</si>
  <si>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</si>
  <si>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</si>
  <si>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</si>
  <si>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</si>
  <si>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</si>
  <si>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</si>
  <si>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</si>
  <si>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</si>
  <si>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</si>
  <si>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</si>
  <si>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</si>
  <si>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</si>
  <si>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</si>
  <si>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</si>
  <si>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</si>
  <si>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</si>
  <si>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</si>
  <si>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</si>
  <si>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</si>
  <si>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</si>
  <si>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</si>
  <si>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</si>
  <si>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</si>
  <si>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</si>
  <si>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</si>
  <si>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</si>
  <si>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</si>
  <si>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</si>
  <si>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</si>
  <si>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</si>
  <si>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</si>
  <si>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</si>
  <si>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</si>
  <si>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</si>
  <si>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</si>
  <si>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</si>
  <si>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</si>
  <si>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</si>
  <si>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</si>
  <si>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</si>
  <si>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</si>
  <si>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</si>
  <si>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</si>
  <si>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</si>
  <si>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</si>
  <si>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</si>
  <si>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</si>
  <si>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</si>
  <si>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</si>
  <si>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</si>
  <si>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</si>
  <si>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</si>
  <si>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</si>
  <si>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</si>
  <si>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</si>
  <si>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</si>
  <si>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</si>
  <si>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</si>
  <si>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</si>
  <si>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</si>
  <si>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</si>
  <si>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</si>
  <si>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</si>
  <si>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</si>
  <si>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</si>
  <si>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</si>
  <si>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</si>
  <si>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</si>
  <si>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</si>
  <si>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</si>
  <si>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</si>
  <si>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</si>
  <si>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</si>
  <si>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</si>
  <si>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</si>
  <si>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</si>
  <si>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</si>
  <si>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</si>
  <si>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</si>
  <si>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</si>
  <si>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</si>
  <si>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</si>
  <si>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</si>
  <si>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</si>
  <si>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</si>
  <si>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</si>
  <si>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</si>
  <si>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</si>
  <si>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</si>
  <si>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</si>
  <si>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</si>
  <si>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</si>
  <si>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</si>
  <si>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</si>
  <si>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</si>
  <si>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</si>
  <si>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</si>
  <si>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</si>
  <si>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</si>
  <si>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</si>
  <si>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</si>
  <si>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</si>
  <si>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</si>
  <si>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</si>
  <si>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</si>
  <si>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</si>
  <si>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</si>
  <si>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</si>
  <si>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</si>
  <si>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</si>
  <si>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</si>
  <si>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</si>
  <si>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</si>
  <si>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</si>
  <si>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</si>
  <si>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</si>
  <si>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</si>
  <si>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</si>
  <si>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</si>
  <si>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</si>
  <si>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</si>
  <si>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</si>
  <si>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</si>
  <si>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</si>
  <si>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</si>
  <si>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</si>
  <si>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</si>
  <si>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</si>
  <si>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</si>
  <si>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</si>
  <si>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</si>
  <si>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</si>
  <si>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</si>
  <si>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</si>
  <si>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</si>
  <si>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</si>
  <si>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</si>
  <si>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</si>
  <si>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</si>
  <si>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</si>
  <si>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</si>
  <si>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</si>
  <si>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</si>
  <si>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</si>
  <si>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</si>
  <si>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</si>
  <si>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</si>
  <si>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</si>
  <si>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</si>
  <si>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</si>
  <si>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</si>
  <si>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</si>
  <si>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</si>
  <si>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</si>
  <si>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</si>
  <si>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</si>
  <si>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</si>
  <si>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</si>
  <si>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</si>
  <si>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</si>
  <si>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</si>
  <si>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</si>
  <si>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</si>
  <si>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</si>
  <si>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</si>
  <si>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</si>
  <si>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</si>
  <si>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</si>
  <si>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</si>
  <si>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</si>
  <si>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</si>
  <si>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</si>
  <si>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</si>
  <si>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</si>
  <si>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</si>
  <si>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</si>
  <si>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</si>
  <si>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</si>
  <si>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</si>
  <si>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</si>
  <si>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</si>
  <si>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</si>
  <si>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</si>
  <si>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</si>
  <si>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</si>
  <si>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</si>
  <si>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</si>
  <si>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</si>
  <si>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</si>
  <si>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</si>
  <si>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</si>
  <si>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</si>
  <si>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</si>
  <si>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</si>
  <si>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</si>
  <si>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</si>
  <si>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</si>
  <si>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</si>
  <si>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</si>
  <si>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</si>
  <si>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</si>
  <si>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</si>
  <si>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</si>
  <si>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</si>
  <si>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</si>
  <si>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</si>
  <si>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</si>
  <si>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</si>
  <si>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</si>
  <si>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</si>
  <si>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</si>
  <si>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</si>
  <si>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</si>
  <si>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</si>
  <si>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</si>
  <si>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</si>
  <si>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</si>
  <si>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</si>
  <si>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</si>
  <si>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</si>
  <si>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</si>
  <si>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</si>
  <si>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</si>
  <si>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</si>
  <si>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</si>
  <si>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</si>
  <si>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</si>
  <si>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</si>
  <si>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</si>
  <si>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</si>
  <si>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</si>
  <si>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</si>
  <si>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</si>
  <si>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</si>
  <si>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</si>
  <si>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</si>
  <si>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</si>
  <si>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</si>
  <si>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</si>
  <si>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</si>
  <si>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</si>
  <si>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</si>
  <si>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</si>
  <si>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</si>
  <si>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</si>
  <si>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</si>
  <si>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</si>
  <si>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</si>
  <si>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</si>
  <si>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</si>
  <si>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</si>
  <si>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</si>
  <si>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</si>
  <si>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</si>
  <si>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</si>
  <si>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</si>
  <si>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</si>
  <si>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</si>
  <si>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</si>
  <si>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</si>
  <si>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</si>
  <si>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</si>
  <si>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</si>
  <si>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</si>
  <si>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</si>
  <si>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</si>
  <si>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</si>
  <si>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</si>
  <si>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</si>
  <si>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</si>
  <si>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</si>
  <si>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</si>
  <si>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</si>
  <si>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</si>
  <si>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</si>
  <si>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</si>
  <si>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</si>
  <si>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</si>
  <si>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</si>
  <si>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</si>
  <si>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</si>
  <si>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</si>
  <si>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</si>
  <si>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</si>
  <si>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</si>
  <si>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</si>
  <si>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</si>
  <si>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</si>
  <si>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</si>
  <si>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</si>
  <si>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</si>
  <si>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</si>
  <si>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</si>
  <si>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</si>
  <si>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</si>
  <si>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</si>
  <si>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</si>
  <si>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</si>
  <si>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</si>
  <si>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</si>
  <si>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</si>
  <si>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</si>
  <si>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</si>
  <si>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</si>
  <si>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</si>
  <si>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</si>
  <si>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</si>
  <si>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</si>
  <si>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</si>
  <si>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</si>
  <si>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</si>
  <si>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</si>
  <si>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</si>
  <si>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</si>
  <si>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</si>
  <si>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</si>
  <si>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</si>
  <si>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</si>
  <si>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</si>
  <si>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</si>
  <si>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</si>
  <si>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</si>
  <si>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</si>
  <si>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</si>
  <si>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</si>
  <si>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</si>
  <si>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</si>
  <si>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</si>
  <si>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</si>
  <si>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</si>
  <si>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</si>
  <si>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</si>
  <si>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</si>
  <si>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</si>
  <si>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</si>
  <si>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</si>
  <si>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</si>
  <si>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</si>
  <si>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</si>
  <si>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</si>
  <si>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</si>
  <si>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</si>
  <si>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</si>
  <si>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</si>
  <si>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</si>
  <si>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</si>
  <si>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</si>
  <si>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</si>
  <si>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</si>
  <si>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</si>
  <si>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</si>
  <si>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</si>
  <si>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</si>
  <si>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</si>
  <si>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</si>
  <si>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</si>
  <si>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</si>
  <si>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</si>
  <si>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</si>
  <si>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</si>
  <si>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</si>
  <si>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</si>
  <si>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</si>
  <si>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</si>
  <si>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</si>
  <si>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</si>
  <si>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</si>
  <si>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Col ID</t>
  </si>
  <si>
    <t>Column/Field Name</t>
  </si>
  <si>
    <t>Description</t>
  </si>
  <si>
    <t>E7</t>
  </si>
  <si>
    <t>General Comments</t>
  </si>
  <si>
    <t>E8</t>
  </si>
  <si>
    <t>E9</t>
  </si>
  <si>
    <t>E10</t>
  </si>
  <si>
    <t>E11</t>
  </si>
  <si>
    <t>E14</t>
  </si>
  <si>
    <t>E15</t>
  </si>
  <si>
    <t>Cover Page</t>
  </si>
  <si>
    <t>Structure of the Calculator Spreadsheet</t>
  </si>
  <si>
    <t>Cover</t>
  </si>
  <si>
    <t>Structure</t>
  </si>
  <si>
    <t>Calculator Instructions</t>
  </si>
  <si>
    <t>Interactive Calculator</t>
  </si>
  <si>
    <t>The "Structure" worksheet contains a synopsis of the information provided in the DRG Calculator spreadsheet.</t>
  </si>
  <si>
    <t>Cost outlier payment</t>
  </si>
  <si>
    <t>Non-covered day adjustment</t>
  </si>
  <si>
    <t>Charge cap adjustment</t>
  </si>
  <si>
    <t>Connecticut Medical Assistance Program APR DRG Pricing Calculator</t>
  </si>
  <si>
    <t>Amendment History</t>
  </si>
  <si>
    <t>This spreadsheet is designed to enable stakeholders to predict payment under an APR DRG payment method for inpatient stays covered by the Connecticut Medical Assistance Program (CMAP).  This calculator spreadsheet is intended to be helpful to users, but it cannot capture all the editing and pricing complexity inherent to the Department of Social Services' (DSS) claims processing system.  In cases of difference, the CMAP claims processing system is correct.</t>
  </si>
  <si>
    <t>The "Cover" worksheet contains an introduction to the APR DRG Calculator and offers websites where stakeholders can learn more about the Connecticut Medical Assistance Program's (CMAP) inpatient APR DRG pricing method.</t>
  </si>
  <si>
    <t>The "Calculator Instructions" worksheet contains a description of the data that must be entered to estimate the CMAP payment amount for an inpatient hospital stay.  The instructions also describe the calculations being made to determine the payment amount.</t>
  </si>
  <si>
    <t>Third Party Liability</t>
  </si>
  <si>
    <t>APR DRG</t>
  </si>
  <si>
    <t>DRG</t>
  </si>
  <si>
    <t>MDC</t>
  </si>
  <si>
    <t>Weight</t>
  </si>
  <si>
    <t>ALOS</t>
  </si>
  <si>
    <t>Beginning Date</t>
  </si>
  <si>
    <t>End Date</t>
  </si>
  <si>
    <t>Pre</t>
  </si>
  <si>
    <t>Pancreas Transplant</t>
  </si>
  <si>
    <t>01</t>
  </si>
  <si>
    <t>Ventricular Shunt Procedures</t>
  </si>
  <si>
    <t>Spinal Procedures</t>
  </si>
  <si>
    <t>Other Nervous System &amp; Related Procedures</t>
  </si>
  <si>
    <t>Spinal Disorders &amp; Injuries</t>
  </si>
  <si>
    <t>Nervous System Malignancy</t>
  </si>
  <si>
    <t>Degenerative Nervous System Disorders Exc Mult Sclerosis</t>
  </si>
  <si>
    <t>Multiple Sclerosis &amp; Other Demyelinating Diseases</t>
  </si>
  <si>
    <t>Peripheral, Cranial &amp; Autonomic Nerve Disorders</t>
  </si>
  <si>
    <t>Migraine &amp; Other Headaches</t>
  </si>
  <si>
    <t>02</t>
  </si>
  <si>
    <t>03</t>
  </si>
  <si>
    <t>Major Cranial/Facial Bone Procedures</t>
  </si>
  <si>
    <t>Other Major Head &amp; Neck Procedures</t>
  </si>
  <si>
    <t>Facial Bone Procedures Except Major Cranial/Facial Bone Procedures</t>
  </si>
  <si>
    <t>Tonsil &amp; Adenoid Procedures</t>
  </si>
  <si>
    <t>Other Ear, Nose, Mouth &amp; Throat Procedures</t>
  </si>
  <si>
    <t>Ear, Nose, Mouth, Throat, Cranial/Facial Malignancies</t>
  </si>
  <si>
    <t>Vertigo &amp; Other Labyrinth Disorders</t>
  </si>
  <si>
    <t>04</t>
  </si>
  <si>
    <t>Major Respiratory &amp; Chest Procedures</t>
  </si>
  <si>
    <t>Other Respiratory &amp; Chest Procedures</t>
  </si>
  <si>
    <t>Respiratory System Diagnosis W Ventilator Support 96+ Hours</t>
  </si>
  <si>
    <t>Cystic Fibrosis - Pulmonary Disease</t>
  </si>
  <si>
    <t>Pulmonary Edema &amp; Respiratory Failure</t>
  </si>
  <si>
    <t>Major Chest &amp; Respiratory Trauma</t>
  </si>
  <si>
    <t>Respiratory Malignancy</t>
  </si>
  <si>
    <t>Major Respiratory Infections &amp; Inflammations</t>
  </si>
  <si>
    <t>Other Pneumonia</t>
  </si>
  <si>
    <t>Chronic Obstructive Pulmonary Disease</t>
  </si>
  <si>
    <t>Interstitial &amp; Alveolar Lung Diseases</t>
  </si>
  <si>
    <t>Other Respiratory Diagnoses Except Signs, Symptoms &amp; Minor Diagnoses</t>
  </si>
  <si>
    <t>Respiratory Signs, Symptoms &amp; Minor Diagnoses</t>
  </si>
  <si>
    <t>05</t>
  </si>
  <si>
    <t>Cardiac Valve Procedures W Cardiac Catheterization</t>
  </si>
  <si>
    <t>Cardiac Valve Procedures W/O Cardiac Catheterization</t>
  </si>
  <si>
    <t>Other Cardiothoracic Procedures</t>
  </si>
  <si>
    <t>Major Thoracic &amp; Abdominal Vascular Procedures</t>
  </si>
  <si>
    <t>Cardiac Pacemaker &amp; Defibrillator Revision Except Device Replacement</t>
  </si>
  <si>
    <t>Other Circulatory System Procedures</t>
  </si>
  <si>
    <t>Cardiac Catheterization W Circ Disord Exc Ischemic Heart Disease</t>
  </si>
  <si>
    <t>Peripheral &amp; Other Vascular Disorders</t>
  </si>
  <si>
    <t>Angina Pectoris &amp; Coronary Atherosclerosis</t>
  </si>
  <si>
    <t>Cardiac Structural &amp; Valvular Disorders</t>
  </si>
  <si>
    <t>Cardiac Arrhythmia &amp; Conduction Disorders</t>
  </si>
  <si>
    <t>Other Circulatory System Diagnoses</t>
  </si>
  <si>
    <t>06</t>
  </si>
  <si>
    <t>Major Stomach, Esophageal &amp; Duodenal Procedures</t>
  </si>
  <si>
    <t>Other Stomach, Esophageal &amp; Duodenal Procedures</t>
  </si>
  <si>
    <t>Other Small &amp; Large Bowel Procedures</t>
  </si>
  <si>
    <t>Anal Procedures</t>
  </si>
  <si>
    <t>Hernia Procedures Except Inguinal, Femoral &amp; Umbilical</t>
  </si>
  <si>
    <t>Inguinal, Femoral &amp; Umbilical Hernia Procedures</t>
  </si>
  <si>
    <t>Other Digestive System &amp; Abdominal Procedures</t>
  </si>
  <si>
    <t>Digestive Malignancy</t>
  </si>
  <si>
    <t>Major Esophageal Disorders</t>
  </si>
  <si>
    <t>Other Esophageal Disorders</t>
  </si>
  <si>
    <t>Gastrointestinal Vascular Insufficiency</t>
  </si>
  <si>
    <t>Major Gastrointestinal &amp; Peritoneal Infections</t>
  </si>
  <si>
    <t>Other &amp; Unspecified Gastrointestinal Hemorrhage</t>
  </si>
  <si>
    <t>Other Digestive System Diagnoses</t>
  </si>
  <si>
    <t>07</t>
  </si>
  <si>
    <t>Major Pancreas, Liver &amp; Shunt Procedures</t>
  </si>
  <si>
    <t>Major Biliary Tract Procedures</t>
  </si>
  <si>
    <t>Other Hepatobiliary, Pancreas &amp; Abdominal Procedures</t>
  </si>
  <si>
    <t>Hepatic Coma &amp; Other Major Acute Liver Disorders</t>
  </si>
  <si>
    <t>08</t>
  </si>
  <si>
    <t>Intervertebral Disc Excision &amp; Decompression</t>
  </si>
  <si>
    <t>Knee &amp; Lower Leg Procedures Except Foot</t>
  </si>
  <si>
    <t>Foot &amp; Toe Procedures</t>
  </si>
  <si>
    <t>Shoulder, Upper Arm &amp; Forearm Procedures</t>
  </si>
  <si>
    <t>Hand &amp; Wrist Procedures</t>
  </si>
  <si>
    <t>Tendon, Muscle &amp; Other Soft Tissue Procedures</t>
  </si>
  <si>
    <t>Other Musculoskeletal System &amp; Connective Tissue Procedures</t>
  </si>
  <si>
    <t>Fractures &amp; Dislocations Except Femur, Pelvis &amp; Back</t>
  </si>
  <si>
    <t>Osteomyelitis, Septic Arthritis &amp; Other Musculoskeletal Infections</t>
  </si>
  <si>
    <t>Connective Tissue Disorders</t>
  </si>
  <si>
    <t>Other Back &amp; Neck Disorders, Fractures &amp; Injuries</t>
  </si>
  <si>
    <t>Other Musculoskeletal System &amp; Connective Tissue Diagnoses</t>
  </si>
  <si>
    <t>09</t>
  </si>
  <si>
    <t>Mastectomy Procedures</t>
  </si>
  <si>
    <t>Breast Procedures Except Mastectomy</t>
  </si>
  <si>
    <t>Other Skin, Subcutaneous Tissue &amp; Related Procedures</t>
  </si>
  <si>
    <t>Major Skin Disorders</t>
  </si>
  <si>
    <t>Malignant Breast Disorders</t>
  </si>
  <si>
    <t>Cellulitis &amp; Other Bacterial Skin Infections</t>
  </si>
  <si>
    <t>Other Skin, Subcutaneous Tissue &amp; Breast Disorders</t>
  </si>
  <si>
    <t>10</t>
  </si>
  <si>
    <t>Thyroid, Parathyroid &amp; Thyroglossal Procedures</t>
  </si>
  <si>
    <t>Hypovolemia &amp; Related Electrolyte Disorders</t>
  </si>
  <si>
    <t>Other Endocrine Disorders</t>
  </si>
  <si>
    <t>11</t>
  </si>
  <si>
    <t>Kidney Transplant</t>
  </si>
  <si>
    <t>Major Bladder Procedures</t>
  </si>
  <si>
    <t>Other Bladder Procedures</t>
  </si>
  <si>
    <t>Urethral &amp; Transurethral Procedures</t>
  </si>
  <si>
    <t>Other Kidney, Urinary Tract &amp; Related Procedures</t>
  </si>
  <si>
    <t>Kidney &amp; Urinary Tract Malignancy</t>
  </si>
  <si>
    <t>Kidney &amp; Urinary Tract Infections</t>
  </si>
  <si>
    <t>Urinary Stones &amp; Acquired Upper Urinary Tract Obstruction</t>
  </si>
  <si>
    <t>Other Kidney &amp; Urinary Tract Diagnoses, Signs &amp; Symptoms</t>
  </si>
  <si>
    <t>12</t>
  </si>
  <si>
    <t>Major Male Pelvic Procedures</t>
  </si>
  <si>
    <t>Other Male Reproductive System &amp; Related Procedures</t>
  </si>
  <si>
    <t>Malignancy, Male Reproductive System</t>
  </si>
  <si>
    <t>Male Reproductive System Diagnoses Except Malignancy</t>
  </si>
  <si>
    <t>13</t>
  </si>
  <si>
    <t>Female Reproductive System Reconstructive Procedures</t>
  </si>
  <si>
    <t>Other Female Reproductive System &amp; Related Procedures</t>
  </si>
  <si>
    <t>Female Reproductive System Malignancy</t>
  </si>
  <si>
    <t>Female Reproductive System Infections</t>
  </si>
  <si>
    <t>Menstrual &amp; Other Female Reproductive System Disorders</t>
  </si>
  <si>
    <t>14</t>
  </si>
  <si>
    <t>Vaginal Delivery</t>
  </si>
  <si>
    <t>Postpartum &amp; Post Abortion Diagnoses W/O Procedure</t>
  </si>
  <si>
    <t>15</t>
  </si>
  <si>
    <t>Neonate, Transferred &lt;5 Days Old, Not Born Here</t>
  </si>
  <si>
    <t>Neonate, Transferred &lt; 5 Days Old, Born Here</t>
  </si>
  <si>
    <t>16</t>
  </si>
  <si>
    <t>Coagulation &amp; Platelet Disorders</t>
  </si>
  <si>
    <t>17</t>
  </si>
  <si>
    <t>Lymphoma, Myeloma &amp; Non-Acute Leukemia</t>
  </si>
  <si>
    <t>Radiotherapy</t>
  </si>
  <si>
    <t>18</t>
  </si>
  <si>
    <t>Septicemia &amp; Disseminated Infections</t>
  </si>
  <si>
    <t>Post-Operative, Post-Traumatic, Other Device Infections</t>
  </si>
  <si>
    <t>Other Infectious &amp; Parasitic Diseases</t>
  </si>
  <si>
    <t>19</t>
  </si>
  <si>
    <t>Mental Illness Diagnosis W O.R. Procedure</t>
  </si>
  <si>
    <t>Major Depressive Disorders &amp; Other/Unspecified Psychoses</t>
  </si>
  <si>
    <t>Bipolar Disorders</t>
  </si>
  <si>
    <t>Depression Except Major Depressive Disorder</t>
  </si>
  <si>
    <t>Adjustment Disorders &amp; Neuroses Except Depressive Diagnoses</t>
  </si>
  <si>
    <t>Organic Mental Health Disturbances</t>
  </si>
  <si>
    <t>Childhood Behavioral Disorders</t>
  </si>
  <si>
    <t>Eating Disorders</t>
  </si>
  <si>
    <t>Other Mental Health Disorders</t>
  </si>
  <si>
    <t>20</t>
  </si>
  <si>
    <t>Other Drug Abuse &amp; Dependence</t>
  </si>
  <si>
    <t>21</t>
  </si>
  <si>
    <t>Other Injury, Poisoning &amp; Toxic Effect Diagnoses</t>
  </si>
  <si>
    <t>22</t>
  </si>
  <si>
    <t>Full Thickness Burns W Skin Graft</t>
  </si>
  <si>
    <t>23</t>
  </si>
  <si>
    <t>Signs, Symptoms &amp; Other Factors Influencing Health Status</t>
  </si>
  <si>
    <t>Other Aftercare &amp; Convalescence</t>
  </si>
  <si>
    <t>24</t>
  </si>
  <si>
    <t>25</t>
  </si>
  <si>
    <t>Multiple Significant Trauma W/O O.R. Procedure</t>
  </si>
  <si>
    <t>00</t>
  </si>
  <si>
    <t>N/A</t>
  </si>
  <si>
    <t>Average length of stay for this APR DRG</t>
  </si>
  <si>
    <t>Provider name</t>
  </si>
  <si>
    <t>Provider AVRS ID</t>
  </si>
  <si>
    <t>APR DRG INFORMATION</t>
  </si>
  <si>
    <t>APR DRG description</t>
  </si>
  <si>
    <t>INFORMATION FROM THE CLAIM</t>
  </si>
  <si>
    <t>PAYMENT POLICY PARAMETERS SET BY DSS</t>
  </si>
  <si>
    <t>Hospital cost-to-charge ratio</t>
  </si>
  <si>
    <t>OUTLIER ADD-ON DETERMINATION</t>
  </si>
  <si>
    <t>APR DRG BASE PAYMENT</t>
  </si>
  <si>
    <t>Non-covered charges</t>
  </si>
  <si>
    <t>APR DRG weight</t>
  </si>
  <si>
    <t>Hospital specific estimated cost of the stay</t>
  </si>
  <si>
    <t>NON-COVERED PAYMENT ADJUSTMENT</t>
  </si>
  <si>
    <t>Client eligible days</t>
  </si>
  <si>
    <t>Non-covered adjusted outlier payment</t>
  </si>
  <si>
    <t>Pre-transfer APR DRG base payment</t>
  </si>
  <si>
    <t>APR DRG allowed amount</t>
  </si>
  <si>
    <t>This spreadsheet includes data obtained through the use of proprietary computer software created, owned and licensed by the 3M Company.</t>
  </si>
  <si>
    <t>All copyrights in and to the 3MTM Software are owned by 3M.  All rights reserved.</t>
  </si>
  <si>
    <t xml:space="preserve">Organ acquisition costs </t>
  </si>
  <si>
    <t>Practitioner costs</t>
  </si>
  <si>
    <t>Was patient transferred with discharge status = 02 or 05?</t>
  </si>
  <si>
    <t>Is a transfer adjustment potentially applicable?</t>
  </si>
  <si>
    <t>Full Stay APR DRG base payment</t>
  </si>
  <si>
    <t>Transfer base payment</t>
  </si>
  <si>
    <t>Is transfer base payment &lt; pre-transfer base payment?</t>
  </si>
  <si>
    <t>APR DRG code</t>
  </si>
  <si>
    <t>APR DRG Information</t>
  </si>
  <si>
    <t>DRG Table CT</t>
  </si>
  <si>
    <t>Outlier payment percentage</t>
  </si>
  <si>
    <t>Instructions for the Interactive Calculator</t>
  </si>
  <si>
    <r>
      <rPr>
        <b/>
        <sz val="10"/>
        <color theme="6" tint="-0.249977111117893"/>
        <rFont val="Arial Narrow"/>
        <family val="2"/>
      </rPr>
      <t xml:space="preserve">Only the fields highlighted in green need to be populated by the user.  </t>
    </r>
    <r>
      <rPr>
        <sz val="10"/>
        <rFont val="Arial Narrow"/>
        <family val="2"/>
      </rPr>
      <t xml:space="preserve">Once all required data is entered, the Calculator will retrieve applicable data elements for the APR DRG code, then calculate the CMAP payment amount for the hospital stay. </t>
    </r>
  </si>
  <si>
    <r>
      <t xml:space="preserve">The spreadsheet allows calculation of payment for a single claim with the input of only a few data elements, including the APR DRG and the hospital's specific base rate, and cost-to-charge ratio.  The APR DRG for the hospital stay must be determined outside of this calculator.  3M Health Information Systems has made available to the Connecticut hospital provider community a tool to determine the APR DRG.  For more information on APR DRGs, contact 3M Health Information Systems, which developed and maintains the software. </t>
    </r>
    <r>
      <rPr>
        <sz val="10"/>
        <color rgb="FFFF0000"/>
        <rFont val="Arial"/>
        <family val="2"/>
      </rPr>
      <t xml:space="preserve">  </t>
    </r>
  </si>
  <si>
    <t>Organ Acquisition costs</t>
  </si>
  <si>
    <t>E13</t>
  </si>
  <si>
    <t>Amount of money paid by another insurance company prior to CMAP receiving the claim.  This does not include payments by Medicare.  For clients dually eligible for Medicare and Medicaid for which Medicare is the primary payer, the claim submitted to Medicaid is called a "crossover" claim and Medicaid only pays the sum of Medicare deductible and coinsurance.  Crossover claims do not get paid a DRG payment amount.</t>
  </si>
  <si>
    <t>E16</t>
  </si>
  <si>
    <t>E18</t>
  </si>
  <si>
    <t>Information From The Claim (Entered by the User)</t>
  </si>
  <si>
    <t>Hospital Information</t>
  </si>
  <si>
    <t>Payment Policy Parameters set by DSS</t>
  </si>
  <si>
    <t>This value is used to calculate the outlier add-on and will be set to 75% effective January 1, 2015.</t>
  </si>
  <si>
    <t>APR DRG base payment</t>
  </si>
  <si>
    <t>Pre-Transfer APR DRG base payment</t>
  </si>
  <si>
    <t>Transfer payment adjustment</t>
  </si>
  <si>
    <t>Outlier add-on determination</t>
  </si>
  <si>
    <t>Full stay APR DRG base payment</t>
  </si>
  <si>
    <t xml:space="preserve">Cost outlier payment </t>
  </si>
  <si>
    <t>Non-covered payment adjustment</t>
  </si>
  <si>
    <t>Non-covered adjusted APR DRG base payment</t>
  </si>
  <si>
    <t xml:space="preserve">A transfer payment adjustment is only calculated if the value in cell E11 is "Yes".  This indicates the discharge status is one included in the transfer policy.  The Transfer Base Payment is calculated in a per-diem type of calculation in which the per diem amount is determined using the Pre-Transfer DRG Base Payment and the DRG national average length of stay.  Transfer payment adjustment = (Pre-Transfer APR DRG base payment /ALOS ) * (LOS +1), not to exceed the pre-transfer APR DRG base payment. </t>
  </si>
  <si>
    <t>If the admission applied to the transfer policy and the transfer base payment is less than the pre-transfer APR DRG base payment, then the transfer base payment is used.  In all other cases, the Pre-Transfer DRG Base Payment is used.</t>
  </si>
  <si>
    <t>Calculation of allowed amount and reimbursement amount</t>
  </si>
  <si>
    <t>The "Interactive Calculator" worksheet is the primary worksheet in the APR DRG Pricing Calculator spreadsheet.  All other worksheets exist to support the "Interactive Calculator."  The user can enter just a few data elements describing an individual hospital admission at the top of the "Interactive Calculator" and an estimate of the CMAP payment for that admission will be displayed at the bottom of the Calculator.</t>
  </si>
  <si>
    <t xml:space="preserve">This field equals the Field Locator 47 on the UB-04 paper claim form for RCC 81X .  Organ acquisition costs are reimbursed outside of the APR DRG payment method.  Submitted charges for organ acquisitions are deducted from the submitted charges in the calculation to determine the outlier payment.  The Calculator's final payment amount will not include the allowed charges for organ acquisitions.  </t>
  </si>
  <si>
    <t xml:space="preserve">UB-04 Field Locator 47. </t>
  </si>
  <si>
    <t>Used for transfer pricing and non-covered days adjustments.</t>
  </si>
  <si>
    <t xml:space="preserve">Used for non-covered days adjustment. </t>
  </si>
  <si>
    <t>Used for transfer pricing adjustment.</t>
  </si>
  <si>
    <t>UB-04 Field Locator 47 for RCC 81X used for calculating outlier add-on.</t>
  </si>
  <si>
    <t>UB-04 Field Locator 47 for RCC 96X, 97X and 98X used for calculating outliner add-on.</t>
  </si>
  <si>
    <t>UB-04 Field Locator 54 for payments by third parties.</t>
  </si>
  <si>
    <t>Look up from DRG table.</t>
  </si>
  <si>
    <t>Used for cost outlier adjustments.</t>
  </si>
  <si>
    <t>This Calculator is intended to mimic the actual APR DRG pricing calculations within interChange, the CMAP claims processing system. However, if there is ever a difference in payment amounts calculated through this spreadsheet versus interChange, interChange is correct.</t>
  </si>
  <si>
    <t>This field equals the Field Locator 47 on the UB-04 paper claim form for RCC 96X, 97X and 98X .  Practitioner costs are reimbursed outside of the APR DRG payment method.  Submitted charges for practitioner costs are deducted from the submitted charges in the calculation to determine the outlier payment.</t>
  </si>
  <si>
    <t>The payment amount is further reduced by the third party liability (TPL) amount entered in cell E14.</t>
  </si>
  <si>
    <t>Payment amount equals allowed amount minus third party liability payments.  Organ acquisition allowed costs reimbursed outside of the APR DRG payment method are also excluded from this payment amount.</t>
  </si>
  <si>
    <t xml:space="preserve">The "DRG Table CT" worksheet contains a list of the APR DRG codes and parameters used in pricing individual hospital inpatient stays.  These parameters will be updated each time the CMAP installs a new version of the DRG Grouper.  APR DRG codes, descriptions, average lengths of stay and national relative weights are determined by 3M Health Information Systems.  The outlier thresholds were developed specifically for CT through a rate setting process.  </t>
  </si>
  <si>
    <t>This field equals the total for Field Locator 47 on the UB-04 paper claim form.  Submitted charges are considered when determining whether the claim warrants an outlier payment.  The final claim payment will not exceed the total submitted charges.</t>
  </si>
  <si>
    <t>DRG outlier threshold</t>
  </si>
  <si>
    <t>Outlier Threshold</t>
  </si>
  <si>
    <t>Liver Transplant &amp;/Or Intestinal Transplant</t>
  </si>
  <si>
    <t>Heart &amp;/Or Lung Transplant</t>
  </si>
  <si>
    <t>Tracheostomy W Mv 96+ Hours W/O Extensive Procedure</t>
  </si>
  <si>
    <t>Craniotomy Except For Trauma</t>
  </si>
  <si>
    <t>Cva &amp; Precerebral Occlusion W Infarct</t>
  </si>
  <si>
    <t>Nonspecific Cva &amp; Precerebral Occlusion W/O Infarct</t>
  </si>
  <si>
    <t>Bacterial &amp; Tuberculous Infections Of Nervous System</t>
  </si>
  <si>
    <t>Non-Bacterial Infections Of Nervous System Exc Viral Meningitis</t>
  </si>
  <si>
    <t>Head Trauma W Coma &gt;1 Hr Or Hemorrhage</t>
  </si>
  <si>
    <t>Brain Contusion/Laceration &amp; Complicated Skull Fx, Coma &lt; 1 Hr Or No Coma</t>
  </si>
  <si>
    <t>Concussion, Closed Skull Fx Nos,Uncomplicated Intracranial Injury, Coma &lt; 1 Hr Or No Coma</t>
  </si>
  <si>
    <t>Other Disorders Of Nervous System</t>
  </si>
  <si>
    <t>Infections Of Upper Respiratory Tract</t>
  </si>
  <si>
    <t>Other Ear, Nose, Mouth,Throat &amp; Cranial/Facial Diagnoses</t>
  </si>
  <si>
    <t>Bpd &amp; Oth Chronic Respiratory Diseases Arising In Perinatal Period</t>
  </si>
  <si>
    <t>Bronchiolitis &amp; Rsv Pneumonia</t>
  </si>
  <si>
    <t>Major Cardiothoracic Repair Of Heart Anomaly</t>
  </si>
  <si>
    <t>Coronary Bypass W Cardiac Cath Or Percutaneous Cardiac Procedure</t>
  </si>
  <si>
    <t>Coronary Bypass W/O Cardiac Cath Or Percutaneous Cardiac Procedure</t>
  </si>
  <si>
    <t>Permanent Cardiac Pacemaker Implant W Ami, Heart Failure Or Shock</t>
  </si>
  <si>
    <t>Perm Cardiac Pacemaker Implant W/O Ami, Heart Failure Or Shock</t>
  </si>
  <si>
    <t>Cardiac Catheterization For Ischemic Heart Disease</t>
  </si>
  <si>
    <t>Malfunction,Reaction,Complication Of Cardiac/Vasc Device Or Procedure</t>
  </si>
  <si>
    <t>Malfunction, Reaction &amp; Complication Of Gi Device Or Procedure</t>
  </si>
  <si>
    <t>Malignancy Of Hepatobiliary System &amp; Pancreas</t>
  </si>
  <si>
    <t>Disorders Of Pancreas Except Malignancy</t>
  </si>
  <si>
    <t>Other Disorders Of The Liver</t>
  </si>
  <si>
    <t>Disorders Of Gallbladder &amp; Biliary Tract</t>
  </si>
  <si>
    <t>Dorsal &amp; Lumbar Fusion Proc For Curvature Of Back</t>
  </si>
  <si>
    <t>Dorsal &amp; Lumbar Fusion Proc Except For Curvature Of Back</t>
  </si>
  <si>
    <t>Amputation Of Lower Limb Except Toes</t>
  </si>
  <si>
    <t>Hip &amp; Femur Procedures For Trauma Except Joint Replacement</t>
  </si>
  <si>
    <t>Hip &amp; Femur Procedures For Non-Trauma Except Joint Replacement</t>
  </si>
  <si>
    <t>Skin Graft, Except Hand, For Musculoskeletal &amp; Connective Tissue Diagnoses</t>
  </si>
  <si>
    <t>Cervical Spinal Fusion &amp; Other Back/Neck Proc Exc Disc Excis/Decomp</t>
  </si>
  <si>
    <t>Fracture Of Femur</t>
  </si>
  <si>
    <t>Fracture Of Pelvis Or Dislocation Of Hip</t>
  </si>
  <si>
    <t>Musculoskeletal Malignancy &amp; Pathol Fracture D/T Muscskel Malig</t>
  </si>
  <si>
    <t>Malfunction, Reaction, Complic Of Orthopedic Device Or Procedure</t>
  </si>
  <si>
    <t>Skin Graft For Skin &amp; Subcutaneous Tissue Diagnoses</t>
  </si>
  <si>
    <t>Contusion, Open Wound &amp; Other Trauma To Skin &amp; Subcutaneous Tissue</t>
  </si>
  <si>
    <t>Procedures For Obesity</t>
  </si>
  <si>
    <t>Other Procedures For Endocrine, Nutritional &amp; Metabolic Disorders</t>
  </si>
  <si>
    <t>Malnutrition, Failure To Thrive &amp; Other Nutritional Disorders</t>
  </si>
  <si>
    <t>Inborn Errors Of Metabolism</t>
  </si>
  <si>
    <t>Kidney &amp; Urinary Tract Procedures For Malignancy</t>
  </si>
  <si>
    <t>Kidney &amp; Urinary Tract Procedures For Nonmalignancy</t>
  </si>
  <si>
    <t>Malfunction, Reaction, Complic Of Genitourinary Device Or Proc</t>
  </si>
  <si>
    <t>Pelvic Evisceration, Radical Hysterectomy &amp; Other Radical Gyn Procs</t>
  </si>
  <si>
    <t>Uterine &amp; Adnexa Procedures For Ovarian &amp; Adnexal Malignancy</t>
  </si>
  <si>
    <t>Uterine &amp; Adnexa Procedures For Non-Ovarian &amp; Non-Adnexal Malig</t>
  </si>
  <si>
    <t>Uterine &amp; Adnexa Procedures For Non-Malignancy Except Leiomyoma</t>
  </si>
  <si>
    <t>Dilation &amp; Curettage For Non-Obstetric Diagnoses</t>
  </si>
  <si>
    <t>Uterine &amp; Adnexa Procedures For Leiomyoma</t>
  </si>
  <si>
    <t>Vaginal Delivery W Sterilization &amp;/Or D&amp;C</t>
  </si>
  <si>
    <t>Abortion W/O D&amp;C, Aspiration Curettage Or Hysterotomy</t>
  </si>
  <si>
    <t>Neonate W Ecmo</t>
  </si>
  <si>
    <t>Neonate Bwt &lt;1500G W Major Procedure</t>
  </si>
  <si>
    <t>Neonate Bwt &lt;500G Or Ga &lt;24 Weeks</t>
  </si>
  <si>
    <t>Neonate Birthwt 500-749G W/O Major Procedure</t>
  </si>
  <si>
    <t>Neonate Birthwt 750-999G W/O Major Procedure</t>
  </si>
  <si>
    <t>Neonate Bwt 1000-1249G W Resp Dist Synd/Oth Maj Resp Or Maj Anom</t>
  </si>
  <si>
    <t>Neonate Birthwt 1000-1249G W Or W/O Other Significant Condition</t>
  </si>
  <si>
    <t>Neonate Bwt 1250-1499G W Resp Dist Synd/Oth Maj Resp Or Maj Anom</t>
  </si>
  <si>
    <t>Neonate Bwt 1250-1499G W Or W/O Other Significant Condition</t>
  </si>
  <si>
    <t>Neonate Bwt 1500-2499G W Major Procedure</t>
  </si>
  <si>
    <t>Neonate Birthwt 1500-1999G W Major Anomaly</t>
  </si>
  <si>
    <t>Neonate Bwt 1500-1999G W Resp Dist Synd/Oth Maj Resp Cond</t>
  </si>
  <si>
    <t>Neonate Birthwt 1500-1999G W Congenital/Perinatal Infection</t>
  </si>
  <si>
    <t>Neonate Bwt 1500-1999G W Or W/O Other Significant Condition</t>
  </si>
  <si>
    <t>Neonate Bwt 2000-2499G W Major Anomaly</t>
  </si>
  <si>
    <t>Neonate Bwt 2000-2499G W Resp Dist Synd/Oth Maj Resp Cond</t>
  </si>
  <si>
    <t>Neonate Bwt 2000-2499G W Congenital/Perinatal Infection</t>
  </si>
  <si>
    <t>Neonate Bwt 2000-2499G W Other Significant Condition</t>
  </si>
  <si>
    <t>Neonate Bwt 2000-2499G, Normal Newborn Or Neonate W Other Problem</t>
  </si>
  <si>
    <t>Neonate Birthwt &gt;2499G W Major Cardiovascular Procedure</t>
  </si>
  <si>
    <t>Neonate Birthwt &gt;2499G W Other Major Procedure</t>
  </si>
  <si>
    <t>Neonate Birthwt &gt;2499G W Major Anomaly</t>
  </si>
  <si>
    <t>Neonate, Birthwt &gt;2499G W Resp Dist Synd/Oth Maj Resp Cond</t>
  </si>
  <si>
    <t>Neonate Birthwt &gt;2499G W Congenital/Perinatal Infection</t>
  </si>
  <si>
    <t>Neonate Birthwt &gt;2499G W Other Significant Condition</t>
  </si>
  <si>
    <t>Neonate Birthwt &gt;2499G, Normal Newborn Or Neonate W Other Problem</t>
  </si>
  <si>
    <t>Other Procedures Of Blood &amp; Blood-Forming Organs</t>
  </si>
  <si>
    <t>Major Hematologic/Immunologic Diag Exc Sickle Cell Crisis &amp; Coagul</t>
  </si>
  <si>
    <t>Other Anemia &amp; Disorders Of Blood &amp; Blood-Forming Organs</t>
  </si>
  <si>
    <t>Major O.R. Procedures For Lymphatic/Hematopoietic/Other Neoplasms</t>
  </si>
  <si>
    <t>Other O.R. Procedures For Lymphatic/Hematopoietic/Other Neoplasms</t>
  </si>
  <si>
    <t>Lymphatic &amp; Other Malignancies &amp; Neoplasms Of Uncertain Behavior</t>
  </si>
  <si>
    <t>Infectious &amp; Parasitic Diseases Including Hiv W O.R. Procedure</t>
  </si>
  <si>
    <t>Post-Op, Post-Trauma, Other Device Infections W O.R. Procedure</t>
  </si>
  <si>
    <t>Disorders Of Personality &amp; Impulse Control</t>
  </si>
  <si>
    <t>Drug &amp; Alcohol Abuse Or Dependence, Left Against Medical Advice</t>
  </si>
  <si>
    <t>Alcohol &amp; Drug Dependence W Rehab Or Rehab/Detox Therapy</t>
  </si>
  <si>
    <t>Poisoning Of Medicinal Agents</t>
  </si>
  <si>
    <t>Other Complications Of Treatment</t>
  </si>
  <si>
    <t>Toxic Effects Of Non-Medicinal Substances</t>
  </si>
  <si>
    <t>Extensive 3Rd Degree Burns W Skin Graft</t>
  </si>
  <si>
    <t>Partial Thickness Burns W Or W/O Skin Graft</t>
  </si>
  <si>
    <t>Procedure W Diag Of Rehab, Aftercare Or Oth Contact W Health Service</t>
  </si>
  <si>
    <t>Hiv W Multiple Major Hiv Related Conditions</t>
  </si>
  <si>
    <t>Hiv W Major Hiv Related Condition</t>
  </si>
  <si>
    <t>Hiv W Multiple Significant Hiv Related Conditions</t>
  </si>
  <si>
    <t>Hiv W One Signif Hiv Cond Or W/O Signif Related Cond</t>
  </si>
  <si>
    <t>Craniotomy For Multiple Significant Trauma</t>
  </si>
  <si>
    <t>Extensive Abdominal/Thoracic Procedures For Mult Significant Trauma</t>
  </si>
  <si>
    <t>Musculoskeletal &amp; Other Procedures For Multiple Significant Trauma</t>
  </si>
  <si>
    <t>Extensive Procedure Unrelated To Principal Diagnosis</t>
  </si>
  <si>
    <t>Moderately Extensive Procedure Unrelated To Principal Diagnosis</t>
  </si>
  <si>
    <t>Nonextensive Procedure Unrelated To Principal Diagnosis</t>
  </si>
  <si>
    <t>Principal Diagnosis Invalid As Discharge Diagnosis</t>
  </si>
  <si>
    <t>UB-04 Field Locator 48.   For the purposes of calculating the outlier add-on payment, the non-covered charges must include a reduction for HCAC related charges.</t>
  </si>
  <si>
    <t>Connecticut Department of Social Services - Division of Health Services Inpatient DRGs</t>
  </si>
  <si>
    <t>Provider Table CT</t>
  </si>
  <si>
    <t>Connecticut Department of Social Services - Division of Health Services</t>
  </si>
  <si>
    <t>Medicaid Number</t>
  </si>
  <si>
    <t>Medicare Number</t>
  </si>
  <si>
    <t>Hospital Name</t>
  </si>
  <si>
    <t>Operating Rate</t>
  </si>
  <si>
    <t>Capital Rate</t>
  </si>
  <si>
    <t>APR-DRG Base Rate</t>
  </si>
  <si>
    <t>IME Factor</t>
  </si>
  <si>
    <t>CCR</t>
  </si>
  <si>
    <t xml:space="preserve">General BH Per Diem </t>
  </si>
  <si>
    <t>Rehab Per Diem</t>
  </si>
  <si>
    <t>Effective Date</t>
  </si>
  <si>
    <t>004041620</t>
  </si>
  <si>
    <t>070002</t>
  </si>
  <si>
    <t>Saint Francis Hospital</t>
  </si>
  <si>
    <t>004041638</t>
  </si>
  <si>
    <t>070003</t>
  </si>
  <si>
    <t>Day Kimball Hospital</t>
  </si>
  <si>
    <t>070005</t>
  </si>
  <si>
    <t>004041661</t>
  </si>
  <si>
    <t>070006</t>
  </si>
  <si>
    <t>Stamford Hospital</t>
  </si>
  <si>
    <t>004041679</t>
  </si>
  <si>
    <t>070007</t>
  </si>
  <si>
    <t>Lawrence &amp; Memorial Hospital</t>
  </si>
  <si>
    <t>004041687</t>
  </si>
  <si>
    <t>070008</t>
  </si>
  <si>
    <t>Johnson Memorial Hospital</t>
  </si>
  <si>
    <t>004041703</t>
  </si>
  <si>
    <t>070010</t>
  </si>
  <si>
    <t>Bridgeport Hospital</t>
  </si>
  <si>
    <t>004041711</t>
  </si>
  <si>
    <t>070011</t>
  </si>
  <si>
    <t>Charlotte Hungerford Hospital</t>
  </si>
  <si>
    <t>070012</t>
  </si>
  <si>
    <t>004041760</t>
  </si>
  <si>
    <t>070016</t>
  </si>
  <si>
    <t>Saint Mary's Hospital</t>
  </si>
  <si>
    <t>004041778</t>
  </si>
  <si>
    <t>070017</t>
  </si>
  <si>
    <t>Midstate Medical Center</t>
  </si>
  <si>
    <t>004041786</t>
  </si>
  <si>
    <t>070018</t>
  </si>
  <si>
    <t>Greenwich Hospital</t>
  </si>
  <si>
    <t>004041810</t>
  </si>
  <si>
    <t>070020</t>
  </si>
  <si>
    <t>Middlesex Hospital</t>
  </si>
  <si>
    <t>004041828</t>
  </si>
  <si>
    <t>070021</t>
  </si>
  <si>
    <t>Windham Community Memorial Hospital</t>
  </si>
  <si>
    <t>004041836</t>
  </si>
  <si>
    <t>070022</t>
  </si>
  <si>
    <t>Yale-New Haven Hospital</t>
  </si>
  <si>
    <t>004041851</t>
  </si>
  <si>
    <t>070024</t>
  </si>
  <si>
    <t>William W. Backus Hospital</t>
  </si>
  <si>
    <t>004041869</t>
  </si>
  <si>
    <t>070025</t>
  </si>
  <si>
    <t>Hartford Hospital</t>
  </si>
  <si>
    <t>070027</t>
  </si>
  <si>
    <t>004041893</t>
  </si>
  <si>
    <t>070028</t>
  </si>
  <si>
    <t>Saint Vincent's Medical Center</t>
  </si>
  <si>
    <t>004041901</t>
  </si>
  <si>
    <t>070029</t>
  </si>
  <si>
    <t>Bristol Hospital</t>
  </si>
  <si>
    <t>004041927</t>
  </si>
  <si>
    <t>070031</t>
  </si>
  <si>
    <t>Griffin Hospital</t>
  </si>
  <si>
    <t>004041935</t>
  </si>
  <si>
    <t>070033</t>
  </si>
  <si>
    <t>Danbury Hospital</t>
  </si>
  <si>
    <t>004041943</t>
  </si>
  <si>
    <t>070034</t>
  </si>
  <si>
    <t>Norwalk Hospital</t>
  </si>
  <si>
    <t>004041950</t>
  </si>
  <si>
    <t>070035</t>
  </si>
  <si>
    <t>Hospital of Central Connecticut</t>
  </si>
  <si>
    <t>004041968</t>
  </si>
  <si>
    <t>070036</t>
  </si>
  <si>
    <t>John Dempsey Hospital</t>
  </si>
  <si>
    <t>004159960</t>
  </si>
  <si>
    <t>073300</t>
  </si>
  <si>
    <t>Connecticut Children's Medical Center</t>
  </si>
  <si>
    <t>070004</t>
  </si>
  <si>
    <t>007228696</t>
  </si>
  <si>
    <t>007228698</t>
  </si>
  <si>
    <t>007228699</t>
  </si>
  <si>
    <t>007228701</t>
  </si>
  <si>
    <t>007228702</t>
  </si>
  <si>
    <t>007228703</t>
  </si>
  <si>
    <t>007228705</t>
  </si>
  <si>
    <t>007228707</t>
  </si>
  <si>
    <t>007228708</t>
  </si>
  <si>
    <t>007228709</t>
  </si>
  <si>
    <t>007228710</t>
  </si>
  <si>
    <t>007228712</t>
  </si>
  <si>
    <t>007228713</t>
  </si>
  <si>
    <t>007228714</t>
  </si>
  <si>
    <t>007228715</t>
  </si>
  <si>
    <t>007228716</t>
  </si>
  <si>
    <t>007228718</t>
  </si>
  <si>
    <t>008055460</t>
  </si>
  <si>
    <t>OOS</t>
  </si>
  <si>
    <t>008055716</t>
  </si>
  <si>
    <t>Danbury Hospital dba New Milford Hospital</t>
  </si>
  <si>
    <t>The client eligible days should reflect the number of days the client had a covered benefit plan during the length of stay.  This is the number of days payable by the Connecticut Medical Assistance Program.  In most cases this will equal the full length of stay.  The client eligible days are never more than the length of stay.  When a client's eligible days are less than the length of stay, the payment amount will be prorated based on the percentage of days eligible.</t>
  </si>
  <si>
    <t xml:space="preserve">All red text represents the most recent changes to the calculator. </t>
  </si>
  <si>
    <t>This field value is retrieved from the worksheet called "Provider Table CT" based on the Provider AVRS ID selected in cell E15.</t>
  </si>
  <si>
    <t xml:space="preserve">The "Provider Table CT" worksheet contains a list of all active in state hospital providers in the Connecticut Medical Assistance Program.  It also includes each provider's numerical parameters used in the DRG pricing calculation.  The cost-to-charge ratio is calculated using hospital cost reports and is used in outlier calculations.  Out of state and border status providers must select Provider AVRS ID 008055460 when estimating the pricing of an out of state inpatient claim.
  </t>
  </si>
  <si>
    <t>Out of State/Border Status Hospital</t>
  </si>
  <si>
    <t>This field equals the total for Field Locator 48 on the UB-04 paper claim form.  Non-covered charges are deducted from the submitted charges in the calculation to determine the outlier payment.  If the claim has a HCAC, calculate the estimated HCAC related costs as follows:   total charges on the claim *  (1 - Lesser DRG payment without HCAC diagnosis codes/Greater DRG payment with HCAC diagnosis codes).  This amount is the estimated HCAC related cost and should be deducted from the total charges of the claim.</t>
  </si>
  <si>
    <t>The length of stay equals discharge date minus admit date, unless the discharge date equals the admit date, in which case length of stay is 1.  Do not add one day to the length of stay when the claim is a transfer.  The additional day paid on a transfer claim is included in the calculation in cell E32.</t>
  </si>
  <si>
    <t xml:space="preserve">This is a "Yes/No" field indicating whether or not the patient was transferred from one acute care hospital to either 02 – a short term, general hospital for inpatient care or 05 – a designated cancer center or children’s hospital.  A transfer claim will be prorated based on the number of client eligible days on the claim for the assigned APR DRG.  A transfer with a discharge status of other than 02 or 05 will pay at the full APR DRG rate.   A transfer claim that contains DRG 580X or 581X is excluded from the transfer prorated payment and will be paid at the full APR DRG rate.  </t>
  </si>
  <si>
    <t>This is a drop-down list containing the nine-digit AVRS ID of each instate inpatient hospital provider.  Out of state and border status providers must select Provider AVRS ID 008055460 when estimating the pricing of an out of state inpatient claim.</t>
  </si>
  <si>
    <t xml:space="preserve">Outlier payments are made on admissions in which the estimated cost to the hospital significantly exceeds the full stay DRG base payment.  Outlier payments are based on estimated hospital cost, not on length of stay.  When applicable, an outlier payment is made in addition to DRG base payment.  Outliers are not paid on interim claims.  The calculation for an outlier add-on payment is as follows:  
1: calculate estimated cost: 
Estimated Cost = Total Charges – non-covered charges – estimated HCAC related costs - organ acquisition costs - practitioner costs = Allowed charges 
Allowed charges x Hospital Cost-to-Charge-Ratio = Estimated cost 
2: calculate marginal cost: 
Marginal Cost = Estimated cost – DRG outlier 
3: calculate outlier add-on 
Outlier add-on = marginal cost x outlier payment percentage 
 </t>
  </si>
  <si>
    <t>Select AVRS ID.  Out of state and border status hospitals should select AVRS ID 008055460.</t>
  </si>
  <si>
    <t>Look up from Provider table.</t>
  </si>
  <si>
    <t>Look up from Provider table.  Hospital cost-to-charge ratio used to estimate the hospital's cost of this stay in order to determine outlier add-on.</t>
  </si>
  <si>
    <t xml:space="preserve">Hospitals do not need to submit the APR DRG code on their claim when billing the Connecticut Medical Assistance Program (CMAP).  However, users of this APR DRG Calculator must have a way to identify the appropriate APR DRG code for a hospital stay and enter the APR DRG code as one of the data fields needed for calculating a CMAP payment amount.  3M Health Information Systems has made available a tool located at www.aprdrgassign.com to determine the APR DRG based on input of several data elements.  In order to access this Web site, users will be required to enter a User ID and Password.  To obtain this User ID and Password, send a request via email to ctxixhosppay@hpe.com.  </t>
  </si>
  <si>
    <t>For more information on the CMAP APR DRG pricing method, please refer to the Hospital Modernization link on the www.ctdssmap.com home page and the Department of Social Services (DSS) Hospital Reimbursement Home Page at www.ct.gov/dss, under Programs &amp; Services.  Select Program A to Z and scroll down and click on Medicaid Hospital Reimbursement.  In addition, Hewlett Packard Enterprise has made available an email address, ctxixhosppay@hpe.com, that can be used to submit questions related to APR DRG reimbursement.</t>
  </si>
  <si>
    <t>1811</t>
  </si>
  <si>
    <t>1812</t>
  </si>
  <si>
    <t>1813</t>
  </si>
  <si>
    <t>1814</t>
  </si>
  <si>
    <t>1821</t>
  </si>
  <si>
    <t>1822</t>
  </si>
  <si>
    <t>1823</t>
  </si>
  <si>
    <t>1824</t>
  </si>
  <si>
    <t>Other Peripheral Vascular Procedures</t>
  </si>
  <si>
    <t>3221</t>
  </si>
  <si>
    <t>3222</t>
  </si>
  <si>
    <t>3223</t>
  </si>
  <si>
    <t>3224</t>
  </si>
  <si>
    <t>4691</t>
  </si>
  <si>
    <t>4692</t>
  </si>
  <si>
    <t>4693</t>
  </si>
  <si>
    <t>4694</t>
  </si>
  <si>
    <t>4701</t>
  </si>
  <si>
    <t>4702</t>
  </si>
  <si>
    <t>4703</t>
  </si>
  <si>
    <t>4704</t>
  </si>
  <si>
    <t>Chronic Kidney Disease</t>
  </si>
  <si>
    <t>6951</t>
  </si>
  <si>
    <t>6952</t>
  </si>
  <si>
    <t>6953</t>
  </si>
  <si>
    <t>6954</t>
  </si>
  <si>
    <t>6961</t>
  </si>
  <si>
    <t>6962</t>
  </si>
  <si>
    <t>6963</t>
  </si>
  <si>
    <t>6964</t>
  </si>
  <si>
    <t>Chemotherapy for Acute Leukemia</t>
  </si>
  <si>
    <t xml:space="preserve">Other Chemotherapy </t>
  </si>
  <si>
    <t>Shoulder &amp; Elbow Joint Replacement</t>
  </si>
  <si>
    <t xml:space="preserve">The DRG payment is reduced if there are any days of the stay not payable by CMAP.  This is determined by comparing client eligible days in cell E10 to the length of stay in cell E9.  If the number of client eligible days is less, then the non-covered day adjustment applies.   When the client is partially eligible during a transfer, the Non-covered adjusted APR DRG base payment = (Pre-Transfer APR DRG base payment /ALOS ) * (Client Eligible Days +1), not to exceed the pre-transfer APR DRG base payment. The cost outlier payment will also be reduced by the percentage of eligibility.  </t>
  </si>
  <si>
    <t>Lower Extremity Arterial Procedures</t>
  </si>
  <si>
    <t>Acute Kidney Injury</t>
  </si>
  <si>
    <t>008069211</t>
  </si>
  <si>
    <t>Prospect Rockville Hospital</t>
  </si>
  <si>
    <t>Prospect Manchester Hospital</t>
  </si>
  <si>
    <t>008069217</t>
  </si>
  <si>
    <t>008069212</t>
  </si>
  <si>
    <t>008069222</t>
  </si>
  <si>
    <t>Prospect Waterbury Hospital</t>
  </si>
  <si>
    <t>0071</t>
  </si>
  <si>
    <t>0072</t>
  </si>
  <si>
    <t>0073</t>
  </si>
  <si>
    <t>0074</t>
  </si>
  <si>
    <t>0081</t>
  </si>
  <si>
    <t>0082</t>
  </si>
  <si>
    <t>0083</t>
  </si>
  <si>
    <t>0084</t>
  </si>
  <si>
    <t>0091</t>
  </si>
  <si>
    <t>0092</t>
  </si>
  <si>
    <t>0093</t>
  </si>
  <si>
    <t>0094</t>
  </si>
  <si>
    <t>Allogenic Bone Marrow Transplant</t>
  </si>
  <si>
    <t xml:space="preserve">Extracorporeal Membrane Oxygenation (ECMO)  </t>
  </si>
  <si>
    <t>0591</t>
  </si>
  <si>
    <t>0592</t>
  </si>
  <si>
    <t>0593</t>
  </si>
  <si>
    <t>0594</t>
  </si>
  <si>
    <t xml:space="preserve">Anoxic &amp; Other Sever Brain Damage	</t>
  </si>
  <si>
    <t>Anoxic &amp; Other Sever Brain Damage</t>
  </si>
  <si>
    <t>1451</t>
  </si>
  <si>
    <t>1452</t>
  </si>
  <si>
    <t>1453</t>
  </si>
  <si>
    <t>1454</t>
  </si>
  <si>
    <t xml:space="preserve">Acute Bronchitis and Related Symptoms  </t>
  </si>
  <si>
    <t xml:space="preserve">Acute Bronchitis and Related Symptoms </t>
  </si>
  <si>
    <t>2301</t>
  </si>
  <si>
    <t>2302</t>
  </si>
  <si>
    <t>2303</t>
  </si>
  <si>
    <t>2304</t>
  </si>
  <si>
    <t>2311</t>
  </si>
  <si>
    <t>2312</t>
  </si>
  <si>
    <t>2313</t>
  </si>
  <si>
    <t>2314</t>
  </si>
  <si>
    <t>2321</t>
  </si>
  <si>
    <t>2322</t>
  </si>
  <si>
    <t>2323</t>
  </si>
  <si>
    <t>2324</t>
  </si>
  <si>
    <t>2331</t>
  </si>
  <si>
    <t>2332</t>
  </si>
  <si>
    <t>2333</t>
  </si>
  <si>
    <t>2334</t>
  </si>
  <si>
    <t>2341</t>
  </si>
  <si>
    <t>2342</t>
  </si>
  <si>
    <t>2343</t>
  </si>
  <si>
    <t>2344</t>
  </si>
  <si>
    <t>Major Small Bowel Procedures</t>
  </si>
  <si>
    <t>Major Large Bowel Procedures</t>
  </si>
  <si>
    <t xml:space="preserve">Gastric Fundoplication	</t>
  </si>
  <si>
    <t>Gastric Fundoplication</t>
  </si>
  <si>
    <t xml:space="preserve">Appendectomy with Complex Principal Diagnosis	</t>
  </si>
  <si>
    <t xml:space="preserve">Appendectomy without Complex Principal Diagnosis	</t>
  </si>
  <si>
    <t>4261</t>
  </si>
  <si>
    <t>4262</t>
  </si>
  <si>
    <t>4263</t>
  </si>
  <si>
    <t>4264</t>
  </si>
  <si>
    <t>4271</t>
  </si>
  <si>
    <t>4272</t>
  </si>
  <si>
    <t>4273</t>
  </si>
  <si>
    <t>4274</t>
  </si>
  <si>
    <t xml:space="preserve">Non-Hypovolemic Sodium Disorders	</t>
  </si>
  <si>
    <t xml:space="preserve">Thyroid Disorders	</t>
  </si>
  <si>
    <t>7921</t>
  </si>
  <si>
    <t>7922</t>
  </si>
  <si>
    <t>7923</t>
  </si>
  <si>
    <t>7924</t>
  </si>
  <si>
    <t>7931</t>
  </si>
  <si>
    <t>7932</t>
  </si>
  <si>
    <t>7933</t>
  </si>
  <si>
    <t>7934</t>
  </si>
  <si>
    <t>7941</t>
  </si>
  <si>
    <t>7942</t>
  </si>
  <si>
    <t>7943</t>
  </si>
  <si>
    <t>7944</t>
  </si>
  <si>
    <t>8101</t>
  </si>
  <si>
    <t>8102</t>
  </si>
  <si>
    <t>8103</t>
  </si>
  <si>
    <t>8104</t>
  </si>
  <si>
    <t xml:space="preserve">Hemorrhage or Hematoma Due to Complication	</t>
  </si>
  <si>
    <t xml:space="preserve">Non-Extensive or Procedures for other Complications of Treatment	</t>
  </si>
  <si>
    <t>Moderately Extensive or Procedures for other Complications of Treatment</t>
  </si>
  <si>
    <t xml:space="preserve">Extensive or Procedures for other Complications of Treatment	</t>
  </si>
  <si>
    <t>8171</t>
  </si>
  <si>
    <t>8172</t>
  </si>
  <si>
    <t>8173</t>
  </si>
  <si>
    <t>8174</t>
  </si>
  <si>
    <t>Orbit and Eye Procedures</t>
  </si>
  <si>
    <t>Eye Infections and other Eye Disorders</t>
  </si>
  <si>
    <t>Tracheostomy W Mv 96+ Hours W Extensive Procedure</t>
  </si>
  <si>
    <t>Alteration in Consciousness</t>
  </si>
  <si>
    <t>Dental Diseases and Disorders</t>
  </si>
  <si>
    <t>Penis, Testes &amp; Scrotal Procedures</t>
  </si>
  <si>
    <t>Other Gastroenteritis, Nausea &amp; Vomiting</t>
  </si>
  <si>
    <t>Cholecystectomy</t>
  </si>
  <si>
    <t>Adrenal Procedures</t>
  </si>
  <si>
    <t xml:space="preserve">Other Non-Hypovolemia Electrolyte Disorders </t>
  </si>
  <si>
    <t>Other Non-Hypovolemia Electrolyte Disorders</t>
  </si>
  <si>
    <t>003040490</t>
  </si>
  <si>
    <t>Boston's Children Hospital</t>
  </si>
  <si>
    <t>008074563</t>
  </si>
  <si>
    <t>008074564</t>
  </si>
  <si>
    <t>008083214</t>
  </si>
  <si>
    <t>Vassar Health CT DBA Sharon Hospital</t>
  </si>
  <si>
    <t>Observation over 72 hours</t>
  </si>
  <si>
    <t>UB-04 Field Location 47 for RCC 762 use for calculating outlier add-on.</t>
  </si>
  <si>
    <t>E17</t>
  </si>
  <si>
    <t>E25</t>
  </si>
  <si>
    <t>E28</t>
  </si>
  <si>
    <t>E49</t>
  </si>
  <si>
    <t>Observation Room over 72 hours</t>
  </si>
  <si>
    <t>This field equals the Field Locator 47 on the UB-04 paper claim form for RCC 762.  Observation Room over 72 hours are deducted from the submitted charges in the calculation to determine the outlier payment.</t>
  </si>
  <si>
    <t>Adjustment Factor</t>
  </si>
  <si>
    <t>Hospital Adjusted base rate</t>
  </si>
  <si>
    <t>Hospital Adjusted Base Rate</t>
  </si>
  <si>
    <t>Look up from Provider table.  The hospital Adjusted base rate is used to determine APR DRG base payment.</t>
  </si>
  <si>
    <t>0271</t>
  </si>
  <si>
    <t>0272</t>
  </si>
  <si>
    <t>0273</t>
  </si>
  <si>
    <t>0274</t>
  </si>
  <si>
    <t>0291</t>
  </si>
  <si>
    <t>0292</t>
  </si>
  <si>
    <t>0293</t>
  </si>
  <si>
    <t>0294</t>
  </si>
  <si>
    <t>0301</t>
  </si>
  <si>
    <t>0302</t>
  </si>
  <si>
    <t>0303</t>
  </si>
  <si>
    <t>0304</t>
  </si>
  <si>
    <t>Other Open Craniotomy</t>
  </si>
  <si>
    <t>Other Percutaneous Intracranial Procedures</t>
  </si>
  <si>
    <t>Percutaneous Intra &amp; Extracranial Vascular Procedures</t>
  </si>
  <si>
    <t>1781</t>
  </si>
  <si>
    <t>1782</t>
  </si>
  <si>
    <t>1783</t>
  </si>
  <si>
    <t>1784</t>
  </si>
  <si>
    <t>1791</t>
  </si>
  <si>
    <t>1792</t>
  </si>
  <si>
    <t>1793</t>
  </si>
  <si>
    <t>1794</t>
  </si>
  <si>
    <t>External Heart Assist Systems</t>
  </si>
  <si>
    <t>Defibrillator Implants</t>
  </si>
  <si>
    <t>5391</t>
  </si>
  <si>
    <t>5392</t>
  </si>
  <si>
    <t>5393</t>
  </si>
  <si>
    <t>5394</t>
  </si>
  <si>
    <t>Cesarean Section w Sterilization</t>
  </si>
  <si>
    <t>5431</t>
  </si>
  <si>
    <t>5432</t>
  </si>
  <si>
    <t>5433</t>
  </si>
  <si>
    <t>5434</t>
  </si>
  <si>
    <t>Abortion W D&amp;C, Aspiration Curettage or Hysterotomy</t>
  </si>
  <si>
    <t>5471</t>
  </si>
  <si>
    <t>5472</t>
  </si>
  <si>
    <t>5473</t>
  </si>
  <si>
    <t>5474</t>
  </si>
  <si>
    <t>5481</t>
  </si>
  <si>
    <t>5482</t>
  </si>
  <si>
    <t>5483</t>
  </si>
  <si>
    <t>5484</t>
  </si>
  <si>
    <t>Antepartum W O.R. Procedure</t>
  </si>
  <si>
    <t>Postpartum &amp; Post Abortion Diagnosis W O.R Procedure</t>
  </si>
  <si>
    <t>1831</t>
  </si>
  <si>
    <t>1832</t>
  </si>
  <si>
    <t>1833</t>
  </si>
  <si>
    <t>1834</t>
  </si>
  <si>
    <t>Percutaneous Structural Cardiac Procedures</t>
  </si>
  <si>
    <t>From 3M-PC software version 37.</t>
  </si>
  <si>
    <t xml:space="preserve">Autologous Bone Marrow Transplant or T-cell immunotherapy    </t>
  </si>
  <si>
    <t xml:space="preserve">Autologous Bone Marrow Transplant or T-cell immunotherapy   </t>
  </si>
  <si>
    <t xml:space="preserve">Autologous Bone Marrow Transplant or T-cell immunotherapy </t>
  </si>
  <si>
    <t>Open Craniotomy For Trauma</t>
  </si>
  <si>
    <t>Open Extracranial Vascular Procedures</t>
  </si>
  <si>
    <t>Implantable Heart Assist System</t>
  </si>
  <si>
    <t>Percutaneous Cardiac Intervention W AMI</t>
  </si>
  <si>
    <t>Percutaneous Cardiac Intervention W/O Ami</t>
  </si>
  <si>
    <t>Insertion, Revision and Replacement of Pacemaker and Other Cardiac Devices</t>
  </si>
  <si>
    <t>Renal Dialysis Access Device Procedure and Vessal Repair</t>
  </si>
  <si>
    <t>Cesarean Delivery wo Sterilization</t>
  </si>
  <si>
    <t>Vaginal Delivery W O.R. Procedure Except Sterilization &amp;/Or D&amp;C</t>
  </si>
  <si>
    <t>Antepartum W/O O.R. Procedure</t>
  </si>
  <si>
    <t>Fever and Inflammatory Conditions</t>
  </si>
  <si>
    <t>Intentional Self-Harm and Attempted Suicide</t>
  </si>
  <si>
    <t>Extensive 3Rd Degree Burns W/O Skin Graft</t>
  </si>
  <si>
    <t>008087732</t>
  </si>
  <si>
    <t>Bridgeport Hospital - Milford Campus</t>
  </si>
  <si>
    <t>1/1/2020 - Effective for Discharges 1/1/2020 and forward.  Updated DRG Table CT and Provider Table CT</t>
  </si>
  <si>
    <t>Weights and Outlier Thresholds Under APR-DRG V37 Effective for Discharges 1/1/2020 and Forward</t>
  </si>
  <si>
    <t>Inpatient Provider Rates Effective for Discharges January 1, 2020 and Forward</t>
  </si>
  <si>
    <t>008090984</t>
  </si>
  <si>
    <t>SVMC Holdings Inc.</t>
  </si>
  <si>
    <t>008091076</t>
  </si>
  <si>
    <t>008091079</t>
  </si>
  <si>
    <t xml:space="preserve">5/29/2020 - IME Factor Updated Effective for Discharges 1/1/2020 and Forward  </t>
  </si>
  <si>
    <t>COVID-19</t>
  </si>
  <si>
    <t>COVID-19 Diagnosis on Inpatient Claim</t>
  </si>
  <si>
    <t>(E7-E8-E12-E13-E14) * E26</t>
  </si>
  <si>
    <t>IF(E36="Yes",E35, else E31)</t>
  </si>
  <si>
    <t>COVID-19 20% Add-on</t>
  </si>
  <si>
    <t>IF COVID-19 Diagnosis, Add 20%</t>
  </si>
  <si>
    <t>This will include 20% additionlal payment for COVID-19 This will not include payment made for organ acquisition which is paid outside of the DRG payment methodology</t>
  </si>
  <si>
    <t xml:space="preserve">                                       Effective for Discharges Between 4/1/2020 and 6/30/2020</t>
  </si>
  <si>
    <t>E31</t>
  </si>
  <si>
    <t>IF(E33="Yes",(E31/E23)*(E9+1), else "N/A")</t>
  </si>
  <si>
    <t>IF(E33="Yes",IF(E34&lt;E31,"Yes", else "No"), else "N/A")</t>
  </si>
  <si>
    <t xml:space="preserve">IF E28 &gt; E38 "No", Else "Yes" </t>
  </si>
  <si>
    <t xml:space="preserve">APR DRG weight multiplied by the Hospital Adjusted base rate. </t>
  </si>
  <si>
    <t xml:space="preserve">IF E39 = "Yes" (E38 - E28) * E29, Else 0  </t>
  </si>
  <si>
    <t>IF E42 = "Yes", (E10/E9)) Else 1.0</t>
  </si>
  <si>
    <t>IF E42 = "Yes", IF(E33="Yes",(E31/E23)*(E10+1),((E10/E9)*E31)) else E36</t>
  </si>
  <si>
    <t>E40 * E43</t>
  </si>
  <si>
    <t>IF E48 &gt; E7  "Yes", Else "No"</t>
  </si>
  <si>
    <t>Third Party Payment Amount</t>
  </si>
  <si>
    <t>IF(E16="Yes",(E45+E46),IF(E16="No",IF(E44&gt;E31,E31+E46,E44+E46)))</t>
  </si>
  <si>
    <t>Effective for discharges from April 1, 2020 through June 30, 2020, the base payment made under the APR-DRG methodology for a Medicaid patient diagnosed with COVID-19 will be increased by 20%.</t>
  </si>
  <si>
    <t>E20</t>
  </si>
  <si>
    <t>E20 - E23</t>
  </si>
  <si>
    <r>
      <t xml:space="preserve">Four digit number consisting of a 3-digit base DRG code followed by a 1-digit severity of illness.  No hyphen or other separator should be entered between the base DRG and the severity of illness.  When determining the applicable APR DRG code for an admission, users should take care to ensure the version of APR DRG grouping they employ matches the version used by CMAP.   </t>
    </r>
    <r>
      <rPr>
        <sz val="10"/>
        <color rgb="FFFF0000"/>
        <rFont val="Arial Narrow"/>
        <family val="2"/>
      </rPr>
      <t>Effective with date of discharges 1/1/2020 and forward</t>
    </r>
    <r>
      <rPr>
        <sz val="10"/>
        <rFont val="Arial Narrow"/>
        <family val="2"/>
      </rPr>
      <t xml:space="preserve">, CMAP is utilizing version 37.  3M Health Information Systems has made available a tool located at www.aprdrgassign.com to determine the APR DRG based on input of several data elements.  In order to access this Web site, users will be required to enter a User ID and Password.  To obtain this User ID and Password, send a request via email to ctxixhosppay@dxc.com.  </t>
    </r>
    <r>
      <rPr>
        <b/>
        <sz val="10"/>
        <rFont val="Arial Narrow"/>
        <family val="2"/>
      </rPr>
      <t xml:space="preserve">Note: Claims will reimbursed via APR-DRG when there is a CHN Medical PA on file, and claims will reimburse a Per Diem rate if there is a Rehab Per Diem PA  or if there is a PA on file from Beacon Health Options.        </t>
    </r>
  </si>
  <si>
    <t>E26</t>
  </si>
  <si>
    <t>This field value is retrieved from the worksheet called "Provider Table CT" based on the Provider AVRS ID selected in cell E17.  The hospital specific base rate plus (hospital base rate x Rate Adjustment Factor) is multiplied by the APR DRG weight to determine the pre-transfer APR DRG base payment in cell E31.</t>
  </si>
  <si>
    <t>Values in this section are retrieved from the worksheet called "DRG Table CT" based on the DRG code entered in cell E20.</t>
  </si>
  <si>
    <t>E29</t>
  </si>
  <si>
    <t xml:space="preserve">This value is retrieved from the worksheet called "DRG Table CT" based on the DRG code entered in cell E20 and is used to calculate the outlier add-on effective January 1, 2015.  </t>
  </si>
  <si>
    <t>This field value is retrieved from the worksheet called "Provider Table CT" based on the Provider AVRS ID selected in cell E17. The hospital cost-to-charge ratio is used to determine the hospital specific estimated cost of the stay which is used to determine whether an outlier add-on payment is warranted.  The precision of this value should include 5 places to the right of the decimal point. Example: 0.34598</t>
  </si>
  <si>
    <t xml:space="preserve">This value represents the APR DRG weight multiplied by the hospital base rate. This value is used in further calculations unless it gets overridden by the Full Stay APR DRG Base Payment in cell E36.  </t>
  </si>
  <si>
    <t>E33 - E35</t>
  </si>
  <si>
    <t>E36</t>
  </si>
  <si>
    <t>E38 - E40</t>
  </si>
  <si>
    <t>E42 - E44</t>
  </si>
  <si>
    <t>A charge cap adjustment applies only if the DRG payment calculated through cell E48 is greater than the submitted charges.  If the APR DRG allowed amount is greater than the submitted charges, then the payment is reduced to the submitted charges.</t>
  </si>
  <si>
    <t>E50</t>
  </si>
  <si>
    <t>E51</t>
  </si>
  <si>
    <t>Calculator Version: April 1, 2020 - June 30, 2020</t>
  </si>
  <si>
    <t xml:space="preserve">Yes. if client's eligible days are less than length of stay else No. </t>
  </si>
  <si>
    <t>7/1/2020 - Effective for discharges from April 1, 2020 through June 30, 2020, the base payment made under the APR-DRG methodology for a Medicaid patient diagnosed with COVID-19 will be increased by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</si>
</sst>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00"/>
    <numFmt numFmtId="169" formatCode="0.000000"/>
    <numFmt numFmtId="170" formatCode="_(* #,##0.0_);_(* \(#,##0.0\);_(* &quot;-&quot;??_);_(@_)"/>
    <numFmt numFmtId="171" formatCode="#,##0.0000"/>
    <numFmt numFmtId="172" formatCode="0.0000"/>
    <numFmt numFmtId="173" formatCode="_(* #,##0.00000_);_(* \(#,##0.00000\);_(* &quot;-&quot;??_);_(@_)"/>
    <numFmt numFmtId="174" formatCode="0.000"/>
  </numFmts>
  <fonts count="10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sz val="10"/>
      <color theme="0"/>
      <name val="Arial"/>
      <family val="2"/>
    </font>
    <font>
      <sz val="10"/>
      <color theme="0"/>
      <name val="Arial"/>
      <family val="2"/>
    </font>
    <font>
      <b/>
      <i/>
      <sz val="10"/>
      <color theme="0"/>
      <name val="Arial"/>
      <family val="2"/>
    </font>
    <font>
      <sz val="10"/>
      <name val="Arial Narrow"/>
      <family val="2"/>
    </font>
    <font>
      <sz val="11"/>
      <color indexed="8"/>
      <name val="Palatino Linotype"/>
      <family val="2"/>
    </font>
    <font>
      <sz val="10"/>
      <color indexed="8"/>
      <name val="Arial Narrow"/>
      <family val="2"/>
    </font>
    <font>
      <b/>
      <sz val="1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3" tint="0.39997558519241921"/>
      <name val="Arial"/>
      <family val="2"/>
    </font>
    <font>
      <b/>
      <sz val="10"/>
      <color theme="6" tint="-0.249977111117893"/>
      <name val="Arial Narrow"/>
      <family val="2"/>
    </font>
    <font>
      <sz val="10"/>
      <color rgb="FFFF0000"/>
      <name val="Arial"/>
      <family val="2"/>
    </font>
    <font>
      <sz val="20"/>
      <name val="Arial"/>
      <family val="2"/>
    </font>
    <font>
      <b/>
      <sz val="14"/>
      <color theme="0"/>
      <name val="Arial"/>
      <family val="2"/>
    </font>
    <font>
      <b/>
      <sz val="14"/>
      <color theme="1"/>
      <name val="Arial"/>
      <family val="2"/>
    </font>
    <font>
      <b/>
      <sz val="9"/>
      <name val="Arial"/>
      <family val="2"/>
    </font>
    <font>
      <b/>
      <sz val="10"/>
      <color rgb="FFFF0000"/>
      <name val="Arial"/>
      <family val="2"/>
    </font>
    <font>
      <b/>
      <sz val="16"/>
      <color rgb="FFFF0000"/>
      <name val="Arial"/>
      <family val="2"/>
    </font>
    <font>
      <b/>
      <sz val="12"/>
      <color rgb="FFFF0000"/>
      <name val="Arial"/>
      <family val="2"/>
    </font>
    <font>
      <b/>
      <sz val="14"/>
      <color rgb="FFFF0000"/>
      <name val="Arial"/>
      <family val="2"/>
    </font>
    <font>
      <sz val="10"/>
      <color rgb="FFFF0000"/>
      <name val="Arial Narrow"/>
      <family val="2"/>
    </font>
  </fonts>
  <fills count="6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s>
  <borders count="77">
    <border>
      <left/>
      <right/>
      <top/>
      <bottom/>
      <diagonal/>
    </border>
    <border>
      <left/>
      <right/>
      <top style="thin">
        <color theme="0"/>
      </top>
      <bottom style="thin">
        <color theme="0"/>
      </bottom>
      <diagonal/>
    </border>
    <border>
      <left/>
      <right/>
      <top/>
      <bottom style="thin">
        <color theme="0"/>
      </bottom>
      <diagonal/>
    </border>
    <border>
      <left style="thin">
        <color theme="0"/>
      </left>
      <right/>
      <top/>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top style="thin">
        <color theme="0"/>
      </top>
      <bottom/>
      <diagonal/>
    </border>
    <border>
      <left/>
      <right/>
      <top style="thin">
        <color theme="0"/>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style="thin">
        <color theme="0"/>
      </top>
      <bottom/>
      <diagonal/>
    </border>
    <border>
      <left/>
      <right style="thin">
        <color auto="1"/>
      </right>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top style="thin">
        <color theme="0"/>
      </top>
      <bottom style="thin">
        <color theme="0"/>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bottom/>
      <diagonal/>
    </border>
    <border>
      <left style="thin">
        <color auto="1"/>
      </left>
      <right/>
      <top/>
      <bottom/>
      <diagonal/>
    </border>
    <border>
      <left style="thin">
        <color auto="1"/>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41911">
    <xf numFmtId="0" fontId="0" fillId="0" borderId="0"/>
    <xf numFmtId="43" fontId="13"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24" fillId="0" borderId="0" applyFont="0" applyFill="0" applyBorder="0" applyAlignment="0" applyProtection="0"/>
    <xf numFmtId="44" fontId="13" fillId="0" borderId="0" applyFont="0" applyFill="0" applyBorder="0" applyAlignment="0" applyProtection="0"/>
    <xf numFmtId="0" fontId="23" fillId="0" borderId="0"/>
    <xf numFmtId="0" fontId="16" fillId="0" borderId="0"/>
    <xf numFmtId="0" fontId="24" fillId="0" borderId="0"/>
    <xf numFmtId="0" fontId="13" fillId="0" borderId="0"/>
    <xf numFmtId="9" fontId="13"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9" fontId="24" fillId="0" borderId="0" applyFont="0" applyFill="0" applyBorder="0" applyAlignment="0" applyProtection="0"/>
    <xf numFmtId="43" fontId="31" fillId="0" borderId="0" applyFont="0" applyFill="0" applyBorder="0" applyAlignment="0" applyProtection="0"/>
    <xf numFmtId="0" fontId="12"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0" fontId="35" fillId="0" borderId="0"/>
    <xf numFmtId="9" fontId="13" fillId="0" borderId="0" applyFont="0" applyFill="0" applyBorder="0" applyAlignment="0" applyProtection="0"/>
    <xf numFmtId="0" fontId="11" fillId="0" borderId="0"/>
    <xf numFmtId="0" fontId="59" fillId="39" borderId="0" applyNumberFormat="0" applyBorder="0" applyAlignment="0" applyProtection="0"/>
    <xf numFmtId="0" fontId="10" fillId="16" borderId="0" applyNumberFormat="0" applyBorder="0" applyAlignment="0" applyProtection="0"/>
    <xf numFmtId="0" fontId="59" fillId="39" borderId="0" applyNumberFormat="0" applyBorder="0" applyAlignment="0" applyProtection="0"/>
    <xf numFmtId="0" fontId="14" fillId="39" borderId="0" applyNumberFormat="0" applyBorder="0" applyAlignment="0" applyProtection="0"/>
    <xf numFmtId="0" fontId="59" fillId="40" borderId="0" applyNumberFormat="0" applyBorder="0" applyAlignment="0" applyProtection="0"/>
    <xf numFmtId="0" fontId="10" fillId="20" borderId="0" applyNumberFormat="0" applyBorder="0" applyAlignment="0" applyProtection="0"/>
    <xf numFmtId="0" fontId="59" fillId="40" borderId="0" applyNumberFormat="0" applyBorder="0" applyAlignment="0" applyProtection="0"/>
    <xf numFmtId="0" fontId="14" fillId="40" borderId="0" applyNumberFormat="0" applyBorder="0" applyAlignment="0" applyProtection="0"/>
    <xf numFmtId="0" fontId="59" fillId="41" borderId="0" applyNumberFormat="0" applyBorder="0" applyAlignment="0" applyProtection="0"/>
    <xf numFmtId="0" fontId="10" fillId="24" borderId="0" applyNumberFormat="0" applyBorder="0" applyAlignment="0" applyProtection="0"/>
    <xf numFmtId="0" fontId="59" fillId="41" borderId="0" applyNumberFormat="0" applyBorder="0" applyAlignment="0" applyProtection="0"/>
    <xf numFmtId="0" fontId="14" fillId="41" borderId="0" applyNumberFormat="0" applyBorder="0" applyAlignment="0" applyProtection="0"/>
    <xf numFmtId="0" fontId="59" fillId="42" borderId="0" applyNumberFormat="0" applyBorder="0" applyAlignment="0" applyProtection="0"/>
    <xf numFmtId="0" fontId="10" fillId="28" borderId="0" applyNumberFormat="0" applyBorder="0" applyAlignment="0" applyProtection="0"/>
    <xf numFmtId="0" fontId="59" fillId="42" borderId="0" applyNumberFormat="0" applyBorder="0" applyAlignment="0" applyProtection="0"/>
    <xf numFmtId="0" fontId="14" fillId="42" borderId="0" applyNumberFormat="0" applyBorder="0" applyAlignment="0" applyProtection="0"/>
    <xf numFmtId="0" fontId="10" fillId="28" borderId="0" applyNumberFormat="0" applyBorder="0" applyAlignment="0" applyProtection="0"/>
    <xf numFmtId="0" fontId="59" fillId="43" borderId="0" applyNumberFormat="0" applyBorder="0" applyAlignment="0" applyProtection="0"/>
    <xf numFmtId="0" fontId="10" fillId="32" borderId="0" applyNumberFormat="0" applyBorder="0" applyAlignment="0" applyProtection="0"/>
    <xf numFmtId="0" fontId="59" fillId="43" borderId="0" applyNumberFormat="0" applyBorder="0" applyAlignment="0" applyProtection="0"/>
    <xf numFmtId="0" fontId="14" fillId="43" borderId="0" applyNumberFormat="0" applyBorder="0" applyAlignment="0" applyProtection="0"/>
    <xf numFmtId="0" fontId="59" fillId="44" borderId="0" applyNumberFormat="0" applyBorder="0" applyAlignment="0" applyProtection="0"/>
    <xf numFmtId="0" fontId="10" fillId="36" borderId="0" applyNumberFormat="0" applyBorder="0" applyAlignment="0" applyProtection="0"/>
    <xf numFmtId="0" fontId="59" fillId="44" borderId="0" applyNumberFormat="0" applyBorder="0" applyAlignment="0" applyProtection="0"/>
    <xf numFmtId="0" fontId="14" fillId="44" borderId="0" applyNumberFormat="0" applyBorder="0" applyAlignment="0" applyProtection="0"/>
    <xf numFmtId="0" fontId="59" fillId="45" borderId="0" applyNumberFormat="0" applyBorder="0" applyAlignment="0" applyProtection="0"/>
    <xf numFmtId="0" fontId="10" fillId="17" borderId="0" applyNumberFormat="0" applyBorder="0" applyAlignment="0" applyProtection="0"/>
    <xf numFmtId="0" fontId="59" fillId="45" borderId="0" applyNumberFormat="0" applyBorder="0" applyAlignment="0" applyProtection="0"/>
    <xf numFmtId="0" fontId="14" fillId="45" borderId="0" applyNumberFormat="0" applyBorder="0" applyAlignment="0" applyProtection="0"/>
    <xf numFmtId="0" fontId="59" fillId="46" borderId="0" applyNumberFormat="0" applyBorder="0" applyAlignment="0" applyProtection="0"/>
    <xf numFmtId="0" fontId="10" fillId="21" borderId="0" applyNumberFormat="0" applyBorder="0" applyAlignment="0" applyProtection="0"/>
    <xf numFmtId="0" fontId="59" fillId="46" borderId="0" applyNumberFormat="0" applyBorder="0" applyAlignment="0" applyProtection="0"/>
    <xf numFmtId="0" fontId="14" fillId="46" borderId="0" applyNumberFormat="0" applyBorder="0" applyAlignment="0" applyProtection="0"/>
    <xf numFmtId="0" fontId="59" fillId="47" borderId="0" applyNumberFormat="0" applyBorder="0" applyAlignment="0" applyProtection="0"/>
    <xf numFmtId="0" fontId="10" fillId="25" borderId="0" applyNumberFormat="0" applyBorder="0" applyAlignment="0" applyProtection="0"/>
    <xf numFmtId="0" fontId="59" fillId="47" borderId="0" applyNumberFormat="0" applyBorder="0" applyAlignment="0" applyProtection="0"/>
    <xf numFmtId="0" fontId="14" fillId="47" borderId="0" applyNumberFormat="0" applyBorder="0" applyAlignment="0" applyProtection="0"/>
    <xf numFmtId="0" fontId="59" fillId="42" borderId="0" applyNumberFormat="0" applyBorder="0" applyAlignment="0" applyProtection="0"/>
    <xf numFmtId="0" fontId="10" fillId="29" borderId="0" applyNumberFormat="0" applyBorder="0" applyAlignment="0" applyProtection="0"/>
    <xf numFmtId="0" fontId="59" fillId="42" borderId="0" applyNumberFormat="0" applyBorder="0" applyAlignment="0" applyProtection="0"/>
    <xf numFmtId="0" fontId="14" fillId="42" borderId="0" applyNumberFormat="0" applyBorder="0" applyAlignment="0" applyProtection="0"/>
    <xf numFmtId="0" fontId="59" fillId="45" borderId="0" applyNumberFormat="0" applyBorder="0" applyAlignment="0" applyProtection="0"/>
    <xf numFmtId="0" fontId="10" fillId="33" borderId="0" applyNumberFormat="0" applyBorder="0" applyAlignment="0" applyProtection="0"/>
    <xf numFmtId="0" fontId="59" fillId="45" borderId="0" applyNumberFormat="0" applyBorder="0" applyAlignment="0" applyProtection="0"/>
    <xf numFmtId="0" fontId="14" fillId="45" borderId="0" applyNumberFormat="0" applyBorder="0" applyAlignment="0" applyProtection="0"/>
    <xf numFmtId="0" fontId="59" fillId="48" borderId="0" applyNumberFormat="0" applyBorder="0" applyAlignment="0" applyProtection="0"/>
    <xf numFmtId="0" fontId="10" fillId="37" borderId="0" applyNumberFormat="0" applyBorder="0" applyAlignment="0" applyProtection="0"/>
    <xf numFmtId="0" fontId="59" fillId="48" borderId="0" applyNumberFormat="0" applyBorder="0" applyAlignment="0" applyProtection="0"/>
    <xf numFmtId="0" fontId="14" fillId="48" borderId="0" applyNumberFormat="0" applyBorder="0" applyAlignment="0" applyProtection="0"/>
    <xf numFmtId="0" fontId="62" fillId="49" borderId="0" applyNumberFormat="0" applyBorder="0" applyAlignment="0" applyProtection="0"/>
    <xf numFmtId="0" fontId="51" fillId="18" borderId="0" applyNumberFormat="0" applyBorder="0" applyAlignment="0" applyProtection="0"/>
    <xf numFmtId="0" fontId="62" fillId="49" borderId="0" applyNumberFormat="0" applyBorder="0" applyAlignment="0" applyProtection="0"/>
    <xf numFmtId="0" fontId="22" fillId="49" borderId="0" applyNumberFormat="0" applyBorder="0" applyAlignment="0" applyProtection="0"/>
    <xf numFmtId="0" fontId="62" fillId="46" borderId="0" applyNumberFormat="0" applyBorder="0" applyAlignment="0" applyProtection="0"/>
    <xf numFmtId="0" fontId="51" fillId="22" borderId="0" applyNumberFormat="0" applyBorder="0" applyAlignment="0" applyProtection="0"/>
    <xf numFmtId="0" fontId="62" fillId="46" borderId="0" applyNumberFormat="0" applyBorder="0" applyAlignment="0" applyProtection="0"/>
    <xf numFmtId="0" fontId="22" fillId="46" borderId="0" applyNumberFormat="0" applyBorder="0" applyAlignment="0" applyProtection="0"/>
    <xf numFmtId="0" fontId="62" fillId="47" borderId="0" applyNumberFormat="0" applyBorder="0" applyAlignment="0" applyProtection="0"/>
    <xf numFmtId="0" fontId="51" fillId="26" borderId="0" applyNumberFormat="0" applyBorder="0" applyAlignment="0" applyProtection="0"/>
    <xf numFmtId="0" fontId="62" fillId="47" borderId="0" applyNumberFormat="0" applyBorder="0" applyAlignment="0" applyProtection="0"/>
    <xf numFmtId="0" fontId="22" fillId="47" borderId="0" applyNumberFormat="0" applyBorder="0" applyAlignment="0" applyProtection="0"/>
    <xf numFmtId="0" fontId="62" fillId="50" borderId="0" applyNumberFormat="0" applyBorder="0" applyAlignment="0" applyProtection="0"/>
    <xf numFmtId="0" fontId="51" fillId="30" borderId="0" applyNumberFormat="0" applyBorder="0" applyAlignment="0" applyProtection="0"/>
    <xf numFmtId="0" fontId="62" fillId="50" borderId="0" applyNumberFormat="0" applyBorder="0" applyAlignment="0" applyProtection="0"/>
    <xf numFmtId="0" fontId="22" fillId="50" borderId="0" applyNumberFormat="0" applyBorder="0" applyAlignment="0" applyProtection="0"/>
    <xf numFmtId="0" fontId="62" fillId="51" borderId="0" applyNumberFormat="0" applyBorder="0" applyAlignment="0" applyProtection="0"/>
    <xf numFmtId="0" fontId="51" fillId="34" borderId="0" applyNumberFormat="0" applyBorder="0" applyAlignment="0" applyProtection="0"/>
    <xf numFmtId="0" fontId="62" fillId="51" borderId="0" applyNumberFormat="0" applyBorder="0" applyAlignment="0" applyProtection="0"/>
    <xf numFmtId="0" fontId="22" fillId="51" borderId="0" applyNumberFormat="0" applyBorder="0" applyAlignment="0" applyProtection="0"/>
    <xf numFmtId="0" fontId="62" fillId="52" borderId="0" applyNumberFormat="0" applyBorder="0" applyAlignment="0" applyProtection="0"/>
    <xf numFmtId="0" fontId="51" fillId="38" borderId="0" applyNumberFormat="0" applyBorder="0" applyAlignment="0" applyProtection="0"/>
    <xf numFmtId="0" fontId="62" fillId="52" borderId="0" applyNumberFormat="0" applyBorder="0" applyAlignment="0" applyProtection="0"/>
    <xf numFmtId="0" fontId="22" fillId="52" borderId="0" applyNumberFormat="0" applyBorder="0" applyAlignment="0" applyProtection="0"/>
    <xf numFmtId="0" fontId="62" fillId="53" borderId="0" applyNumberFormat="0" applyBorder="0" applyAlignment="0" applyProtection="0"/>
    <xf numFmtId="0" fontId="51" fillId="15" borderId="0" applyNumberFormat="0" applyBorder="0" applyAlignment="0" applyProtection="0"/>
    <xf numFmtId="0" fontId="62" fillId="53" borderId="0" applyNumberFormat="0" applyBorder="0" applyAlignment="0" applyProtection="0"/>
    <xf numFmtId="0" fontId="22" fillId="53" borderId="0" applyNumberFormat="0" applyBorder="0" applyAlignment="0" applyProtection="0"/>
    <xf numFmtId="0" fontId="62" fillId="54" borderId="0" applyNumberFormat="0" applyBorder="0" applyAlignment="0" applyProtection="0"/>
    <xf numFmtId="0" fontId="51" fillId="19" borderId="0" applyNumberFormat="0" applyBorder="0" applyAlignment="0" applyProtection="0"/>
    <xf numFmtId="0" fontId="62" fillId="54" borderId="0" applyNumberFormat="0" applyBorder="0" applyAlignment="0" applyProtection="0"/>
    <xf numFmtId="0" fontId="22" fillId="54" borderId="0" applyNumberFormat="0" applyBorder="0" applyAlignment="0" applyProtection="0"/>
    <xf numFmtId="0" fontId="62" fillId="55" borderId="0" applyNumberFormat="0" applyBorder="0" applyAlignment="0" applyProtection="0"/>
    <xf numFmtId="0" fontId="51" fillId="23" borderId="0" applyNumberFormat="0" applyBorder="0" applyAlignment="0" applyProtection="0"/>
    <xf numFmtId="0" fontId="62" fillId="55" borderId="0" applyNumberFormat="0" applyBorder="0" applyAlignment="0" applyProtection="0"/>
    <xf numFmtId="0" fontId="22" fillId="55" borderId="0" applyNumberFormat="0" applyBorder="0" applyAlignment="0" applyProtection="0"/>
    <xf numFmtId="0" fontId="62" fillId="50" borderId="0" applyNumberFormat="0" applyBorder="0" applyAlignment="0" applyProtection="0"/>
    <xf numFmtId="0" fontId="51" fillId="27" borderId="0" applyNumberFormat="0" applyBorder="0" applyAlignment="0" applyProtection="0"/>
    <xf numFmtId="0" fontId="62" fillId="50" borderId="0" applyNumberFormat="0" applyBorder="0" applyAlignment="0" applyProtection="0"/>
    <xf numFmtId="0" fontId="22" fillId="50" borderId="0" applyNumberFormat="0" applyBorder="0" applyAlignment="0" applyProtection="0"/>
    <xf numFmtId="0" fontId="51" fillId="27" borderId="0" applyNumberFormat="0" applyBorder="0" applyAlignment="0" applyProtection="0"/>
    <xf numFmtId="0" fontId="62" fillId="51" borderId="0" applyNumberFormat="0" applyBorder="0" applyAlignment="0" applyProtection="0"/>
    <xf numFmtId="0" fontId="51" fillId="31" borderId="0" applyNumberFormat="0" applyBorder="0" applyAlignment="0" applyProtection="0"/>
    <xf numFmtId="0" fontId="62" fillId="51" borderId="0" applyNumberFormat="0" applyBorder="0" applyAlignment="0" applyProtection="0"/>
    <xf numFmtId="0" fontId="22" fillId="51" borderId="0" applyNumberFormat="0" applyBorder="0" applyAlignment="0" applyProtection="0"/>
    <xf numFmtId="0" fontId="62" fillId="56" borderId="0" applyNumberFormat="0" applyBorder="0" applyAlignment="0" applyProtection="0"/>
    <xf numFmtId="0" fontId="51" fillId="35" borderId="0" applyNumberFormat="0" applyBorder="0" applyAlignment="0" applyProtection="0"/>
    <xf numFmtId="0" fontId="62" fillId="56" borderId="0" applyNumberFormat="0" applyBorder="0" applyAlignment="0" applyProtection="0"/>
    <xf numFmtId="0" fontId="22" fillId="56" borderId="0" applyNumberFormat="0" applyBorder="0" applyAlignment="0" applyProtection="0"/>
    <xf numFmtId="0" fontId="63" fillId="40" borderId="0" applyNumberFormat="0" applyBorder="0" applyAlignment="0" applyProtection="0"/>
    <xf numFmtId="0" fontId="41" fillId="9" borderId="0" applyNumberFormat="0" applyBorder="0" applyAlignment="0" applyProtection="0"/>
    <xf numFmtId="0" fontId="63" fillId="40" borderId="0" applyNumberFormat="0" applyBorder="0" applyAlignment="0" applyProtection="0"/>
    <xf numFmtId="0" fontId="76" fillId="40" borderId="0" applyNumberFormat="0" applyBorder="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45" fillId="12" borderId="23"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77" fillId="57" borderId="29" applyNumberFormat="0" applyAlignment="0" applyProtection="0"/>
    <xf numFmtId="0" fontId="77" fillId="57" borderId="29" applyNumberFormat="0" applyAlignment="0" applyProtection="0"/>
    <xf numFmtId="0" fontId="77" fillId="57" borderId="29" applyNumberFormat="0" applyAlignment="0" applyProtection="0"/>
    <xf numFmtId="0" fontId="65" fillId="58" borderId="30" applyNumberFormat="0" applyAlignment="0" applyProtection="0"/>
    <xf numFmtId="0" fontId="47" fillId="13" borderId="26" applyNumberFormat="0" applyAlignment="0" applyProtection="0"/>
    <xf numFmtId="0" fontId="65" fillId="58" borderId="30" applyNumberFormat="0" applyAlignment="0" applyProtection="0"/>
    <xf numFmtId="0" fontId="19" fillId="58" borderId="30" applyNumberFormat="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2"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8"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3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89" fillId="0" borderId="41">
      <alignment horizontal="left"/>
    </xf>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78" fillId="0" borderId="0" applyNumberFormat="0" applyFill="0" applyBorder="0" applyAlignment="0" applyProtection="0"/>
    <xf numFmtId="0" fontId="90" fillId="0" borderId="0" applyNumberFormat="0" applyFill="0" applyBorder="0" applyAlignment="0" applyProtection="0"/>
    <xf numFmtId="0" fontId="67" fillId="41" borderId="0" applyNumberFormat="0" applyBorder="0" applyAlignment="0" applyProtection="0"/>
    <xf numFmtId="0" fontId="40" fillId="8" borderId="0" applyNumberFormat="0" applyBorder="0" applyAlignment="0" applyProtection="0"/>
    <xf numFmtId="0" fontId="67" fillId="41" borderId="0" applyNumberFormat="0" applyBorder="0" applyAlignment="0" applyProtection="0"/>
    <xf numFmtId="0" fontId="79" fillId="41" borderId="0" applyNumberFormat="0" applyBorder="0" applyAlignment="0" applyProtection="0"/>
    <xf numFmtId="0" fontId="68" fillId="0" borderId="31" applyNumberFormat="0" applyFill="0" applyAlignment="0" applyProtection="0"/>
    <xf numFmtId="0" fontId="37" fillId="0" borderId="20" applyNumberFormat="0" applyFill="0" applyAlignment="0" applyProtection="0"/>
    <xf numFmtId="0" fontId="68" fillId="0" borderId="31" applyNumberFormat="0" applyFill="0" applyAlignment="0" applyProtection="0"/>
    <xf numFmtId="0" fontId="80" fillId="0" borderId="31" applyNumberFormat="0" applyFill="0" applyAlignment="0" applyProtection="0"/>
    <xf numFmtId="0" fontId="69" fillId="0" borderId="32" applyNumberFormat="0" applyFill="0" applyAlignment="0" applyProtection="0"/>
    <xf numFmtId="0" fontId="38" fillId="0" borderId="21" applyNumberFormat="0" applyFill="0" applyAlignment="0" applyProtection="0"/>
    <xf numFmtId="0" fontId="69" fillId="0" borderId="32" applyNumberFormat="0" applyFill="0" applyAlignment="0" applyProtection="0"/>
    <xf numFmtId="0" fontId="81" fillId="0" borderId="32" applyNumberFormat="0" applyFill="0" applyAlignment="0" applyProtection="0"/>
    <xf numFmtId="0" fontId="70" fillId="0" borderId="33" applyNumberFormat="0" applyFill="0" applyAlignment="0" applyProtection="0"/>
    <xf numFmtId="0" fontId="39" fillId="0" borderId="22" applyNumberFormat="0" applyFill="0" applyAlignment="0" applyProtection="0"/>
    <xf numFmtId="0" fontId="70" fillId="0" borderId="33" applyNumberFormat="0" applyFill="0" applyAlignment="0" applyProtection="0"/>
    <xf numFmtId="0" fontId="82" fillId="0" borderId="33" applyNumberFormat="0" applyFill="0" applyAlignment="0" applyProtection="0"/>
    <xf numFmtId="0" fontId="70" fillId="0" borderId="0" applyNumberFormat="0" applyFill="0" applyBorder="0" applyAlignment="0" applyProtection="0"/>
    <xf numFmtId="0" fontId="39"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5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43" fillId="11" borderId="23"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71" fillId="44" borderId="29" applyNumberFormat="0" applyAlignment="0" applyProtection="0"/>
    <xf numFmtId="0" fontId="83" fillId="44" borderId="29" applyNumberFormat="0" applyAlignment="0" applyProtection="0"/>
    <xf numFmtId="0" fontId="83" fillId="44" borderId="29" applyNumberFormat="0" applyAlignment="0" applyProtection="0"/>
    <xf numFmtId="0" fontId="83" fillId="44" borderId="29" applyNumberFormat="0" applyAlignment="0" applyProtection="0"/>
    <xf numFmtId="0" fontId="72" fillId="0" borderId="34" applyNumberFormat="0" applyFill="0" applyAlignment="0" applyProtection="0"/>
    <xf numFmtId="0" fontId="46" fillId="0" borderId="25" applyNumberFormat="0" applyFill="0" applyAlignment="0" applyProtection="0"/>
    <xf numFmtId="0" fontId="72" fillId="0" borderId="34" applyNumberFormat="0" applyFill="0" applyAlignment="0" applyProtection="0"/>
    <xf numFmtId="0" fontId="84" fillId="0" borderId="34" applyNumberFormat="0" applyFill="0" applyAlignment="0" applyProtection="0"/>
    <xf numFmtId="0" fontId="73" fillId="59" borderId="0" applyNumberFormat="0" applyBorder="0" applyAlignment="0" applyProtection="0"/>
    <xf numFmtId="0" fontId="42" fillId="10" borderId="0" applyNumberFormat="0" applyBorder="0" applyAlignment="0" applyProtection="0"/>
    <xf numFmtId="0" fontId="73" fillId="59" borderId="0" applyNumberFormat="0" applyBorder="0" applyAlignment="0" applyProtection="0"/>
    <xf numFmtId="0" fontId="85"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9" fillId="0" borderId="0"/>
    <xf numFmtId="0" fontId="10" fillId="0" borderId="0"/>
    <xf numFmtId="0" fontId="10" fillId="0" borderId="0"/>
    <xf numFmtId="0" fontId="59" fillId="0" borderId="0"/>
    <xf numFmtId="0" fontId="88" fillId="0" borderId="0"/>
    <xf numFmtId="0" fontId="88" fillId="0" borderId="0"/>
    <xf numFmtId="0" fontId="34" fillId="0" borderId="0"/>
    <xf numFmtId="0" fontId="13" fillId="0" borderId="0"/>
    <xf numFmtId="0" fontId="88" fillId="0" borderId="0"/>
    <xf numFmtId="0" fontId="13" fillId="0" borderId="0"/>
    <xf numFmtId="0" fontId="25" fillId="0" borderId="0"/>
    <xf numFmtId="0" fontId="10" fillId="0" borderId="0"/>
    <xf numFmtId="0" fontId="25" fillId="0" borderId="0"/>
    <xf numFmtId="0" fontId="10" fillId="0" borderId="0"/>
    <xf numFmtId="0" fontId="13" fillId="0" borderId="0"/>
    <xf numFmtId="0" fontId="10" fillId="0" borderId="0"/>
    <xf numFmtId="0" fontId="13" fillId="0" borderId="0"/>
    <xf numFmtId="0" fontId="24" fillId="0" borderId="0"/>
    <xf numFmtId="0" fontId="10" fillId="0" borderId="0"/>
    <xf numFmtId="0" fontId="13" fillId="0" borderId="0"/>
    <xf numFmtId="0" fontId="10" fillId="0" borderId="0"/>
    <xf numFmtId="0" fontId="60" fillId="0" borderId="0"/>
    <xf numFmtId="0" fontId="55" fillId="0" borderId="0"/>
    <xf numFmtId="0" fontId="10" fillId="0" borderId="0"/>
    <xf numFmtId="0" fontId="5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59" fillId="0" borderId="0"/>
    <xf numFmtId="0" fontId="13" fillId="0" borderId="0"/>
    <xf numFmtId="0" fontId="13" fillId="0" borderId="0"/>
    <xf numFmtId="0" fontId="59" fillId="0" borderId="0"/>
    <xf numFmtId="0" fontId="14" fillId="0" borderId="0"/>
    <xf numFmtId="0" fontId="25" fillId="0" borderId="0"/>
    <xf numFmtId="0" fontId="25" fillId="0" borderId="0"/>
    <xf numFmtId="0" fontId="25"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5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14" borderId="27"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59" fillId="60" borderId="35" applyNumberFormat="0" applyFont="0" applyAlignment="0" applyProtection="0"/>
    <xf numFmtId="0" fontId="13" fillId="60" borderId="35" applyNumberFormat="0" applyFont="0" applyAlignment="0" applyProtection="0"/>
    <xf numFmtId="0" fontId="13" fillId="60" borderId="35" applyNumberFormat="0" applyFont="0" applyAlignment="0" applyProtection="0"/>
    <xf numFmtId="0" fontId="13" fillId="60" borderId="35" applyNumberFormat="0" applyFon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44" fillId="12" borderId="24"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74" fillId="57" borderId="36" applyNumberFormat="0" applyAlignment="0" applyProtection="0"/>
    <xf numFmtId="0" fontId="86" fillId="57" borderId="36" applyNumberFormat="0" applyAlignment="0" applyProtection="0"/>
    <xf numFmtId="0" fontId="86" fillId="57" borderId="36" applyNumberFormat="0" applyAlignment="0" applyProtection="0"/>
    <xf numFmtId="9" fontId="5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3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9" fillId="0" borderId="0" applyFont="0" applyFill="0" applyBorder="0" applyAlignment="0" applyProtection="0"/>
    <xf numFmtId="41" fontId="14" fillId="0" borderId="42">
      <alignment horizontal="left"/>
    </xf>
    <xf numFmtId="0" fontId="57" fillId="0" borderId="0" applyNumberFormat="0" applyFill="0" applyBorder="0" applyAlignment="0" applyProtection="0"/>
    <xf numFmtId="0" fontId="36" fillId="0" borderId="0" applyNumberFormat="0" applyFill="0" applyBorder="0" applyAlignment="0" applyProtection="0"/>
    <xf numFmtId="0" fontId="57" fillId="0" borderId="0" applyNumberFormat="0" applyFill="0" applyBorder="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50" fillId="0" borderId="28"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58" fillId="0" borderId="37" applyNumberFormat="0" applyFill="0" applyAlignment="0" applyProtection="0"/>
    <xf numFmtId="0" fontId="58" fillId="0" borderId="37" applyNumberFormat="0" applyFill="0" applyAlignment="0" applyProtection="0"/>
    <xf numFmtId="0" fontId="58" fillId="0" borderId="37" applyNumberFormat="0" applyFill="0" applyAlignment="0" applyProtection="0"/>
    <xf numFmtId="0" fontId="75" fillId="0" borderId="0" applyNumberFormat="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9" fillId="0" borderId="0"/>
    <xf numFmtId="0" fontId="9" fillId="0" borderId="0"/>
    <xf numFmtId="0" fontId="8" fillId="0" borderId="0"/>
    <xf numFmtId="43" fontId="8" fillId="0" borderId="0" applyFont="0" applyFill="0" applyBorder="0" applyAlignment="0" applyProtection="0"/>
    <xf numFmtId="0" fontId="88" fillId="0" borderId="0"/>
    <xf numFmtId="43" fontId="88" fillId="0" borderId="0" applyFont="0" applyFill="0" applyBorder="0" applyAlignment="0" applyProtection="0"/>
    <xf numFmtId="9" fontId="88" fillId="0" borderId="0" applyFont="0" applyFill="0" applyBorder="0" applyAlignment="0" applyProtection="0"/>
    <xf numFmtId="0" fontId="13" fillId="0" borderId="0"/>
    <xf numFmtId="43" fontId="35"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4" fontId="8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0" fontId="88" fillId="0" borderId="0"/>
    <xf numFmtId="0" fontId="13" fillId="0" borderId="0"/>
    <xf numFmtId="0" fontId="8" fillId="0" borderId="0"/>
    <xf numFmtId="0" fontId="25" fillId="0" borderId="0"/>
    <xf numFmtId="0" fontId="8" fillId="0" borderId="0"/>
    <xf numFmtId="0" fontId="88" fillId="0" borderId="0"/>
    <xf numFmtId="0" fontId="8" fillId="0" borderId="0"/>
    <xf numFmtId="0" fontId="8" fillId="0" borderId="0"/>
    <xf numFmtId="0" fontId="25" fillId="14" borderId="27" applyNumberFormat="0" applyFont="0" applyAlignment="0" applyProtection="0"/>
    <xf numFmtId="9" fontId="13" fillId="0" borderId="0" applyFont="0" applyFill="0" applyBorder="0" applyAlignment="0" applyProtection="0"/>
    <xf numFmtId="9" fontId="8"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6" fillId="0" borderId="0"/>
    <xf numFmtId="0" fontId="6" fillId="0" borderId="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 fillId="0" borderId="0"/>
    <xf numFmtId="0" fontId="5" fillId="0" borderId="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64" fillId="57" borderId="58" applyNumberFormat="0" applyAlignment="0" applyProtection="0"/>
    <xf numFmtId="0" fontId="77" fillId="57" borderId="58" applyNumberFormat="0" applyAlignment="0" applyProtection="0"/>
    <xf numFmtId="0" fontId="77" fillId="57" borderId="58" applyNumberFormat="0" applyAlignment="0" applyProtection="0"/>
    <xf numFmtId="0" fontId="77" fillId="57" borderId="58" applyNumberForma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13" fillId="60" borderId="62" applyNumberFormat="0" applyFont="0" applyAlignment="0" applyProtection="0"/>
    <xf numFmtId="0" fontId="13" fillId="60" borderId="62" applyNumberFormat="0" applyFon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71" fillId="44" borderId="58" applyNumberFormat="0" applyAlignment="0" applyProtection="0"/>
    <xf numFmtId="0" fontId="83" fillId="44" borderId="58" applyNumberFormat="0" applyAlignment="0" applyProtection="0"/>
    <xf numFmtId="0" fontId="83" fillId="44" borderId="58" applyNumberFormat="0" applyAlignment="0" applyProtection="0"/>
    <xf numFmtId="0" fontId="83" fillId="44" borderId="58"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59" fillId="60" borderId="59" applyNumberFormat="0" applyFont="0" applyAlignment="0" applyProtection="0"/>
    <xf numFmtId="0" fontId="13" fillId="60" borderId="59" applyNumberFormat="0" applyFont="0" applyAlignment="0" applyProtection="0"/>
    <xf numFmtId="0" fontId="13" fillId="60" borderId="59" applyNumberFormat="0" applyFont="0" applyAlignment="0" applyProtection="0"/>
    <xf numFmtId="0" fontId="13" fillId="60" borderId="59" applyNumberFormat="0" applyFon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74" fillId="57" borderId="60" applyNumberFormat="0" applyAlignment="0" applyProtection="0"/>
    <xf numFmtId="0" fontId="86" fillId="57" borderId="60" applyNumberFormat="0" applyAlignment="0" applyProtection="0"/>
    <xf numFmtId="0" fontId="86" fillId="57" borderId="60" applyNumberFormat="0" applyAlignment="0" applyProtection="0"/>
    <xf numFmtId="0" fontId="59" fillId="60" borderId="62" applyNumberFormat="0" applyFont="0" applyAlignment="0" applyProtection="0"/>
    <xf numFmtId="0" fontId="59" fillId="60" borderId="62" applyNumberFormat="0" applyFont="0" applyAlignment="0" applyProtection="0"/>
    <xf numFmtId="0" fontId="59" fillId="60" borderId="62" applyNumberFormat="0" applyFont="0" applyAlignment="0" applyProtection="0"/>
    <xf numFmtId="0" fontId="13" fillId="60" borderId="62" applyNumberFormat="0" applyFont="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61" fillId="0" borderId="61" applyNumberFormat="0" applyFill="0" applyAlignment="0" applyProtection="0"/>
    <xf numFmtId="0" fontId="58" fillId="0" borderId="61" applyNumberFormat="0" applyFill="0" applyAlignment="0" applyProtection="0"/>
    <xf numFmtId="0" fontId="58" fillId="0" borderId="61" applyNumberFormat="0" applyFill="0" applyAlignment="0" applyProtection="0"/>
    <xf numFmtId="0" fontId="58" fillId="0" borderId="61" applyNumberFormat="0" applyFill="0" applyAlignment="0" applyProtection="0"/>
    <xf numFmtId="0" fontId="5" fillId="0" borderId="0"/>
    <xf numFmtId="0" fontId="5" fillId="0" borderId="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77" fillId="57" borderId="63" applyNumberFormat="0" applyAlignment="0" applyProtection="0"/>
    <xf numFmtId="0" fontId="77"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83" fillId="44" borderId="63" applyNumberFormat="0" applyAlignment="0" applyProtection="0"/>
    <xf numFmtId="0" fontId="83" fillId="44" borderId="63"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86" fillId="57" borderId="65" applyNumberFormat="0" applyAlignment="0" applyProtection="0"/>
    <xf numFmtId="0" fontId="86"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77" fillId="57"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83" fillId="44" borderId="63" applyNumberFormat="0" applyAlignment="0" applyProtection="0"/>
    <xf numFmtId="0" fontId="83" fillId="44" borderId="63"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86" fillId="57" borderId="65" applyNumberFormat="0" applyAlignment="0" applyProtection="0"/>
    <xf numFmtId="0" fontId="86"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4" fillId="0" borderId="0"/>
    <xf numFmtId="0" fontId="4"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3" fillId="0" borderId="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71" fillId="44" borderId="63" applyNumberFormat="0" applyAlignment="0" applyProtection="0"/>
    <xf numFmtId="0" fontId="13" fillId="60" borderId="64" applyNumberFormat="0" applyFont="0" applyAlignment="0" applyProtection="0"/>
    <xf numFmtId="0" fontId="3" fillId="28" borderId="0" applyNumberFormat="0" applyBorder="0" applyAlignment="0" applyProtection="0"/>
    <xf numFmtId="0" fontId="71" fillId="44" borderId="63" applyNumberFormat="0" applyAlignment="0" applyProtection="0"/>
    <xf numFmtId="0" fontId="3" fillId="28" borderId="0" applyNumberFormat="0" applyBorder="0" applyAlignment="0" applyProtection="0"/>
    <xf numFmtId="0" fontId="59" fillId="60" borderId="64" applyNumberFormat="0" applyFont="0" applyAlignment="0" applyProtection="0"/>
    <xf numFmtId="0" fontId="3" fillId="32" borderId="0" applyNumberFormat="0" applyBorder="0" applyAlignment="0" applyProtection="0"/>
    <xf numFmtId="0" fontId="77"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3" fillId="36" borderId="0" applyNumberFormat="0" applyBorder="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3" fillId="17" borderId="0" applyNumberFormat="0" applyBorder="0" applyAlignment="0" applyProtection="0"/>
    <xf numFmtId="0" fontId="59" fillId="60" borderId="64" applyNumberFormat="0" applyFont="0" applyAlignment="0" applyProtection="0"/>
    <xf numFmtId="0" fontId="59" fillId="60" borderId="64" applyNumberFormat="0" applyFont="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83"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83"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86"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7"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8"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8"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83"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86" fillId="57" borderId="65" applyNumberFormat="0" applyAlignment="0" applyProtection="0"/>
    <xf numFmtId="0" fontId="86"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57" borderId="65" applyNumberFormat="0" applyAlignment="0" applyProtection="0"/>
    <xf numFmtId="0" fontId="3" fillId="0" borderId="0"/>
    <xf numFmtId="0" fontId="3" fillId="0" borderId="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3" fillId="0" borderId="0"/>
    <xf numFmtId="0" fontId="74" fillId="57" borderId="65" applyNumberFormat="0" applyAlignment="0" applyProtection="0"/>
    <xf numFmtId="0" fontId="3" fillId="0" borderId="0"/>
    <xf numFmtId="0" fontId="74" fillId="57" borderId="65" applyNumberFormat="0" applyAlignment="0" applyProtection="0"/>
    <xf numFmtId="0" fontId="3" fillId="0" borderId="0"/>
    <xf numFmtId="0" fontId="74" fillId="57" borderId="65" applyNumberFormat="0" applyAlignment="0" applyProtection="0"/>
    <xf numFmtId="0" fontId="59" fillId="60" borderId="64" applyNumberFormat="0" applyFont="0" applyAlignment="0" applyProtection="0"/>
    <xf numFmtId="0" fontId="3" fillId="0" borderId="0"/>
    <xf numFmtId="0" fontId="74" fillId="57" borderId="65" applyNumberFormat="0" applyAlignment="0" applyProtection="0"/>
    <xf numFmtId="0" fontId="3" fillId="0" borderId="0"/>
    <xf numFmtId="0" fontId="74" fillId="57" borderId="65" applyNumberFormat="0" applyAlignment="0" applyProtection="0"/>
    <xf numFmtId="0" fontId="74" fillId="57" borderId="65" applyNumberFormat="0" applyAlignment="0" applyProtection="0"/>
    <xf numFmtId="0" fontId="3" fillId="0" borderId="0"/>
    <xf numFmtId="0" fontId="74" fillId="57" borderId="6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13" fillId="60" borderId="6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60" borderId="6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60" borderId="64" applyNumberFormat="0" applyFont="0" applyAlignment="0" applyProtection="0"/>
    <xf numFmtId="0" fontId="3" fillId="0" borderId="0"/>
    <xf numFmtId="0" fontId="3" fillId="0" borderId="0"/>
    <xf numFmtId="0" fontId="59" fillId="60" borderId="6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7"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86"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86" fillId="57" borderId="65" applyNumberFormat="0" applyAlignment="0" applyProtection="0"/>
    <xf numFmtId="0" fontId="64" fillId="57" borderId="63" applyNumberForma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64" fillId="57" borderId="63" applyNumberFormat="0" applyAlignment="0" applyProtection="0"/>
    <xf numFmtId="44" fontId="3" fillId="0" borderId="0" applyFont="0" applyFill="0" applyBorder="0" applyAlignment="0" applyProtection="0"/>
    <xf numFmtId="0" fontId="74" fillId="57" borderId="65" applyNumberFormat="0" applyAlignment="0" applyProtection="0"/>
    <xf numFmtId="0" fontId="74" fillId="57" borderId="65" applyNumberFormat="0" applyAlignment="0" applyProtection="0"/>
    <xf numFmtId="0" fontId="3" fillId="0" borderId="0"/>
    <xf numFmtId="0" fontId="74" fillId="57" borderId="65" applyNumberFormat="0" applyAlignment="0" applyProtection="0"/>
    <xf numFmtId="0" fontId="3" fillId="0" borderId="0"/>
    <xf numFmtId="0" fontId="59" fillId="60" borderId="64" applyNumberFormat="0" applyFont="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83"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8"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83"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86"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13" fillId="60" borderId="64" applyNumberFormat="0" applyFont="0" applyAlignment="0" applyProtection="0"/>
    <xf numFmtId="0" fontId="64" fillId="57" borderId="63" applyNumberFormat="0" applyAlignment="0" applyProtection="0"/>
    <xf numFmtId="0" fontId="58"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83"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7"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13"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8"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83"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3" fillId="0" borderId="0"/>
    <xf numFmtId="0" fontId="3" fillId="0" borderId="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86" fillId="57" borderId="65" applyNumberFormat="0" applyAlignment="0" applyProtection="0"/>
    <xf numFmtId="0" fontId="86"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77" fillId="57" borderId="63" applyNumberFormat="0" applyAlignment="0" applyProtection="0"/>
    <xf numFmtId="0" fontId="77"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83" fillId="44" borderId="63" applyNumberFormat="0" applyAlignment="0" applyProtection="0"/>
    <xf numFmtId="0" fontId="83"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86" fillId="57" borderId="65" applyNumberFormat="0" applyAlignment="0" applyProtection="0"/>
    <xf numFmtId="0" fontId="86"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83"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13"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77" fillId="57"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83" fillId="44" borderId="63" applyNumberFormat="0" applyAlignment="0" applyProtection="0"/>
    <xf numFmtId="0" fontId="83" fillId="44" borderId="63" applyNumberFormat="0" applyAlignment="0" applyProtection="0"/>
    <xf numFmtId="0" fontId="58" fillId="0" borderId="66" applyNumberFormat="0" applyFill="0" applyAlignment="0" applyProtection="0"/>
    <xf numFmtId="0" fontId="86"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8" fillId="0" borderId="66" applyNumberFormat="0" applyFill="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86" fillId="57" borderId="65" applyNumberFormat="0" applyAlignment="0" applyProtection="0"/>
    <xf numFmtId="0" fontId="86"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8"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86" fillId="57" borderId="65" applyNumberForma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86"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86"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2" fillId="0" borderId="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8"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86" fillId="57" borderId="65" applyNumberFormat="0" applyAlignment="0" applyProtection="0"/>
    <xf numFmtId="0" fontId="86"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57" borderId="65" applyNumberFormat="0" applyAlignment="0" applyProtection="0"/>
    <xf numFmtId="0" fontId="2" fillId="0" borderId="0"/>
    <xf numFmtId="0" fontId="2" fillId="0" borderId="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2" fillId="0" borderId="0"/>
    <xf numFmtId="0" fontId="74" fillId="57" borderId="65" applyNumberFormat="0" applyAlignment="0" applyProtection="0"/>
    <xf numFmtId="0" fontId="2" fillId="0" borderId="0"/>
    <xf numFmtId="0" fontId="74" fillId="57" borderId="65" applyNumberFormat="0" applyAlignment="0" applyProtection="0"/>
    <xf numFmtId="0" fontId="2" fillId="0" borderId="0"/>
    <xf numFmtId="0" fontId="74" fillId="57" borderId="65" applyNumberFormat="0" applyAlignment="0" applyProtection="0"/>
    <xf numFmtId="0" fontId="2" fillId="0" borderId="0"/>
    <xf numFmtId="0" fontId="74" fillId="57" borderId="65" applyNumberFormat="0" applyAlignment="0" applyProtection="0"/>
    <xf numFmtId="0" fontId="2" fillId="0" borderId="0"/>
    <xf numFmtId="0" fontId="74" fillId="57" borderId="65" applyNumberFormat="0" applyAlignment="0" applyProtection="0"/>
    <xf numFmtId="0" fontId="74" fillId="57" borderId="65" applyNumberFormat="0" applyAlignment="0" applyProtection="0"/>
    <xf numFmtId="0" fontId="2" fillId="0" borderId="0"/>
    <xf numFmtId="0" fontId="74" fillId="57" borderId="6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13" fillId="60" borderId="6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60" borderId="6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60" borderId="64" applyNumberFormat="0" applyFont="0" applyAlignment="0" applyProtection="0"/>
    <xf numFmtId="0" fontId="2" fillId="0" borderId="0"/>
    <xf numFmtId="0" fontId="2" fillId="0" borderId="0"/>
    <xf numFmtId="0" fontId="59" fillId="60" borderId="6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74" fillId="57" borderId="65" applyNumberFormat="0" applyAlignment="0" applyProtection="0"/>
    <xf numFmtId="0" fontId="74" fillId="57" borderId="65" applyNumberFormat="0" applyAlignment="0" applyProtection="0"/>
    <xf numFmtId="0" fontId="2" fillId="0" borderId="0"/>
    <xf numFmtId="0" fontId="74" fillId="57" borderId="65" applyNumberFormat="0" applyAlignment="0" applyProtection="0"/>
    <xf numFmtId="0" fontId="2" fillId="0" borderId="0"/>
    <xf numFmtId="0" fontId="59" fillId="60" borderId="64"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2" fillId="0" borderId="0"/>
    <xf numFmtId="0" fontId="2" fillId="0" borderId="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86" fillId="57" borderId="65" applyNumberFormat="0" applyAlignment="0" applyProtection="0"/>
    <xf numFmtId="0" fontId="86"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77" fillId="57" borderId="63" applyNumberFormat="0" applyAlignment="0" applyProtection="0"/>
    <xf numFmtId="0" fontId="77"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83" fillId="44"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86" fillId="57" borderId="65" applyNumberFormat="0" applyAlignment="0" applyProtection="0"/>
    <xf numFmtId="0" fontId="86"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77" fillId="57"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83" fillId="44"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86" fillId="57" borderId="65" applyNumberFormat="0" applyAlignment="0" applyProtection="0"/>
    <xf numFmtId="0" fontId="86"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2" fillId="0" borderId="0"/>
    <xf numFmtId="0" fontId="59" fillId="60" borderId="64" applyNumberFormat="0" applyFont="0" applyAlignment="0" applyProtection="0"/>
    <xf numFmtId="0" fontId="86"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2" fillId="0" borderId="0"/>
    <xf numFmtId="0" fontId="64" fillId="57" borderId="63" applyNumberFormat="0" applyAlignment="0" applyProtection="0"/>
    <xf numFmtId="0" fontId="2" fillId="16" borderId="0" applyNumberFormat="0" applyBorder="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2" fillId="20" borderId="0" applyNumberFormat="0" applyBorder="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2" fillId="24" borderId="0" applyNumberFormat="0" applyBorder="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2" fillId="28" borderId="0" applyNumberFormat="0" applyBorder="0" applyAlignment="0" applyProtection="0"/>
    <xf numFmtId="0" fontId="71" fillId="44" borderId="63" applyNumberFormat="0" applyAlignment="0" applyProtection="0"/>
    <xf numFmtId="0" fontId="64" fillId="57" borderId="63" applyNumberFormat="0" applyAlignment="0" applyProtection="0"/>
    <xf numFmtId="0" fontId="2" fillId="28" borderId="0" applyNumberFormat="0" applyBorder="0" applyAlignment="0" applyProtection="0"/>
    <xf numFmtId="0" fontId="64" fillId="57" borderId="63" applyNumberFormat="0" applyAlignment="0" applyProtection="0"/>
    <xf numFmtId="0" fontId="2" fillId="32" borderId="0" applyNumberFormat="0" applyBorder="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2" fillId="36" borderId="0" applyNumberFormat="0" applyBorder="0" applyAlignment="0" applyProtection="0"/>
    <xf numFmtId="0" fontId="71" fillId="44" borderId="63" applyNumberFormat="0" applyAlignment="0" applyProtection="0"/>
    <xf numFmtId="0" fontId="2" fillId="17" borderId="0" applyNumberFormat="0" applyBorder="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2" fillId="21" borderId="0" applyNumberFormat="0" applyBorder="0" applyAlignment="0" applyProtection="0"/>
    <xf numFmtId="0" fontId="71" fillId="44" borderId="63" applyNumberFormat="0" applyAlignment="0" applyProtection="0"/>
    <xf numFmtId="0" fontId="71" fillId="44" borderId="63" applyNumberFormat="0" applyAlignment="0" applyProtection="0"/>
    <xf numFmtId="0" fontId="2" fillId="25" borderId="0" applyNumberFormat="0" applyBorder="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2" fillId="29" borderId="0" applyNumberFormat="0" applyBorder="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2" fillId="33" borderId="0" applyNumberFormat="0" applyBorder="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2" fillId="37" borderId="0" applyNumberFormat="0" applyBorder="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71" fillId="44" borderId="63" applyNumberFormat="0" applyAlignment="0" applyProtection="0"/>
    <xf numFmtId="0" fontId="13"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86"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83"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8"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83"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77"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7" fillId="57"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86"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83"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8" fillId="0" borderId="66" applyNumberFormat="0" applyFill="0" applyAlignment="0" applyProtection="0"/>
    <xf numFmtId="0" fontId="64" fillId="57" borderId="63" applyNumberFormat="0" applyAlignment="0" applyProtection="0"/>
    <xf numFmtId="0" fontId="58"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13"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86"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86"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66" applyNumberFormat="0" applyFill="0" applyAlignment="0" applyProtection="0"/>
    <xf numFmtId="0" fontId="2" fillId="0" borderId="0"/>
    <xf numFmtId="0" fontId="2" fillId="0" borderId="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2" fillId="0" borderId="0"/>
    <xf numFmtId="0" fontId="61" fillId="0" borderId="66" applyNumberFormat="0" applyFill="0" applyAlignment="0" applyProtection="0"/>
    <xf numFmtId="0" fontId="2" fillId="0" borderId="0"/>
    <xf numFmtId="0" fontId="61" fillId="0" borderId="66" applyNumberFormat="0" applyFill="0" applyAlignment="0" applyProtection="0"/>
    <xf numFmtId="0" fontId="2" fillId="0" borderId="0"/>
    <xf numFmtId="0" fontId="61" fillId="0" borderId="66" applyNumberFormat="0" applyFill="0" applyAlignment="0" applyProtection="0"/>
    <xf numFmtId="0" fontId="86" fillId="57" borderId="65" applyNumberFormat="0" applyAlignment="0" applyProtection="0"/>
    <xf numFmtId="0" fontId="2" fillId="0" borderId="0"/>
    <xf numFmtId="0" fontId="86" fillId="57" borderId="65" applyNumberFormat="0" applyAlignment="0" applyProtection="0"/>
    <xf numFmtId="0" fontId="2" fillId="0" borderId="0"/>
    <xf numFmtId="0" fontId="74" fillId="57" borderId="65" applyNumberFormat="0" applyAlignment="0" applyProtection="0"/>
    <xf numFmtId="0" fontId="74" fillId="57" borderId="65" applyNumberFormat="0" applyAlignment="0" applyProtection="0"/>
    <xf numFmtId="0" fontId="2" fillId="0" borderId="0"/>
    <xf numFmtId="0" fontId="74" fillId="57" borderId="6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57" borderId="6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57" borderId="65" applyNumberFormat="0" applyAlignment="0" applyProtection="0"/>
    <xf numFmtId="0" fontId="2" fillId="0" borderId="0"/>
    <xf numFmtId="0" fontId="2" fillId="0" borderId="0"/>
    <xf numFmtId="0" fontId="74" fillId="57" borderId="6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57" borderId="65" applyNumberFormat="0" applyAlignment="0" applyProtection="0"/>
    <xf numFmtId="0" fontId="13"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8"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83"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8"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83"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83"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8"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83"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86"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83"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7" fillId="57" borderId="63" applyNumberFormat="0" applyAlignment="0" applyProtection="0"/>
    <xf numFmtId="43" fontId="2" fillId="0" borderId="0" applyFont="0" applyFill="0" applyBorder="0" applyAlignment="0" applyProtection="0"/>
    <xf numFmtId="0" fontId="61" fillId="0" borderId="66" applyNumberFormat="0" applyFill="0" applyAlignment="0" applyProtection="0"/>
    <xf numFmtId="0" fontId="61" fillId="0" borderId="66" applyNumberFormat="0" applyFill="0" applyAlignment="0" applyProtection="0"/>
    <xf numFmtId="44" fontId="2" fillId="0" borderId="0" applyFont="0" applyFill="0" applyBorder="0" applyAlignment="0" applyProtection="0"/>
    <xf numFmtId="0" fontId="74" fillId="57" borderId="65" applyNumberFormat="0" applyAlignment="0" applyProtection="0"/>
    <xf numFmtId="44" fontId="2" fillId="0" borderId="0" applyFont="0" applyFill="0" applyBorder="0" applyAlignment="0" applyProtection="0"/>
    <xf numFmtId="0" fontId="61" fillId="0" borderId="66" applyNumberFormat="0" applyFill="0" applyAlignment="0" applyProtection="0"/>
    <xf numFmtId="0" fontId="74" fillId="57" borderId="65" applyNumberFormat="0" applyAlignment="0" applyProtection="0"/>
    <xf numFmtId="0" fontId="2" fillId="0" borderId="0"/>
    <xf numFmtId="0" fontId="74" fillId="57" borderId="65" applyNumberFormat="0" applyAlignment="0" applyProtection="0"/>
    <xf numFmtId="0" fontId="2" fillId="0" borderId="0"/>
    <xf numFmtId="0" fontId="74" fillId="57" borderId="65" applyNumberFormat="0" applyAlignment="0" applyProtection="0"/>
    <xf numFmtId="0" fontId="2" fillId="0" borderId="0"/>
    <xf numFmtId="0" fontId="2" fillId="0" borderId="0"/>
    <xf numFmtId="0" fontId="59" fillId="60" borderId="64" applyNumberFormat="0" applyFont="0" applyAlignment="0" applyProtection="0"/>
    <xf numFmtId="0" fontId="74" fillId="57" borderId="65" applyNumberForma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7" fillId="57" borderId="63" applyNumberFormat="0" applyAlignment="0" applyProtection="0"/>
    <xf numFmtId="0" fontId="58"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13"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83"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8"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8"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86"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86" fillId="57" borderId="65" applyNumberFormat="0" applyAlignment="0" applyProtection="0"/>
    <xf numFmtId="0" fontId="86"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83"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86"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7"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7"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57" borderId="65"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86"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83"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7"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7"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86"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83"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7"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2" fillId="0" borderId="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74" fillId="57" borderId="65" applyNumberFormat="0" applyAlignment="0" applyProtection="0"/>
    <xf numFmtId="0" fontId="13" fillId="60" borderId="64" applyNumberFormat="0" applyFont="0" applyAlignment="0" applyProtection="0"/>
    <xf numFmtId="0" fontId="2" fillId="28" borderId="0" applyNumberFormat="0" applyBorder="0" applyAlignment="0" applyProtection="0"/>
    <xf numFmtId="0" fontId="59" fillId="60" borderId="64" applyNumberFormat="0" applyFont="0" applyAlignment="0" applyProtection="0"/>
    <xf numFmtId="0" fontId="2" fillId="28" borderId="0" applyNumberFormat="0" applyBorder="0" applyAlignment="0" applyProtection="0"/>
    <xf numFmtId="0" fontId="64" fillId="57" borderId="63" applyNumberFormat="0" applyAlignment="0" applyProtection="0"/>
    <xf numFmtId="0" fontId="2" fillId="32" borderId="0" applyNumberFormat="0" applyBorder="0" applyAlignment="0" applyProtection="0"/>
    <xf numFmtId="0" fontId="59" fillId="60" borderId="64" applyNumberFormat="0" applyFont="0" applyAlignment="0" applyProtection="0"/>
    <xf numFmtId="0" fontId="71" fillId="44" borderId="63" applyNumberFormat="0" applyAlignment="0" applyProtection="0"/>
    <xf numFmtId="0" fontId="2" fillId="36" borderId="0" applyNumberFormat="0" applyBorder="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2" fillId="17" borderId="0" applyNumberFormat="0" applyBorder="0" applyAlignment="0" applyProtection="0"/>
    <xf numFmtId="0" fontId="71" fillId="44" borderId="63" applyNumberFormat="0" applyAlignment="0" applyProtection="0"/>
    <xf numFmtId="0" fontId="59" fillId="60" borderId="64" applyNumberFormat="0" applyFont="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86"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7"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77"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13"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7"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86" fillId="57" borderId="65"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44" borderId="63" applyNumberFormat="0" applyAlignment="0" applyProtection="0"/>
    <xf numFmtId="0" fontId="2" fillId="0" borderId="0"/>
    <xf numFmtId="0" fontId="2" fillId="0" borderId="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2" fillId="0" borderId="0"/>
    <xf numFmtId="0" fontId="71" fillId="44" borderId="63" applyNumberFormat="0" applyAlignment="0" applyProtection="0"/>
    <xf numFmtId="0" fontId="2" fillId="0" borderId="0"/>
    <xf numFmtId="0" fontId="83" fillId="44" borderId="63" applyNumberFormat="0" applyAlignment="0" applyProtection="0"/>
    <xf numFmtId="0" fontId="2" fillId="0" borderId="0"/>
    <xf numFmtId="0" fontId="61" fillId="0" borderId="66" applyNumberFormat="0" applyFill="0" applyAlignment="0" applyProtection="0"/>
    <xf numFmtId="0" fontId="64" fillId="57" borderId="63" applyNumberFormat="0" applyAlignment="0" applyProtection="0"/>
    <xf numFmtId="0" fontId="2" fillId="0" borderId="0"/>
    <xf numFmtId="0" fontId="59" fillId="60" borderId="64" applyNumberFormat="0" applyFont="0" applyAlignment="0" applyProtection="0"/>
    <xf numFmtId="0" fontId="2" fillId="0" borderId="0"/>
    <xf numFmtId="0" fontId="61" fillId="0" borderId="66" applyNumberFormat="0" applyFill="0" applyAlignment="0" applyProtection="0"/>
    <xf numFmtId="0" fontId="77" fillId="57" borderId="63" applyNumberFormat="0" applyAlignment="0" applyProtection="0"/>
    <xf numFmtId="0" fontId="2" fillId="0" borderId="0"/>
    <xf numFmtId="0" fontId="61" fillId="0" borderId="6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60" borderId="6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60" borderId="64" applyNumberFormat="0" applyFont="0" applyAlignment="0" applyProtection="0"/>
    <xf numFmtId="0" fontId="2" fillId="0" borderId="0"/>
    <xf numFmtId="0" fontId="2" fillId="0" borderId="0"/>
    <xf numFmtId="0" fontId="71" fillId="44" borderId="6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13"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8" fillId="0" borderId="66" applyNumberFormat="0" applyFill="0" applyAlignment="0" applyProtection="0"/>
    <xf numFmtId="0" fontId="2" fillId="0" borderId="0"/>
    <xf numFmtId="0" fontId="2" fillId="0" borderId="0"/>
    <xf numFmtId="0" fontId="2" fillId="0" borderId="0"/>
    <xf numFmtId="43" fontId="2" fillId="0" borderId="0" applyFont="0" applyFill="0" applyBorder="0" applyAlignment="0" applyProtection="0"/>
    <xf numFmtId="0" fontId="64" fillId="57" borderId="63" applyNumberFormat="0" applyAlignment="0" applyProtection="0"/>
    <xf numFmtId="0" fontId="74" fillId="57" borderId="65" applyNumberFormat="0" applyAlignment="0" applyProtection="0"/>
    <xf numFmtId="0" fontId="86" fillId="57" borderId="65"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71" fillId="44" borderId="63" applyNumberFormat="0" applyAlignment="0" applyProtection="0"/>
    <xf numFmtId="44" fontId="2" fillId="0" borderId="0" applyFont="0" applyFill="0" applyBorder="0" applyAlignment="0" applyProtection="0"/>
    <xf numFmtId="0" fontId="71" fillId="44" borderId="63" applyNumberFormat="0" applyAlignment="0" applyProtection="0"/>
    <xf numFmtId="0" fontId="61" fillId="0" borderId="66" applyNumberFormat="0" applyFill="0" applyAlignment="0" applyProtection="0"/>
    <xf numFmtId="0" fontId="2" fillId="0" borderId="0"/>
    <xf numFmtId="0" fontId="59" fillId="60" borderId="64" applyNumberFormat="0" applyFont="0" applyAlignment="0" applyProtection="0"/>
    <xf numFmtId="0" fontId="2" fillId="0" borderId="0"/>
    <xf numFmtId="0" fontId="59" fillId="60" borderId="64"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7"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7"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86"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7"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7"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13"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8"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7" fillId="57"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7" fillId="57"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8"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86"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83"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83"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2" fillId="0" borderId="0"/>
    <xf numFmtId="0" fontId="2" fillId="0" borderId="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83"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86"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7"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83"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13"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7"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13"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86"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86"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13"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8" fillId="0" borderId="66" applyNumberFormat="0" applyFill="0" applyAlignment="0" applyProtection="0"/>
    <xf numFmtId="0" fontId="58"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86"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83" fillId="44" borderId="63" applyNumberFormat="0" applyAlignment="0" applyProtection="0"/>
    <xf numFmtId="0" fontId="74" fillId="57" borderId="65" applyNumberFormat="0" applyAlignment="0" applyProtection="0"/>
    <xf numFmtId="0" fontId="86" fillId="57" borderId="65" applyNumberFormat="0" applyAlignment="0" applyProtection="0"/>
    <xf numFmtId="0" fontId="86"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13"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83"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13"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86"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8"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86"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83"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7" fillId="57" borderId="63"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86"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13"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77"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13"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83"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83"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86"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13" fillId="60" borderId="64" applyNumberFormat="0" applyFont="0" applyAlignment="0" applyProtection="0"/>
    <xf numFmtId="0" fontId="58"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86"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83"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83"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13" fillId="60" borderId="64" applyNumberFormat="0" applyFont="0" applyAlignment="0" applyProtection="0"/>
    <xf numFmtId="0" fontId="86"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86"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83"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86"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86"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13"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13"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8"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83"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83"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7"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8" fillId="0" borderId="66" applyNumberFormat="0" applyFill="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58" fillId="0" borderId="66" applyNumberFormat="0" applyFill="0" applyAlignment="0" applyProtection="0"/>
    <xf numFmtId="0" fontId="74" fillId="57" borderId="65" applyNumberForma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7"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8"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83"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83"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86"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7"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8"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8"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83"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86" fillId="57" borderId="65" applyNumberFormat="0" applyAlignment="0" applyProtection="0"/>
    <xf numFmtId="0" fontId="86"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83"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86"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13"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83"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86"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83" fillId="44" borderId="63" applyNumberFormat="0" applyAlignment="0" applyProtection="0"/>
    <xf numFmtId="0" fontId="59" fillId="60" borderId="64" applyNumberFormat="0" applyFont="0" applyAlignment="0" applyProtection="0"/>
    <xf numFmtId="0" fontId="86"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13" fillId="60" borderId="64" applyNumberFormat="0" applyFont="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7"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7"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86"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86"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83"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7"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83"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83"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8"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71" fillId="44" borderId="63" applyNumberFormat="0" applyAlignment="0" applyProtection="0"/>
    <xf numFmtId="0" fontId="77"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13"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83"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8"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83"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86"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13" fillId="60" borderId="64" applyNumberFormat="0" applyFont="0" applyAlignment="0" applyProtection="0"/>
    <xf numFmtId="0" fontId="64" fillId="57" borderId="63" applyNumberFormat="0" applyAlignment="0" applyProtection="0"/>
    <xf numFmtId="0" fontId="58"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8" fillId="0" borderId="66" applyNumberFormat="0" applyFill="0" applyAlignment="0" applyProtection="0"/>
    <xf numFmtId="0" fontId="58"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8"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13"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83"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7"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13"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7"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59" fillId="60" borderId="64" applyNumberFormat="0" applyFont="0" applyAlignment="0" applyProtection="0"/>
    <xf numFmtId="0" fontId="58"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86"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8"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83"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8"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13"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8"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7"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86"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7" fillId="57"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13"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83"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86" fillId="57" borderId="65" applyNumberFormat="0" applyAlignment="0" applyProtection="0"/>
    <xf numFmtId="0" fontId="74" fillId="57" borderId="65" applyNumberFormat="0" applyAlignment="0" applyProtection="0"/>
    <xf numFmtId="0" fontId="83"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86"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83"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83"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86" fillId="57" borderId="65" applyNumberFormat="0" applyAlignment="0" applyProtection="0"/>
    <xf numFmtId="0" fontId="86"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77" fillId="57" borderId="63" applyNumberFormat="0" applyAlignment="0" applyProtection="0"/>
    <xf numFmtId="0" fontId="77"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83" fillId="44" borderId="63" applyNumberFormat="0" applyAlignment="0" applyProtection="0"/>
    <xf numFmtId="0" fontId="83"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86" fillId="57" borderId="65" applyNumberFormat="0" applyAlignment="0" applyProtection="0"/>
    <xf numFmtId="0" fontId="86"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83"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13"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77" fillId="57"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83" fillId="44" borderId="63" applyNumberFormat="0" applyAlignment="0" applyProtection="0"/>
    <xf numFmtId="0" fontId="83" fillId="44" borderId="63" applyNumberFormat="0" applyAlignment="0" applyProtection="0"/>
    <xf numFmtId="0" fontId="58" fillId="0" borderId="66" applyNumberFormat="0" applyFill="0" applyAlignment="0" applyProtection="0"/>
    <xf numFmtId="0" fontId="86"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8" fillId="0" borderId="66" applyNumberFormat="0" applyFill="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86" fillId="57" borderId="65" applyNumberFormat="0" applyAlignment="0" applyProtection="0"/>
    <xf numFmtId="0" fontId="86"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58"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8"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86" fillId="57" borderId="65" applyNumberForma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86"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86"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13"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83"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83" fillId="44" borderId="63" applyNumberFormat="0" applyAlignment="0" applyProtection="0"/>
    <xf numFmtId="0" fontId="58" fillId="0" borderId="66" applyNumberFormat="0" applyFill="0" applyAlignment="0" applyProtection="0"/>
    <xf numFmtId="0" fontId="61" fillId="0" borderId="66" applyNumberFormat="0" applyFill="0" applyAlignment="0" applyProtection="0"/>
    <xf numFmtId="0" fontId="86"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8"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7"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86" fillId="57" borderId="65" applyNumberFormat="0" applyAlignment="0" applyProtection="0"/>
    <xf numFmtId="0" fontId="58"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8"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13"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13"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86"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7"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7"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13"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8"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7" fillId="57" borderId="63" applyNumberFormat="0" applyAlignment="0" applyProtection="0"/>
    <xf numFmtId="0" fontId="83" fillId="44" borderId="63" applyNumberFormat="0" applyAlignment="0" applyProtection="0"/>
    <xf numFmtId="0" fontId="58" fillId="0" borderId="66" applyNumberFormat="0" applyFill="0" applyAlignment="0" applyProtection="0"/>
    <xf numFmtId="0" fontId="74" fillId="57" borderId="65" applyNumberFormat="0" applyAlignment="0" applyProtection="0"/>
    <xf numFmtId="0" fontId="77"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58"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7"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58"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83"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83"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13"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8"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83"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8"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7"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83"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86"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83" fillId="44" borderId="63"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8" fillId="0" borderId="66" applyNumberFormat="0" applyFill="0" applyAlignment="0" applyProtection="0"/>
    <xf numFmtId="0" fontId="13"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7"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13"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8"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86"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83" fillId="44" borderId="63" applyNumberFormat="0" applyAlignment="0" applyProtection="0"/>
    <xf numFmtId="0" fontId="74" fillId="57" borderId="65" applyNumberFormat="0" applyAlignment="0" applyProtection="0"/>
    <xf numFmtId="0" fontId="83"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83" fillId="44"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8" fillId="0" borderId="66" applyNumberFormat="0" applyFill="0" applyAlignment="0" applyProtection="0"/>
    <xf numFmtId="0" fontId="58"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7"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7"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7"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86"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7" fillId="57" borderId="63" applyNumberFormat="0" applyAlignment="0" applyProtection="0"/>
    <xf numFmtId="0" fontId="58"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83"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86"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8"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86"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83"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83"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13"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86"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8"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83"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8"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86"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86"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7"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13"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86"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86"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83"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83"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83"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7" fillId="57"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8"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83"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7"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86"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83"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7"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8"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7"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77"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86"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83"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8" fillId="0" borderId="66" applyNumberFormat="0" applyFill="0" applyAlignment="0" applyProtection="0"/>
    <xf numFmtId="0" fontId="74" fillId="57" borderId="65" applyNumberFormat="0" applyAlignment="0" applyProtection="0"/>
    <xf numFmtId="0" fontId="13"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86"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7" fillId="57" borderId="63" applyNumberFormat="0" applyAlignment="0" applyProtection="0"/>
    <xf numFmtId="0" fontId="13"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7"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83"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83"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7"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86"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7"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58"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86"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8" fillId="0" borderId="66" applyNumberFormat="0" applyFill="0" applyAlignment="0" applyProtection="0"/>
    <xf numFmtId="0" fontId="83"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86"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86"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8"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83"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86"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13"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83" fillId="44" borderId="63" applyNumberFormat="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83" fillId="44" borderId="63" applyNumberFormat="0" applyAlignment="0" applyProtection="0"/>
    <xf numFmtId="0" fontId="58"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58"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8"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83"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8"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83"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8" fillId="0" borderId="66" applyNumberFormat="0" applyFill="0" applyAlignment="0" applyProtection="0"/>
    <xf numFmtId="0" fontId="58"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13"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8"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86"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58"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83"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83"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86"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8"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13"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7"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7"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13"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8"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86"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13"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86"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86"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13"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8"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86"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83"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8"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8"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83"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83"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7" fillId="57" borderId="63" applyNumberFormat="0" applyAlignment="0" applyProtection="0"/>
    <xf numFmtId="0" fontId="83"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86" fillId="57" borderId="65" applyNumberFormat="0" applyAlignment="0" applyProtection="0"/>
    <xf numFmtId="0" fontId="64" fillId="57" borderId="63" applyNumberFormat="0" applyAlignment="0" applyProtection="0"/>
    <xf numFmtId="0" fontId="58"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7" fillId="57"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83"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86" fillId="57" borderId="65" applyNumberFormat="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8"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86"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7"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86"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86"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7"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7"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7"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86" fillId="57" borderId="65" applyNumberFormat="0" applyAlignment="0" applyProtection="0"/>
    <xf numFmtId="0" fontId="59" fillId="60" borderId="64" applyNumberFormat="0" applyFont="0" applyAlignment="0" applyProtection="0"/>
    <xf numFmtId="0" fontId="83"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86"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8"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83"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86" fillId="57" borderId="65" applyNumberFormat="0" applyAlignment="0" applyProtection="0"/>
    <xf numFmtId="0" fontId="83" fillId="44"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13"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7"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7"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8"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7"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13"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8"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8"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8"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8" fillId="0" borderId="66" applyNumberFormat="0" applyFill="0" applyAlignment="0" applyProtection="0"/>
    <xf numFmtId="0" fontId="74" fillId="57" borderId="65" applyNumberFormat="0" applyAlignment="0" applyProtection="0"/>
    <xf numFmtId="0" fontId="86"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7"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86" fillId="57" borderId="65" applyNumberForma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86"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86"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77"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13"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7"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86"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83" fillId="44" borderId="63" applyNumberFormat="0" applyAlignment="0" applyProtection="0"/>
    <xf numFmtId="0" fontId="71" fillId="44" borderId="63" applyNumberFormat="0" applyAlignment="0" applyProtection="0"/>
    <xf numFmtId="0" fontId="83"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86"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83"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83"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7"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7"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7"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86"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8"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83"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8"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83" fillId="44" borderId="63" applyNumberFormat="0" applyAlignment="0" applyProtection="0"/>
    <xf numFmtId="0" fontId="74" fillId="57" borderId="65" applyNumberFormat="0" applyAlignment="0" applyProtection="0"/>
    <xf numFmtId="0" fontId="83"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86"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83"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7"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8"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8"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83"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83"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8" fillId="0" borderId="66" applyNumberFormat="0" applyFill="0" applyAlignment="0" applyProtection="0"/>
    <xf numFmtId="0" fontId="61" fillId="0" borderId="66" applyNumberFormat="0" applyFill="0" applyAlignment="0" applyProtection="0"/>
    <xf numFmtId="0" fontId="77"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13" fillId="60" borderId="64" applyNumberFormat="0" applyFont="0" applyAlignment="0" applyProtection="0"/>
    <xf numFmtId="0" fontId="83" fillId="44" borderId="63" applyNumberFormat="0" applyAlignment="0" applyProtection="0"/>
    <xf numFmtId="0" fontId="77"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8"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86"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86" fillId="57" borderId="65" applyNumberFormat="0" applyAlignment="0" applyProtection="0"/>
    <xf numFmtId="0" fontId="74" fillId="57" borderId="65" applyNumberFormat="0" applyAlignment="0" applyProtection="0"/>
    <xf numFmtId="0" fontId="83"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13"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86"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13"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8"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86"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13"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86"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7"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86" fillId="57" borderId="65" applyNumberFormat="0" applyAlignment="0" applyProtection="0"/>
    <xf numFmtId="0" fontId="77"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77" fillId="57" borderId="63" applyNumberFormat="0" applyAlignment="0" applyProtection="0"/>
    <xf numFmtId="0" fontId="71" fillId="44" borderId="63" applyNumberFormat="0" applyAlignment="0" applyProtection="0"/>
    <xf numFmtId="0" fontId="58"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83"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8"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83"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83"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7"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7"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83"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8"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86"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13" fillId="60" borderId="64" applyNumberFormat="0" applyFont="0" applyAlignment="0" applyProtection="0"/>
    <xf numFmtId="0" fontId="83"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86"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8"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7"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83"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83" fillId="44" borderId="63" applyNumberFormat="0" applyAlignment="0" applyProtection="0"/>
    <xf numFmtId="0" fontId="86"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83"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83"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83"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83"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83"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58"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13"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7"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86"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7"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83"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7"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7"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58"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83"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7"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83"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58"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83"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13"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83"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77"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83"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83"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8"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83" fillId="44" borderId="63" applyNumberFormat="0" applyAlignment="0" applyProtection="0"/>
    <xf numFmtId="0" fontId="64" fillId="57" borderId="63"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8"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7"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86"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83"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13" fillId="60" borderId="64" applyNumberFormat="0" applyFont="0" applyAlignment="0" applyProtection="0"/>
    <xf numFmtId="0" fontId="59" fillId="60" borderId="64" applyNumberFormat="0" applyFont="0" applyAlignment="0" applyProtection="0"/>
    <xf numFmtId="0" fontId="58"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7"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83" fillId="44" borderId="63" applyNumberFormat="0" applyAlignment="0" applyProtection="0"/>
    <xf numFmtId="0" fontId="83"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86"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77"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7"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7"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7" fillId="57" borderId="63" applyNumberFormat="0" applyAlignment="0" applyProtection="0"/>
    <xf numFmtId="0" fontId="59" fillId="60" borderId="64" applyNumberFormat="0" applyFont="0" applyAlignment="0" applyProtection="0"/>
    <xf numFmtId="0" fontId="77"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86"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13"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86"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86"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86"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13"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58"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13"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83"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13"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13"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13"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86"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13"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83"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83"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86" fillId="57" borderId="65" applyNumberFormat="0" applyAlignment="0" applyProtection="0"/>
    <xf numFmtId="0" fontId="77" fillId="57"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7"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58"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83"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83" fillId="44"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7"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4" fillId="57"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86"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58" fillId="0" borderId="66" applyNumberFormat="0" applyFill="0" applyAlignment="0" applyProtection="0"/>
    <xf numFmtId="0" fontId="13" fillId="60" borderId="64" applyNumberFormat="0" applyFont="0" applyAlignment="0" applyProtection="0"/>
    <xf numFmtId="0" fontId="71" fillId="44" borderId="63" applyNumberFormat="0" applyAlignment="0" applyProtection="0"/>
    <xf numFmtId="0" fontId="13"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86"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71" fillId="44" borderId="63" applyNumberFormat="0" applyAlignment="0" applyProtection="0"/>
    <xf numFmtId="0" fontId="64" fillId="57" borderId="63"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13" fillId="60" borderId="64" applyNumberFormat="0" applyFont="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64" fillId="57" borderId="63" applyNumberFormat="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59" fillId="60" borderId="64" applyNumberFormat="0" applyFont="0" applyAlignment="0" applyProtection="0"/>
    <xf numFmtId="0" fontId="13"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74" fillId="57" borderId="65" applyNumberFormat="0" applyAlignment="0" applyProtection="0"/>
    <xf numFmtId="0" fontId="71" fillId="44"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61" fillId="0" borderId="66" applyNumberFormat="0" applyFill="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74" fillId="57" borderId="65" applyNumberFormat="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1" fillId="0" borderId="66" applyNumberFormat="0" applyFill="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59" fillId="60" borderId="64" applyNumberFormat="0" applyFont="0" applyAlignment="0" applyProtection="0"/>
    <xf numFmtId="0" fontId="74" fillId="57" borderId="65" applyNumberFormat="0" applyAlignment="0" applyProtection="0"/>
    <xf numFmtId="0" fontId="74" fillId="57" borderId="65" applyNumberFormat="0" applyAlignment="0" applyProtection="0"/>
    <xf numFmtId="0" fontId="61" fillId="0" borderId="66" applyNumberFormat="0" applyFill="0" applyAlignment="0" applyProtection="0"/>
    <xf numFmtId="0" fontId="74" fillId="57" borderId="65" applyNumberFormat="0" applyAlignment="0" applyProtection="0"/>
    <xf numFmtId="0" fontId="59" fillId="60" borderId="64" applyNumberFormat="0" applyFont="0" applyAlignment="0" applyProtection="0"/>
    <xf numFmtId="0" fontId="71" fillId="44" borderId="63" applyNumberFormat="0" applyAlignment="0" applyProtection="0"/>
    <xf numFmtId="0" fontId="64" fillId="57" borderId="63" applyNumberFormat="0" applyAlignment="0" applyProtection="0"/>
    <xf numFmtId="0" fontId="77" fillId="57" borderId="63" applyNumberFormat="0" applyAlignment="0" applyProtection="0"/>
    <xf numFmtId="0" fontId="59" fillId="60" borderId="64" applyNumberFormat="0" applyFont="0" applyAlignment="0" applyProtection="0"/>
    <xf numFmtId="0" fontId="58" fillId="0" borderId="66" applyNumberFormat="0" applyFill="0" applyAlignment="0" applyProtection="0"/>
    <xf numFmtId="0" fontId="59" fillId="60" borderId="64" applyNumberFormat="0" applyFont="0" applyAlignment="0" applyProtection="0"/>
    <xf numFmtId="0" fontId="61" fillId="0" borderId="66" applyNumberFormat="0" applyFill="0" applyAlignment="0" applyProtection="0"/>
    <xf numFmtId="0" fontId="64" fillId="57" borderId="63" applyNumberFormat="0" applyAlignment="0" applyProtection="0"/>
    <xf numFmtId="0" fontId="71" fillId="44"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59" fillId="60" borderId="64" applyNumberFormat="0" applyFont="0" applyAlignment="0" applyProtection="0"/>
    <xf numFmtId="0" fontId="74" fillId="57" borderId="65"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4" fillId="57" borderId="63" applyNumberFormat="0" applyAlignment="0" applyProtection="0"/>
    <xf numFmtId="0" fontId="77"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1" fillId="0" borderId="66" applyNumberFormat="0" applyFill="0" applyAlignment="0" applyProtection="0"/>
    <xf numFmtId="0" fontId="74" fillId="57" borderId="65" applyNumberFormat="0" applyAlignment="0" applyProtection="0"/>
    <xf numFmtId="0" fontId="64" fillId="57" borderId="63" applyNumberFormat="0" applyAlignment="0" applyProtection="0"/>
    <xf numFmtId="0" fontId="74" fillId="57" borderId="65" applyNumberFormat="0" applyAlignment="0" applyProtection="0"/>
    <xf numFmtId="0" fontId="64" fillId="57" borderId="63" applyNumberFormat="0" applyAlignment="0" applyProtection="0"/>
    <xf numFmtId="0" fontId="59" fillId="60" borderId="64" applyNumberFormat="0" applyFont="0" applyAlignment="0" applyProtection="0"/>
    <xf numFmtId="0" fontId="64" fillId="57" borderId="63" applyNumberFormat="0" applyAlignment="0" applyProtection="0"/>
    <xf numFmtId="0" fontId="61" fillId="0" borderId="66" applyNumberFormat="0" applyFill="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1" fillId="44" borderId="63" applyNumberFormat="0" applyAlignment="0" applyProtection="0"/>
    <xf numFmtId="0" fontId="74" fillId="57" borderId="65" applyNumberFormat="0" applyAlignment="0" applyProtection="0"/>
    <xf numFmtId="0" fontId="59" fillId="60" borderId="64" applyNumberFormat="0" applyFont="0" applyAlignment="0" applyProtection="0"/>
    <xf numFmtId="0" fontId="83" fillId="44"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59" fillId="60" borderId="64" applyNumberFormat="0" applyFont="0" applyAlignment="0" applyProtection="0"/>
    <xf numFmtId="0" fontId="61" fillId="0" borderId="66" applyNumberFormat="0" applyFill="0" applyAlignment="0" applyProtection="0"/>
    <xf numFmtId="0" fontId="71" fillId="44" borderId="63" applyNumberFormat="0" applyAlignment="0" applyProtection="0"/>
    <xf numFmtId="0" fontId="74" fillId="57" borderId="65" applyNumberFormat="0" applyAlignment="0" applyProtection="0"/>
    <xf numFmtId="0" fontId="74" fillId="57" borderId="65" applyNumberFormat="0" applyAlignment="0" applyProtection="0"/>
    <xf numFmtId="0" fontId="71" fillId="44" borderId="63" applyNumberFormat="0" applyAlignment="0" applyProtection="0"/>
    <xf numFmtId="0" fontId="61" fillId="0" borderId="66" applyNumberFormat="0" applyFill="0" applyAlignment="0" applyProtection="0"/>
    <xf numFmtId="0" fontId="64" fillId="57" borderId="63" applyNumberFormat="0" applyAlignment="0" applyProtection="0"/>
    <xf numFmtId="0" fontId="64" fillId="57" borderId="63" applyNumberFormat="0" applyAlignment="0" applyProtection="0"/>
    <xf numFmtId="0" fontId="64" fillId="57" borderId="63" applyNumberFormat="0" applyAlignment="0" applyProtection="0"/>
    <xf numFmtId="0" fontId="59" fillId="60" borderId="64" applyNumberFormat="0" applyFont="0" applyAlignment="0" applyProtection="0"/>
    <xf numFmtId="0" fontId="61" fillId="0" borderId="66" applyNumberFormat="0" applyFill="0" applyAlignment="0" applyProtection="0"/>
    <xf numFmtId="0" fontId="13" fillId="60" borderId="64" applyNumberFormat="0" applyFont="0" applyAlignment="0" applyProtection="0"/>
    <xf numFmtId="0" fontId="61" fillId="0" borderId="66" applyNumberFormat="0" applyFill="0" applyAlignment="0" applyProtection="0"/>
    <xf numFmtId="0" fontId="74" fillId="57" borderId="65" applyNumberFormat="0" applyAlignment="0" applyProtection="0"/>
    <xf numFmtId="0" fontId="61" fillId="0" borderId="66" applyNumberFormat="0" applyFill="0" applyAlignment="0" applyProtection="0"/>
    <xf numFmtId="0" fontId="71" fillId="44" borderId="63" applyNumberFormat="0" applyAlignment="0" applyProtection="0"/>
    <xf numFmtId="0" fontId="59" fillId="60" borderId="64" applyNumberFormat="0" applyFont="0" applyAlignment="0" applyProtection="0"/>
    <xf numFmtId="0" fontId="71" fillId="44" borderId="63" applyNumberFormat="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85">
    <xf numFmtId="0" fontId="0" fillId="0" borderId="0" xfId="0"/>
    <xf numFmtId="0" fontId="30" fillId="0" borderId="0" xfId="0" applyFont="1"/>
    <xf numFmtId="0" fontId="13" fillId="0" borderId="0" xfId="0" applyFont="1" applyFill="1" applyAlignment="1" applyProtection="1">
      <alignment wrapText="1"/>
      <protection locked="0"/>
    </xf>
    <xf numFmtId="0" fontId="13" fillId="0" borderId="0" xfId="0" applyFont="1" applyFill="1" applyProtection="1">
      <protection locked="0"/>
    </xf>
    <xf numFmtId="0" fontId="28" fillId="0" borderId="0" xfId="0" applyFont="1" applyFill="1" applyAlignment="1" applyProtection="1">
      <alignment wrapText="1"/>
      <protection locked="0"/>
    </xf>
    <xf numFmtId="0" fontId="27" fillId="0" borderId="0" xfId="0" applyFont="1" applyFill="1" applyAlignment="1" applyProtection="1">
      <alignment wrapText="1"/>
      <protection locked="0"/>
    </xf>
    <xf numFmtId="7" fontId="28" fillId="5" borderId="0" xfId="0" applyNumberFormat="1" applyFont="1" applyFill="1" applyBorder="1" applyAlignment="1" applyProtection="1">
      <alignment horizontal="center" vertical="center"/>
      <protection locked="0"/>
    </xf>
    <xf numFmtId="0" fontId="13" fillId="6" borderId="0" xfId="0" applyFont="1" applyFill="1" applyAlignment="1" applyProtection="1">
      <alignment horizontal="center"/>
      <protection locked="0"/>
    </xf>
    <xf numFmtId="37" fontId="28" fillId="5" borderId="0" xfId="1" applyNumberFormat="1" applyFont="1" applyFill="1" applyBorder="1" applyAlignment="1" applyProtection="1">
      <alignment horizontal="center" vertical="center"/>
      <protection locked="0"/>
    </xf>
    <xf numFmtId="0" fontId="28" fillId="5" borderId="0" xfId="0" applyFont="1" applyFill="1" applyBorder="1" applyAlignment="1" applyProtection="1">
      <alignment horizontal="center" vertical="center"/>
      <protection locked="0"/>
    </xf>
    <xf numFmtId="0" fontId="13" fillId="0" borderId="0" xfId="0" applyFont="1" applyFill="1" applyAlignment="1" applyProtection="1">
      <alignment horizontal="center"/>
      <protection locked="0"/>
    </xf>
    <xf numFmtId="165" fontId="28" fillId="5" borderId="0" xfId="5" applyNumberFormat="1" applyFont="1" applyFill="1" applyBorder="1" applyAlignment="1" applyProtection="1">
      <alignment horizontal="center" vertical="center"/>
      <protection locked="0"/>
    </xf>
    <xf numFmtId="0" fontId="28" fillId="2" borderId="0" xfId="0" applyFont="1" applyFill="1" applyBorder="1" applyAlignment="1" applyProtection="1">
      <alignment horizontal="left" vertical="center" wrapText="1"/>
      <protection locked="0"/>
    </xf>
    <xf numFmtId="0" fontId="25" fillId="0" borderId="0" xfId="0" applyFont="1" applyFill="1" applyProtection="1">
      <protection locked="0"/>
    </xf>
    <xf numFmtId="0" fontId="20" fillId="0" borderId="0" xfId="0" applyFont="1" applyFill="1" applyProtection="1">
      <protection locked="0"/>
    </xf>
    <xf numFmtId="0" fontId="13" fillId="0" borderId="0" xfId="0" applyFont="1" applyAlignment="1" applyProtection="1">
      <alignment horizontal="left"/>
      <protection locked="0"/>
    </xf>
    <xf numFmtId="0" fontId="13" fillId="0" borderId="0" xfId="0" applyFont="1" applyProtection="1">
      <protection locked="0"/>
    </xf>
    <xf numFmtId="7" fontId="13" fillId="0" borderId="0" xfId="0" applyNumberFormat="1" applyFont="1" applyAlignment="1" applyProtection="1">
      <alignment horizontal="center"/>
      <protection locked="0"/>
    </xf>
    <xf numFmtId="0" fontId="13" fillId="0" borderId="0" xfId="0" applyFont="1" applyAlignment="1" applyProtection="1">
      <alignment wrapText="1"/>
      <protection locked="0"/>
    </xf>
    <xf numFmtId="0" fontId="13" fillId="0" borderId="0" xfId="0" applyFont="1" applyAlignment="1" applyProtection="1">
      <alignment horizontal="center"/>
      <protection locked="0"/>
    </xf>
    <xf numFmtId="0" fontId="19" fillId="7" borderId="1" xfId="0" applyFont="1" applyFill="1" applyBorder="1" applyAlignment="1" applyProtection="1">
      <alignment horizontal="center" vertical="center"/>
    </xf>
    <xf numFmtId="0" fontId="13" fillId="0" borderId="0" xfId="0" applyFont="1" applyFill="1" applyBorder="1" applyAlignment="1" applyProtection="1">
      <alignment horizontal="center" vertical="center" wrapText="1"/>
    </xf>
    <xf numFmtId="0" fontId="26" fillId="7" borderId="1"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7" fontId="13" fillId="2" borderId="0" xfId="0" applyNumberFormat="1" applyFont="1" applyFill="1" applyBorder="1" applyAlignment="1" applyProtection="1">
      <alignment horizontal="center" vertical="center"/>
    </xf>
    <xf numFmtId="165" fontId="13" fillId="2" borderId="0" xfId="0" applyNumberFormat="1" applyFont="1" applyFill="1" applyBorder="1" applyAlignment="1" applyProtection="1">
      <alignment horizontal="center" vertical="center"/>
    </xf>
    <xf numFmtId="0" fontId="19" fillId="7" borderId="0" xfId="0" applyFont="1" applyFill="1" applyBorder="1" applyAlignment="1" applyProtection="1">
      <alignment horizontal="center" vertical="center"/>
    </xf>
    <xf numFmtId="165" fontId="19" fillId="4" borderId="2" xfId="0" applyNumberFormat="1" applyFont="1" applyFill="1" applyBorder="1" applyAlignment="1" applyProtection="1">
      <alignment horizontal="center" vertical="center"/>
    </xf>
    <xf numFmtId="49" fontId="28" fillId="5" borderId="0" xfId="0" applyNumberFormat="1" applyFont="1" applyFill="1" applyBorder="1" applyAlignment="1" applyProtection="1">
      <alignment horizontal="center" vertical="center"/>
      <protection locked="0"/>
    </xf>
    <xf numFmtId="0" fontId="33" fillId="6" borderId="43" xfId="0" applyFont="1" applyFill="1" applyBorder="1" applyAlignment="1">
      <alignment horizontal="center"/>
    </xf>
    <xf numFmtId="0" fontId="33" fillId="6" borderId="44" xfId="0" applyFont="1" applyFill="1" applyBorder="1" applyAlignment="1">
      <alignment horizontal="center"/>
    </xf>
    <xf numFmtId="0" fontId="13" fillId="61" borderId="0" xfId="27" applyFill="1" applyBorder="1" applyAlignment="1">
      <alignment wrapText="1"/>
    </xf>
    <xf numFmtId="0" fontId="30" fillId="0" borderId="0" xfId="0" applyFont="1"/>
    <xf numFmtId="0" fontId="33" fillId="6" borderId="51" xfId="0" applyFont="1" applyFill="1" applyBorder="1" applyAlignment="1">
      <alignment horizontal="center"/>
    </xf>
    <xf numFmtId="0" fontId="30" fillId="0" borderId="12" xfId="0" applyFont="1" applyBorder="1" applyAlignment="1">
      <alignment horizontal="center" vertical="center"/>
    </xf>
    <xf numFmtId="0" fontId="30" fillId="0" borderId="0" xfId="0" applyFont="1" applyBorder="1" applyAlignment="1">
      <alignment vertical="center"/>
    </xf>
    <xf numFmtId="0" fontId="30" fillId="0" borderId="14" xfId="0" applyFont="1" applyBorder="1" applyAlignment="1">
      <alignment wrapText="1"/>
    </xf>
    <xf numFmtId="0" fontId="30" fillId="0" borderId="14" xfId="0" applyFont="1" applyBorder="1" applyAlignment="1">
      <alignment horizontal="left" wrapText="1"/>
    </xf>
    <xf numFmtId="0" fontId="30" fillId="0" borderId="14" xfId="0" applyFont="1" applyBorder="1"/>
    <xf numFmtId="0" fontId="30" fillId="0" borderId="0" xfId="0" applyFont="1" applyBorder="1" applyAlignment="1">
      <alignment vertical="center" wrapText="1"/>
    </xf>
    <xf numFmtId="0" fontId="30" fillId="0" borderId="19" xfId="0" applyFont="1" applyBorder="1" applyAlignment="1">
      <alignment horizontal="center" vertical="center"/>
    </xf>
    <xf numFmtId="0" fontId="30" fillId="0" borderId="17" xfId="0" applyFont="1" applyBorder="1" applyAlignment="1">
      <alignment vertical="center"/>
    </xf>
    <xf numFmtId="0" fontId="30" fillId="0" borderId="18" xfId="0" applyFont="1" applyBorder="1" applyAlignment="1">
      <alignment wrapText="1"/>
    </xf>
    <xf numFmtId="1" fontId="13" fillId="3" borderId="12" xfId="0" applyNumberFormat="1" applyFont="1" applyFill="1" applyBorder="1" applyAlignment="1" applyProtection="1">
      <alignment horizontal="left" vertical="center"/>
    </xf>
    <xf numFmtId="1" fontId="13" fillId="3" borderId="9" xfId="0" applyNumberFormat="1" applyFont="1" applyFill="1" applyBorder="1" applyAlignment="1" applyProtection="1">
      <alignment horizontal="left" vertical="center"/>
    </xf>
    <xf numFmtId="0" fontId="13" fillId="3" borderId="10" xfId="0" applyFont="1" applyFill="1" applyBorder="1" applyAlignment="1" applyProtection="1">
      <alignment horizontal="center" vertical="center"/>
    </xf>
    <xf numFmtId="164" fontId="14" fillId="3" borderId="10" xfId="1" applyNumberFormat="1" applyFont="1" applyFill="1" applyBorder="1" applyAlignment="1" applyProtection="1">
      <alignment horizontal="center" vertical="center"/>
    </xf>
    <xf numFmtId="0" fontId="13" fillId="3" borderId="11" xfId="0" applyFont="1" applyFill="1" applyBorder="1" applyAlignment="1" applyProtection="1">
      <alignment horizontal="center" vertical="center" wrapText="1"/>
    </xf>
    <xf numFmtId="0" fontId="27" fillId="4" borderId="3" xfId="0"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164" fontId="28" fillId="4" borderId="0" xfId="1" applyNumberFormat="1" applyFont="1" applyFill="1" applyBorder="1" applyAlignment="1" applyProtection="1">
      <alignment horizontal="left" vertical="center"/>
    </xf>
    <xf numFmtId="0" fontId="27" fillId="4" borderId="14" xfId="0" applyFont="1" applyFill="1" applyBorder="1" applyAlignment="1" applyProtection="1">
      <alignment horizontal="center" vertical="center" wrapText="1"/>
    </xf>
    <xf numFmtId="0" fontId="26" fillId="7" borderId="4" xfId="0" applyFont="1" applyFill="1" applyBorder="1" applyAlignment="1" applyProtection="1">
      <alignment horizontal="left" vertical="center"/>
    </xf>
    <xf numFmtId="0" fontId="19" fillId="7" borderId="1" xfId="0" applyFont="1" applyFill="1" applyBorder="1" applyAlignment="1" applyProtection="1">
      <alignment horizontal="left" vertical="center"/>
    </xf>
    <xf numFmtId="0" fontId="13" fillId="7" borderId="7" xfId="0" applyFont="1" applyFill="1" applyBorder="1" applyAlignment="1" applyProtection="1">
      <alignment horizontal="center" vertical="center"/>
    </xf>
    <xf numFmtId="164" fontId="22" fillId="7" borderId="1" xfId="1" applyNumberFormat="1" applyFont="1" applyFill="1" applyBorder="1" applyAlignment="1" applyProtection="1">
      <alignment horizontal="left" vertical="center"/>
    </xf>
    <xf numFmtId="0" fontId="13" fillId="7" borderId="15" xfId="0" applyFont="1" applyFill="1" applyBorder="1" applyAlignment="1" applyProtection="1">
      <alignment horizontal="left" vertical="center" wrapText="1"/>
    </xf>
    <xf numFmtId="0" fontId="13" fillId="2" borderId="3"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164" fontId="22" fillId="0" borderId="2" xfId="1" applyNumberFormat="1" applyFont="1" applyBorder="1" applyAlignment="1" applyProtection="1">
      <alignment horizontal="left" vertical="center"/>
    </xf>
    <xf numFmtId="0" fontId="13" fillId="2" borderId="14" xfId="0" applyFont="1" applyFill="1" applyBorder="1" applyAlignment="1" applyProtection="1">
      <alignment horizontal="left" vertical="center" wrapText="1"/>
    </xf>
    <xf numFmtId="164" fontId="22" fillId="0" borderId="1" xfId="1" applyNumberFormat="1" applyFont="1" applyBorder="1" applyAlignment="1" applyProtection="1">
      <alignment horizontal="left" vertical="center"/>
    </xf>
    <xf numFmtId="164" fontId="22" fillId="2" borderId="0" xfId="1" applyNumberFormat="1" applyFont="1" applyFill="1" applyBorder="1" applyAlignment="1" applyProtection="1">
      <alignment horizontal="left" vertical="center"/>
    </xf>
    <xf numFmtId="0" fontId="26" fillId="7" borderId="1" xfId="0" applyFont="1" applyFill="1" applyBorder="1" applyAlignment="1" applyProtection="1">
      <alignment horizontal="left" vertical="center"/>
    </xf>
    <xf numFmtId="0" fontId="26" fillId="7" borderId="2" xfId="0" applyFont="1" applyFill="1" applyBorder="1" applyAlignment="1" applyProtection="1">
      <alignment horizontal="center" vertical="center" wrapText="1"/>
    </xf>
    <xf numFmtId="164" fontId="26" fillId="7" borderId="1" xfId="1" applyNumberFormat="1" applyFont="1" applyFill="1" applyBorder="1" applyAlignment="1" applyProtection="1">
      <alignment horizontal="left" vertical="center"/>
    </xf>
    <xf numFmtId="0" fontId="26" fillId="7" borderId="15" xfId="0" applyFont="1" applyFill="1" applyBorder="1" applyAlignment="1" applyProtection="1">
      <alignment horizontal="left" vertical="center" wrapText="1"/>
    </xf>
    <xf numFmtId="0" fontId="13" fillId="0" borderId="14" xfId="0" applyFont="1" applyFill="1" applyBorder="1" applyAlignment="1" applyProtection="1">
      <alignment horizontal="left" vertical="center" wrapText="1"/>
    </xf>
    <xf numFmtId="164" fontId="25" fillId="7" borderId="1" xfId="1" applyNumberFormat="1" applyFont="1" applyFill="1" applyBorder="1" applyAlignment="1" applyProtection="1">
      <alignment horizontal="left" vertical="center"/>
    </xf>
    <xf numFmtId="0" fontId="25" fillId="7" borderId="15" xfId="0" applyFont="1" applyFill="1" applyBorder="1" applyAlignment="1" applyProtection="1">
      <alignment horizontal="left" vertical="center" wrapText="1"/>
    </xf>
    <xf numFmtId="0" fontId="26" fillId="7" borderId="3" xfId="0" applyFont="1" applyFill="1" applyBorder="1" applyAlignment="1" applyProtection="1">
      <alignment horizontal="left" vertical="center"/>
    </xf>
    <xf numFmtId="0" fontId="26" fillId="7" borderId="0" xfId="0" applyFont="1" applyFill="1" applyBorder="1" applyAlignment="1" applyProtection="1">
      <alignment horizontal="left" vertical="center"/>
    </xf>
    <xf numFmtId="164" fontId="25" fillId="7" borderId="0" xfId="1" applyNumberFormat="1" applyFont="1" applyFill="1" applyBorder="1" applyAlignment="1" applyProtection="1">
      <alignment horizontal="left" vertical="center"/>
    </xf>
    <xf numFmtId="0" fontId="25" fillId="7" borderId="14" xfId="0" applyFont="1" applyFill="1" applyBorder="1" applyAlignment="1" applyProtection="1">
      <alignment horizontal="left" vertical="center" wrapText="1"/>
    </xf>
    <xf numFmtId="0" fontId="25" fillId="2" borderId="3" xfId="0" applyFont="1" applyFill="1" applyBorder="1" applyAlignment="1" applyProtection="1">
      <alignment horizontal="left" vertical="center"/>
    </xf>
    <xf numFmtId="0" fontId="25" fillId="2" borderId="0" xfId="0" applyFont="1" applyFill="1" applyBorder="1" applyAlignment="1" applyProtection="1">
      <alignment horizontal="left" vertical="center"/>
    </xf>
    <xf numFmtId="164" fontId="25" fillId="2" borderId="0" xfId="1" applyNumberFormat="1" applyFont="1" applyFill="1" applyBorder="1" applyAlignment="1" applyProtection="1">
      <alignment horizontal="left" vertical="center"/>
    </xf>
    <xf numFmtId="0" fontId="25" fillId="2" borderId="14" xfId="0" applyFont="1" applyFill="1" applyBorder="1" applyAlignment="1" applyProtection="1">
      <alignment horizontal="left" vertical="center" wrapText="1"/>
    </xf>
    <xf numFmtId="7" fontId="13" fillId="2" borderId="14" xfId="0" applyNumberFormat="1" applyFont="1" applyFill="1" applyBorder="1" applyAlignment="1" applyProtection="1">
      <alignment horizontal="left" vertical="center" wrapText="1"/>
    </xf>
    <xf numFmtId="7" fontId="13" fillId="2" borderId="14" xfId="0" quotePrefix="1" applyNumberFormat="1" applyFont="1" applyFill="1" applyBorder="1" applyAlignment="1" applyProtection="1">
      <alignment horizontal="left" vertical="center" wrapText="1"/>
    </xf>
    <xf numFmtId="165" fontId="13" fillId="2" borderId="14" xfId="0" quotePrefix="1" applyNumberFormat="1" applyFont="1" applyFill="1" applyBorder="1" applyAlignment="1" applyProtection="1">
      <alignment horizontal="left" vertical="center" wrapText="1"/>
    </xf>
    <xf numFmtId="0" fontId="20" fillId="7" borderId="3" xfId="0" applyFont="1" applyFill="1" applyBorder="1" applyAlignment="1" applyProtection="1">
      <alignment horizontal="left" vertical="center"/>
    </xf>
    <xf numFmtId="0" fontId="19" fillId="7" borderId="0" xfId="0" applyFont="1" applyFill="1" applyBorder="1" applyAlignment="1" applyProtection="1">
      <alignment horizontal="left" vertical="center"/>
    </xf>
    <xf numFmtId="164" fontId="22" fillId="7" borderId="0" xfId="1" applyNumberFormat="1" applyFont="1" applyFill="1" applyBorder="1" applyAlignment="1" applyProtection="1">
      <alignment horizontal="left" vertical="center"/>
    </xf>
    <xf numFmtId="0" fontId="13" fillId="7" borderId="14" xfId="0" applyFont="1" applyFill="1" applyBorder="1" applyAlignment="1" applyProtection="1">
      <alignment horizontal="left" vertical="center" wrapText="1"/>
    </xf>
    <xf numFmtId="0" fontId="13" fillId="2" borderId="3" xfId="0" applyFont="1" applyFill="1" applyBorder="1" applyProtection="1"/>
    <xf numFmtId="0" fontId="13" fillId="2" borderId="0" xfId="0" applyFont="1" applyFill="1" applyBorder="1" applyProtection="1"/>
    <xf numFmtId="0" fontId="13" fillId="2" borderId="5" xfId="0" applyFont="1" applyFill="1" applyBorder="1" applyAlignment="1" applyProtection="1">
      <alignment horizontal="left" vertical="center"/>
    </xf>
    <xf numFmtId="0" fontId="13" fillId="2" borderId="2" xfId="0" applyFont="1" applyFill="1" applyBorder="1" applyAlignment="1" applyProtection="1">
      <alignment horizontal="left" vertical="center"/>
    </xf>
    <xf numFmtId="164" fontId="22" fillId="2" borderId="2" xfId="1" applyNumberFormat="1" applyFont="1" applyFill="1" applyBorder="1" applyAlignment="1" applyProtection="1">
      <alignment horizontal="left" vertical="center"/>
    </xf>
    <xf numFmtId="0" fontId="13" fillId="2" borderId="3" xfId="0" applyFont="1" applyFill="1" applyBorder="1" applyAlignment="1" applyProtection="1">
      <alignment horizontal="left" vertical="center" wrapText="1"/>
    </xf>
    <xf numFmtId="0" fontId="13" fillId="61" borderId="12" xfId="27" applyFill="1" applyBorder="1" applyAlignment="1">
      <alignment wrapText="1"/>
    </xf>
    <xf numFmtId="0" fontId="13" fillId="61" borderId="14" xfId="27" applyFill="1" applyBorder="1" applyAlignment="1">
      <alignment wrapText="1"/>
    </xf>
    <xf numFmtId="0" fontId="94" fillId="4" borderId="12" xfId="27" applyFont="1" applyFill="1" applyBorder="1" applyAlignment="1">
      <alignment vertical="center"/>
    </xf>
    <xf numFmtId="0" fontId="94" fillId="4" borderId="0" xfId="27" applyFont="1" applyFill="1" applyBorder="1" applyAlignment="1">
      <alignment vertical="center"/>
    </xf>
    <xf numFmtId="0" fontId="94" fillId="4" borderId="14" xfId="27" applyFont="1" applyFill="1" applyBorder="1" applyAlignment="1">
      <alignment vertical="center"/>
    </xf>
    <xf numFmtId="0" fontId="98" fillId="0" borderId="0" xfId="0" applyFont="1"/>
    <xf numFmtId="0" fontId="8" fillId="0" borderId="0" xfId="846"/>
    <xf numFmtId="0" fontId="25" fillId="0" borderId="0" xfId="846" applyFont="1"/>
    <xf numFmtId="166" fontId="25" fillId="0" borderId="0" xfId="847" applyNumberFormat="1" applyFont="1"/>
    <xf numFmtId="0" fontId="13" fillId="0" borderId="0" xfId="0" applyFont="1" applyFill="1" applyProtection="1">
      <protection locked="0"/>
    </xf>
    <xf numFmtId="0" fontId="28" fillId="0" borderId="0" xfId="0" applyFont="1" applyFill="1" applyAlignment="1" applyProtection="1">
      <alignment wrapText="1"/>
      <protection locked="0"/>
    </xf>
    <xf numFmtId="0" fontId="13" fillId="2" borderId="3"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55" xfId="0" applyFont="1" applyFill="1" applyBorder="1" applyAlignment="1" applyProtection="1">
      <alignment horizontal="left" vertical="center" wrapText="1"/>
    </xf>
    <xf numFmtId="164" fontId="22" fillId="0" borderId="0" xfId="1" applyNumberFormat="1" applyFont="1" applyBorder="1" applyAlignment="1" applyProtection="1">
      <alignment horizontal="left" vertical="center"/>
    </xf>
    <xf numFmtId="164" fontId="22" fillId="2" borderId="0" xfId="1" applyNumberFormat="1" applyFont="1" applyFill="1" applyBorder="1" applyAlignment="1" applyProtection="1">
      <alignment horizontal="left" vertical="center"/>
    </xf>
    <xf numFmtId="164" fontId="13" fillId="2" borderId="0" xfId="1" applyNumberFormat="1" applyFont="1" applyFill="1" applyBorder="1" applyAlignment="1" applyProtection="1">
      <alignment horizontal="left" vertical="center"/>
    </xf>
    <xf numFmtId="49" fontId="8" fillId="0" borderId="0" xfId="846" applyNumberFormat="1"/>
    <xf numFmtId="49" fontId="27" fillId="4" borderId="53" xfId="847" applyNumberFormat="1" applyFont="1" applyFill="1" applyBorder="1" applyAlignment="1">
      <alignment horizontal="center" wrapText="1"/>
    </xf>
    <xf numFmtId="14" fontId="27" fillId="4" borderId="53" xfId="847" applyNumberFormat="1" applyFont="1" applyFill="1" applyBorder="1" applyAlignment="1">
      <alignment horizontal="center" wrapText="1"/>
    </xf>
    <xf numFmtId="14" fontId="27" fillId="4" borderId="54" xfId="847" applyNumberFormat="1" applyFont="1" applyFill="1" applyBorder="1" applyAlignment="1">
      <alignment horizontal="center" wrapText="1"/>
    </xf>
    <xf numFmtId="49" fontId="27" fillId="4" borderId="53" xfId="846" applyNumberFormat="1" applyFont="1" applyFill="1" applyBorder="1" applyAlignment="1">
      <alignment horizontal="center" wrapText="1"/>
    </xf>
    <xf numFmtId="49" fontId="27" fillId="4" borderId="52" xfId="846" applyNumberFormat="1" applyFont="1" applyFill="1" applyBorder="1" applyAlignment="1">
      <alignment horizontal="center" wrapText="1"/>
    </xf>
    <xf numFmtId="0" fontId="28" fillId="0" borderId="0" xfId="0" applyFont="1"/>
    <xf numFmtId="0" fontId="0" fillId="0" borderId="0" xfId="0"/>
    <xf numFmtId="0" fontId="13" fillId="0" borderId="0" xfId="0" applyFont="1" applyFill="1" applyProtection="1">
      <protection locked="0"/>
    </xf>
    <xf numFmtId="7" fontId="13" fillId="2" borderId="0" xfId="0" applyNumberFormat="1" applyFont="1" applyFill="1" applyBorder="1" applyAlignment="1" applyProtection="1">
      <alignment horizontal="center" vertical="center"/>
    </xf>
    <xf numFmtId="165" fontId="13" fillId="2" borderId="0" xfId="0" applyNumberFormat="1" applyFont="1" applyFill="1" applyBorder="1" applyAlignment="1" applyProtection="1">
      <alignment horizontal="center" vertical="center"/>
    </xf>
    <xf numFmtId="164" fontId="22" fillId="2" borderId="0" xfId="1" applyNumberFormat="1" applyFont="1" applyFill="1" applyBorder="1" applyAlignment="1" applyProtection="1">
      <alignment horizontal="left" vertical="center"/>
    </xf>
    <xf numFmtId="0" fontId="28" fillId="0" borderId="0" xfId="471" applyFont="1" applyFill="1" applyAlignment="1" applyProtection="1">
      <alignment wrapText="1"/>
      <protection locked="0"/>
    </xf>
    <xf numFmtId="0" fontId="13" fillId="2" borderId="3" xfId="471" applyFont="1" applyFill="1" applyBorder="1" applyAlignment="1" applyProtection="1">
      <alignment horizontal="left" vertical="center"/>
    </xf>
    <xf numFmtId="0" fontId="13" fillId="2" borderId="0" xfId="471" applyFont="1" applyFill="1" applyBorder="1" applyAlignment="1" applyProtection="1">
      <alignment horizontal="left" vertical="center"/>
    </xf>
    <xf numFmtId="164" fontId="22" fillId="2" borderId="0" xfId="1" applyNumberFormat="1" applyFont="1" applyFill="1" applyBorder="1" applyAlignment="1" applyProtection="1">
      <alignment horizontal="left" vertical="center"/>
    </xf>
    <xf numFmtId="0" fontId="25" fillId="0" borderId="57" xfId="1951" applyFont="1" applyBorder="1"/>
    <xf numFmtId="0" fontId="25" fillId="0" borderId="56" xfId="1951" applyFont="1" applyBorder="1"/>
    <xf numFmtId="9" fontId="25" fillId="0" borderId="0" xfId="16" applyFont="1" applyFill="1" applyBorder="1" applyAlignment="1" applyProtection="1">
      <alignment horizontal="center" vertical="center" wrapText="1"/>
    </xf>
    <xf numFmtId="0" fontId="29" fillId="5" borderId="0" xfId="0" applyFont="1" applyFill="1" applyBorder="1" applyAlignment="1" applyProtection="1">
      <alignment horizontal="center" vertical="center" wrapText="1"/>
    </xf>
    <xf numFmtId="0" fontId="30" fillId="0" borderId="67" xfId="0" applyFont="1" applyBorder="1" applyAlignment="1">
      <alignment horizontal="center" vertical="center"/>
    </xf>
    <xf numFmtId="0" fontId="30" fillId="0" borderId="55" xfId="0" applyFont="1" applyBorder="1" applyAlignment="1">
      <alignment wrapText="1"/>
    </xf>
    <xf numFmtId="0" fontId="30" fillId="0" borderId="55" xfId="0" applyFont="1" applyBorder="1" applyAlignment="1">
      <alignment horizontal="left" wrapText="1"/>
    </xf>
    <xf numFmtId="0" fontId="30" fillId="5" borderId="0" xfId="0" applyFont="1" applyFill="1" applyBorder="1" applyAlignment="1">
      <alignment vertical="center" wrapText="1"/>
    </xf>
    <xf numFmtId="0" fontId="30" fillId="5" borderId="0" xfId="0" applyFont="1" applyFill="1" applyBorder="1" applyAlignment="1">
      <alignment vertical="center"/>
    </xf>
    <xf numFmtId="0" fontId="30" fillId="0" borderId="68" xfId="0" applyFont="1" applyBorder="1" applyAlignment="1">
      <alignment horizontal="center" vertical="center"/>
    </xf>
    <xf numFmtId="1" fontId="13" fillId="3" borderId="68" xfId="0" applyNumberFormat="1" applyFont="1" applyFill="1" applyBorder="1" applyAlignment="1" applyProtection="1">
      <alignment horizontal="left" vertical="center"/>
    </xf>
    <xf numFmtId="1" fontId="13" fillId="3" borderId="69" xfId="0" applyNumberFormat="1" applyFont="1" applyFill="1" applyBorder="1" applyAlignment="1" applyProtection="1">
      <alignment horizontal="left" vertical="center"/>
    </xf>
    <xf numFmtId="0" fontId="25" fillId="0" borderId="0" xfId="0" applyFont="1"/>
    <xf numFmtId="166" fontId="25" fillId="0" borderId="0" xfId="1" applyNumberFormat="1" applyFont="1"/>
    <xf numFmtId="14" fontId="25" fillId="0" borderId="0" xfId="1" applyNumberFormat="1" applyFont="1"/>
    <xf numFmtId="170" fontId="25" fillId="0" borderId="0" xfId="1" applyNumberFormat="1" applyFont="1"/>
    <xf numFmtId="49" fontId="58" fillId="0" borderId="52" xfId="0" applyNumberFormat="1" applyFont="1" applyFill="1" applyBorder="1" applyAlignment="1">
      <alignment horizontal="center" wrapText="1"/>
    </xf>
    <xf numFmtId="49" fontId="26" fillId="0" borderId="10" xfId="0" applyNumberFormat="1" applyFont="1" applyFill="1" applyBorder="1" applyAlignment="1">
      <alignment horizontal="center" wrapText="1"/>
    </xf>
    <xf numFmtId="0" fontId="25" fillId="0" borderId="0" xfId="0" applyFont="1" applyFill="1"/>
    <xf numFmtId="0" fontId="25" fillId="0" borderId="69" xfId="1951" applyFont="1" applyBorder="1"/>
    <xf numFmtId="0" fontId="25" fillId="0" borderId="0" xfId="0" applyFont="1" applyBorder="1" applyAlignment="1">
      <alignment horizontal="left" indent="1"/>
    </xf>
    <xf numFmtId="0" fontId="25" fillId="0" borderId="0" xfId="0" applyFont="1" applyBorder="1"/>
    <xf numFmtId="0" fontId="25" fillId="0" borderId="70" xfId="0" applyFont="1" applyBorder="1" applyAlignment="1">
      <alignment horizontal="left" indent="1"/>
    </xf>
    <xf numFmtId="0" fontId="25" fillId="0" borderId="70" xfId="0" applyFont="1" applyBorder="1"/>
    <xf numFmtId="49" fontId="25" fillId="0" borderId="0" xfId="0" applyNumberFormat="1" applyFont="1" applyBorder="1" applyAlignment="1">
      <alignment horizontal="left" indent="1"/>
    </xf>
    <xf numFmtId="49" fontId="25" fillId="0" borderId="70" xfId="0" applyNumberFormat="1" applyFont="1" applyBorder="1" applyAlignment="1">
      <alignment horizontal="left" indent="1"/>
    </xf>
    <xf numFmtId="7" fontId="25" fillId="0" borderId="0" xfId="5" applyNumberFormat="1" applyFont="1" applyFill="1" applyBorder="1" applyAlignment="1" applyProtection="1">
      <alignment horizontal="center" vertical="center" wrapText="1"/>
    </xf>
    <xf numFmtId="43" fontId="25" fillId="0" borderId="0" xfId="1" applyNumberFormat="1" applyFont="1" applyBorder="1" applyAlignment="1">
      <alignment horizontal="center"/>
    </xf>
    <xf numFmtId="171" fontId="25" fillId="0" borderId="0" xfId="0" applyNumberFormat="1" applyFont="1" applyBorder="1"/>
    <xf numFmtId="4" fontId="25" fillId="0" borderId="55" xfId="0" applyNumberFormat="1" applyFont="1" applyFill="1" applyBorder="1"/>
    <xf numFmtId="171" fontId="25" fillId="0" borderId="17" xfId="0" applyNumberFormat="1" applyFont="1" applyBorder="1"/>
    <xf numFmtId="4" fontId="25" fillId="0" borderId="18" xfId="0" applyNumberFormat="1" applyFont="1" applyFill="1" applyBorder="1"/>
    <xf numFmtId="43" fontId="25" fillId="0" borderId="17" xfId="1" applyNumberFormat="1" applyFont="1" applyBorder="1" applyAlignment="1">
      <alignment horizontal="center"/>
    </xf>
    <xf numFmtId="0" fontId="99" fillId="4" borderId="0" xfId="0" applyFont="1" applyFill="1"/>
    <xf numFmtId="0" fontId="28" fillId="4" borderId="0" xfId="0" applyFont="1" applyFill="1"/>
    <xf numFmtId="166" fontId="28" fillId="4" borderId="0" xfId="1" applyNumberFormat="1" applyFont="1" applyFill="1"/>
    <xf numFmtId="170" fontId="28" fillId="4" borderId="0" xfId="1" applyNumberFormat="1" applyFont="1" applyFill="1"/>
    <xf numFmtId="43" fontId="28" fillId="4" borderId="0" xfId="1" applyNumberFormat="1" applyFont="1" applyFill="1"/>
    <xf numFmtId="14" fontId="28" fillId="4" borderId="0" xfId="1" applyNumberFormat="1" applyFont="1" applyFill="1"/>
    <xf numFmtId="165" fontId="13" fillId="0" borderId="0" xfId="1" applyNumberFormat="1" applyFont="1" applyFill="1" applyBorder="1" applyAlignment="1" applyProtection="1">
      <alignment horizontal="center" vertical="center"/>
    </xf>
    <xf numFmtId="168" fontId="13" fillId="0" borderId="0" xfId="0" applyNumberFormat="1" applyFont="1" applyFill="1" applyBorder="1" applyAlignment="1" applyProtection="1">
      <alignment horizontal="center" vertical="center" wrapText="1"/>
    </xf>
    <xf numFmtId="0" fontId="0" fillId="0" borderId="0" xfId="0"/>
    <xf numFmtId="0" fontId="13" fillId="0" borderId="0" xfId="0" applyFont="1" applyFill="1" applyProtection="1">
      <protection locked="0"/>
    </xf>
    <xf numFmtId="0" fontId="28" fillId="0" borderId="0" xfId="0" applyFont="1" applyFill="1" applyAlignment="1" applyProtection="1">
      <alignment wrapText="1"/>
      <protection locked="0"/>
    </xf>
    <xf numFmtId="0" fontId="13" fillId="0" borderId="0" xfId="0" applyFont="1" applyFill="1" applyAlignment="1" applyProtection="1">
      <alignment horizontal="center"/>
      <protection locked="0"/>
    </xf>
    <xf numFmtId="0" fontId="13" fillId="2" borderId="3"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55" xfId="0" applyFont="1" applyFill="1" applyBorder="1" applyAlignment="1" applyProtection="1">
      <alignment horizontal="left" vertical="center" wrapText="1"/>
    </xf>
    <xf numFmtId="0" fontId="100" fillId="0" borderId="0" xfId="859" applyNumberFormat="1" applyFont="1" applyFill="1" applyBorder="1" applyAlignment="1"/>
    <xf numFmtId="49" fontId="28" fillId="5" borderId="0" xfId="5" applyNumberFormat="1" applyFont="1" applyFill="1" applyBorder="1" applyAlignment="1" applyProtection="1">
      <alignment horizontal="center" vertical="center"/>
      <protection locked="0"/>
    </xf>
    <xf numFmtId="164" fontId="22" fillId="0" borderId="0" xfId="1" applyNumberFormat="1" applyFont="1" applyBorder="1" applyAlignment="1" applyProtection="1">
      <alignment horizontal="left" vertical="center"/>
    </xf>
    <xf numFmtId="0" fontId="25" fillId="0" borderId="0" xfId="0" applyFont="1" applyAlignment="1">
      <alignment horizontal="center"/>
    </xf>
    <xf numFmtId="0" fontId="25" fillId="0" borderId="0" xfId="0" applyNumberFormat="1" applyFont="1" applyFill="1" applyBorder="1" applyAlignment="1"/>
    <xf numFmtId="43" fontId="25" fillId="0" borderId="0" xfId="1" applyFont="1" applyFill="1" applyBorder="1" applyAlignment="1"/>
    <xf numFmtId="14" fontId="25" fillId="0" borderId="55" xfId="1" applyNumberFormat="1" applyFont="1" applyFill="1" applyBorder="1" applyAlignment="1">
      <alignment horizontal="right"/>
    </xf>
    <xf numFmtId="43" fontId="25" fillId="0" borderId="0" xfId="0" applyNumberFormat="1" applyFont="1"/>
    <xf numFmtId="0" fontId="25" fillId="0" borderId="0" xfId="0" applyFont="1" applyBorder="1"/>
    <xf numFmtId="0" fontId="25" fillId="0" borderId="70" xfId="0" applyNumberFormat="1" applyFont="1" applyFill="1" applyBorder="1" applyAlignment="1"/>
    <xf numFmtId="43" fontId="25" fillId="0" borderId="70" xfId="1" applyFont="1" applyFill="1" applyBorder="1" applyAlignment="1"/>
    <xf numFmtId="14" fontId="25" fillId="0" borderId="70" xfId="1" applyNumberFormat="1" applyFont="1" applyFill="1" applyBorder="1"/>
    <xf numFmtId="14" fontId="25" fillId="0" borderId="71" xfId="1" applyNumberFormat="1" applyFont="1" applyFill="1" applyBorder="1" applyAlignment="1">
      <alignment horizontal="right"/>
    </xf>
    <xf numFmtId="0" fontId="30" fillId="0" borderId="0" xfId="0" applyFont="1" applyFill="1" applyBorder="1" applyAlignment="1">
      <alignment vertical="center"/>
    </xf>
    <xf numFmtId="4" fontId="20" fillId="6" borderId="69" xfId="27" quotePrefix="1" applyNumberFormat="1" applyFont="1" applyFill="1" applyBorder="1" applyAlignment="1">
      <alignment horizontal="left" vertical="center" wrapText="1"/>
    </xf>
    <xf numFmtId="4" fontId="20" fillId="6" borderId="0" xfId="27" quotePrefix="1" applyNumberFormat="1" applyFont="1" applyFill="1" applyBorder="1" applyAlignment="1">
      <alignment horizontal="left" vertical="center" wrapText="1"/>
    </xf>
    <xf numFmtId="4" fontId="20" fillId="6" borderId="55" xfId="27" quotePrefix="1" applyNumberFormat="1" applyFont="1" applyFill="1" applyBorder="1" applyAlignment="1">
      <alignment horizontal="left" vertical="center" wrapText="1"/>
    </xf>
    <xf numFmtId="37" fontId="13" fillId="0" borderId="0" xfId="1" applyNumberFormat="1" applyFont="1" applyFill="1" applyBorder="1" applyAlignment="1" applyProtection="1">
      <alignment horizontal="center" vertical="center" wrapText="1"/>
      <protection locked="0"/>
    </xf>
    <xf numFmtId="0" fontId="25" fillId="0" borderId="0" xfId="1951" applyFont="1" applyBorder="1"/>
    <xf numFmtId="49" fontId="58" fillId="0" borderId="0" xfId="1" applyNumberFormat="1" applyFont="1" applyFill="1" applyBorder="1" applyAlignment="1">
      <alignment horizontal="center" wrapText="1"/>
    </xf>
    <xf numFmtId="14" fontId="58" fillId="0" borderId="0" xfId="1" applyNumberFormat="1" applyFont="1" applyFill="1" applyBorder="1" applyAlignment="1">
      <alignment horizontal="center" wrapText="1"/>
    </xf>
    <xf numFmtId="14" fontId="58" fillId="0" borderId="54" xfId="1" applyNumberFormat="1" applyFont="1" applyFill="1" applyBorder="1" applyAlignment="1">
      <alignment horizontal="center" wrapText="1"/>
    </xf>
    <xf numFmtId="0" fontId="13" fillId="0" borderId="0" xfId="0" applyFont="1" applyFill="1" applyBorder="1" applyAlignment="1">
      <alignment horizontal="left" indent="1"/>
    </xf>
    <xf numFmtId="0" fontId="13" fillId="0" borderId="0" xfId="0" applyFont="1" applyFill="1" applyBorder="1"/>
    <xf numFmtId="0" fontId="13" fillId="0" borderId="70" xfId="0" applyFont="1" applyFill="1" applyBorder="1" applyAlignment="1">
      <alignment horizontal="left" indent="1"/>
    </xf>
    <xf numFmtId="0" fontId="13" fillId="0" borderId="70" xfId="0" applyFont="1" applyFill="1" applyBorder="1"/>
    <xf numFmtId="14" fontId="25" fillId="0" borderId="0" xfId="1" applyNumberFormat="1" applyFont="1" applyFill="1" applyBorder="1"/>
    <xf numFmtId="0" fontId="25" fillId="0" borderId="69" xfId="0" applyFont="1" applyFill="1" applyBorder="1" applyAlignment="1"/>
    <xf numFmtId="0" fontId="25" fillId="0" borderId="69" xfId="0" applyFont="1" applyBorder="1"/>
    <xf numFmtId="0" fontId="25" fillId="0" borderId="69" xfId="0" quotePrefix="1" applyFont="1" applyBorder="1"/>
    <xf numFmtId="49" fontId="25" fillId="0" borderId="69" xfId="0" applyNumberFormat="1" applyFont="1" applyBorder="1"/>
    <xf numFmtId="49" fontId="25" fillId="0" borderId="69" xfId="0" applyNumberFormat="1" applyFont="1" applyFill="1" applyBorder="1" applyAlignment="1"/>
    <xf numFmtId="49" fontId="25" fillId="0" borderId="0" xfId="0" applyNumberFormat="1" applyFont="1" applyFill="1" applyBorder="1" applyAlignment="1"/>
    <xf numFmtId="0" fontId="25" fillId="0" borderId="69" xfId="0" quotePrefix="1" applyFont="1" applyFill="1" applyBorder="1" applyAlignment="1"/>
    <xf numFmtId="49" fontId="20" fillId="62" borderId="72" xfId="0" applyNumberFormat="1" applyFont="1" applyFill="1" applyBorder="1" applyAlignment="1">
      <alignment horizontal="center" wrapText="1"/>
    </xf>
    <xf numFmtId="43" fontId="20" fillId="62" borderId="72" xfId="1" applyFont="1" applyFill="1" applyBorder="1" applyAlignment="1">
      <alignment horizontal="center" wrapText="1"/>
    </xf>
    <xf numFmtId="49" fontId="26" fillId="62" borderId="72" xfId="1" applyNumberFormat="1" applyFont="1" applyFill="1" applyBorder="1" applyAlignment="1">
      <alignment horizontal="center" wrapText="1"/>
    </xf>
    <xf numFmtId="14" fontId="20" fillId="62" borderId="72" xfId="849" applyNumberFormat="1" applyFont="1" applyFill="1" applyBorder="1" applyAlignment="1">
      <alignment horizontal="center" wrapText="1"/>
    </xf>
    <xf numFmtId="49" fontId="25" fillId="0" borderId="0" xfId="0" applyNumberFormat="1" applyFont="1" applyBorder="1"/>
    <xf numFmtId="4" fontId="13" fillId="0" borderId="72" xfId="0" applyNumberFormat="1" applyFont="1" applyBorder="1"/>
    <xf numFmtId="2" fontId="25" fillId="0" borderId="72" xfId="0" applyNumberFormat="1" applyFont="1" applyBorder="1"/>
    <xf numFmtId="14" fontId="25" fillId="0" borderId="72" xfId="0" applyNumberFormat="1" applyFont="1" applyBorder="1"/>
    <xf numFmtId="2" fontId="25" fillId="0" borderId="73" xfId="0" applyNumberFormat="1" applyFont="1" applyBorder="1"/>
    <xf numFmtId="2" fontId="13" fillId="0" borderId="72" xfId="0" applyNumberFormat="1" applyFont="1" applyFill="1" applyBorder="1" applyAlignment="1">
      <alignment horizontal="right"/>
    </xf>
    <xf numFmtId="2" fontId="25" fillId="0" borderId="74" xfId="0" applyNumberFormat="1" applyFont="1" applyBorder="1"/>
    <xf numFmtId="4" fontId="13" fillId="0" borderId="74" xfId="0" applyNumberFormat="1" applyFont="1" applyBorder="1"/>
    <xf numFmtId="14" fontId="25" fillId="0" borderId="74" xfId="0" applyNumberFormat="1" applyFont="1" applyBorder="1"/>
    <xf numFmtId="49" fontId="25" fillId="0" borderId="70" xfId="0" applyNumberFormat="1" applyFont="1" applyBorder="1"/>
    <xf numFmtId="172" fontId="25" fillId="0" borderId="75" xfId="0" applyNumberFormat="1" applyFont="1" applyBorder="1"/>
    <xf numFmtId="0" fontId="25" fillId="0" borderId="53" xfId="1951" applyFont="1" applyBorder="1"/>
    <xf numFmtId="0" fontId="25" fillId="0" borderId="53" xfId="0" applyFont="1" applyBorder="1" applyAlignment="1">
      <alignment horizontal="left" indent="1"/>
    </xf>
    <xf numFmtId="0" fontId="25" fillId="0" borderId="53" xfId="0" applyFont="1" applyBorder="1"/>
    <xf numFmtId="0" fontId="25" fillId="0" borderId="70" xfId="1951" applyFont="1" applyBorder="1"/>
    <xf numFmtId="172" fontId="25" fillId="0" borderId="71" xfId="0" applyNumberFormat="1" applyFont="1" applyBorder="1"/>
    <xf numFmtId="0" fontId="13" fillId="0" borderId="0" xfId="1951" applyFont="1" applyFill="1" applyBorder="1"/>
    <xf numFmtId="0" fontId="13" fillId="0" borderId="70" xfId="1951" applyFont="1" applyFill="1" applyBorder="1"/>
    <xf numFmtId="49" fontId="25" fillId="0" borderId="53" xfId="0" applyNumberFormat="1" applyFont="1" applyBorder="1" applyAlignment="1">
      <alignment horizontal="left" indent="1"/>
    </xf>
    <xf numFmtId="43" fontId="25" fillId="0" borderId="0" xfId="1" applyNumberFormat="1" applyFont="1" applyFill="1" applyBorder="1" applyAlignment="1"/>
    <xf numFmtId="43" fontId="13" fillId="0" borderId="0" xfId="1" applyFont="1" applyFill="1" applyBorder="1" applyAlignment="1"/>
    <xf numFmtId="49" fontId="25" fillId="0" borderId="70" xfId="0" applyNumberFormat="1" applyFont="1" applyFill="1" applyBorder="1" applyAlignment="1"/>
    <xf numFmtId="43" fontId="0" fillId="0" borderId="0" xfId="0" applyNumberFormat="1"/>
    <xf numFmtId="0" fontId="105" fillId="4" borderId="0" xfId="859" applyNumberFormat="1" applyFont="1" applyFill="1" applyBorder="1" applyAlignment="1"/>
    <xf numFmtId="49" fontId="20" fillId="62" borderId="72" xfId="1" applyNumberFormat="1" applyFont="1" applyFill="1" applyBorder="1" applyAlignment="1">
      <alignment horizontal="center" wrapText="1"/>
    </xf>
    <xf numFmtId="0" fontId="0" fillId="0" borderId="0" xfId="0" applyFont="1" applyFill="1" applyBorder="1"/>
    <xf numFmtId="0" fontId="0" fillId="0" borderId="53" xfId="0" applyFont="1" applyFill="1" applyBorder="1"/>
    <xf numFmtId="0" fontId="0" fillId="0" borderId="70" xfId="0" applyFont="1" applyFill="1" applyBorder="1"/>
    <xf numFmtId="0" fontId="97" fillId="2" borderId="14" xfId="0" applyFont="1" applyFill="1" applyBorder="1" applyAlignment="1" applyProtection="1">
      <alignment horizontal="left" vertical="center" wrapText="1"/>
    </xf>
    <xf numFmtId="4" fontId="20" fillId="6" borderId="0" xfId="27" quotePrefix="1" applyNumberFormat="1" applyFont="1" applyFill="1" applyBorder="1" applyAlignment="1">
      <alignment horizontal="left" vertical="center" wrapText="1"/>
    </xf>
    <xf numFmtId="43" fontId="0" fillId="0" borderId="70" xfId="0" applyNumberFormat="1" applyBorder="1"/>
    <xf numFmtId="0" fontId="13" fillId="0" borderId="53" xfId="0" applyFont="1" applyFill="1" applyBorder="1"/>
    <xf numFmtId="0" fontId="13" fillId="0" borderId="53" xfId="0" applyFont="1" applyBorder="1" applyAlignment="1">
      <alignment horizontal="left" indent="1"/>
    </xf>
    <xf numFmtId="172" fontId="13" fillId="0" borderId="75" xfId="0" applyNumberFormat="1" applyFont="1" applyFill="1" applyBorder="1"/>
    <xf numFmtId="4" fontId="13" fillId="0" borderId="72" xfId="0" applyNumberFormat="1" applyFont="1" applyFill="1" applyBorder="1"/>
    <xf numFmtId="2" fontId="13" fillId="0" borderId="72" xfId="0" applyNumberFormat="1" applyFont="1" applyBorder="1"/>
    <xf numFmtId="14" fontId="13" fillId="0" borderId="72" xfId="0" applyNumberFormat="1" applyFont="1" applyBorder="1"/>
    <xf numFmtId="0" fontId="13" fillId="0" borderId="0" xfId="0" applyFont="1" applyBorder="1" applyAlignment="1">
      <alignment horizontal="left" indent="1"/>
    </xf>
    <xf numFmtId="0" fontId="13" fillId="0" borderId="70" xfId="0" applyFont="1" applyBorder="1" applyAlignment="1">
      <alignment horizontal="left" indent="1"/>
    </xf>
    <xf numFmtId="49" fontId="13" fillId="0" borderId="53" xfId="0" applyNumberFormat="1" applyFont="1" applyFill="1" applyBorder="1" applyAlignment="1"/>
    <xf numFmtId="0" fontId="13" fillId="0" borderId="53" xfId="0" applyFont="1" applyFill="1" applyBorder="1" applyAlignment="1">
      <alignment horizontal="left" indent="1"/>
    </xf>
    <xf numFmtId="49" fontId="13" fillId="0" borderId="53" xfId="0" applyNumberFormat="1" applyFont="1" applyBorder="1" applyAlignment="1">
      <alignment horizontal="left" indent="1"/>
    </xf>
    <xf numFmtId="49" fontId="13" fillId="0" borderId="0" xfId="0" applyNumberFormat="1" applyFont="1" applyBorder="1" applyAlignment="1">
      <alignment horizontal="left" indent="1"/>
    </xf>
    <xf numFmtId="49" fontId="13" fillId="0" borderId="70" xfId="0" applyNumberFormat="1" applyFont="1" applyBorder="1" applyAlignment="1">
      <alignment horizontal="left" indent="1"/>
    </xf>
    <xf numFmtId="0" fontId="105" fillId="0" borderId="0" xfId="859" applyNumberFormat="1" applyFont="1" applyFill="1" applyBorder="1" applyAlignment="1"/>
    <xf numFmtId="0" fontId="13" fillId="0" borderId="69" xfId="0" applyFont="1" applyFill="1" applyBorder="1" applyAlignment="1"/>
    <xf numFmtId="0" fontId="13" fillId="0" borderId="0" xfId="0" applyNumberFormat="1" applyFont="1" applyFill="1" applyBorder="1" applyAlignment="1"/>
    <xf numFmtId="43" fontId="13" fillId="0" borderId="0" xfId="0" applyNumberFormat="1" applyFont="1" applyFill="1" applyBorder="1" applyAlignment="1"/>
    <xf numFmtId="14" fontId="13" fillId="0" borderId="55" xfId="1" applyNumberFormat="1" applyFont="1" applyFill="1" applyBorder="1" applyAlignment="1">
      <alignment horizontal="right"/>
    </xf>
    <xf numFmtId="0" fontId="13" fillId="0" borderId="69" xfId="0" applyFont="1" applyBorder="1"/>
    <xf numFmtId="0" fontId="13" fillId="0" borderId="0" xfId="0" applyFont="1" applyBorder="1"/>
    <xf numFmtId="49" fontId="13" fillId="0" borderId="0" xfId="0" applyNumberFormat="1" applyFont="1" applyFill="1" applyBorder="1" applyAlignment="1"/>
    <xf numFmtId="49" fontId="26" fillId="62" borderId="73" xfId="1" applyNumberFormat="1" applyFont="1" applyFill="1" applyBorder="1" applyAlignment="1">
      <alignment horizontal="center" wrapText="1"/>
    </xf>
    <xf numFmtId="0" fontId="14" fillId="0" borderId="0" xfId="477" applyFont="1" applyFill="1" applyBorder="1" applyAlignment="1">
      <alignment horizontal="right"/>
    </xf>
    <xf numFmtId="0" fontId="14" fillId="0" borderId="70" xfId="477" applyFont="1" applyFill="1" applyBorder="1" applyAlignment="1">
      <alignment horizontal="right"/>
    </xf>
    <xf numFmtId="0" fontId="14" fillId="0" borderId="53" xfId="477" applyFont="1" applyFill="1" applyBorder="1" applyAlignment="1">
      <alignment horizontal="right"/>
    </xf>
    <xf numFmtId="2" fontId="14" fillId="0" borderId="53" xfId="477" applyNumberFormat="1" applyFont="1" applyFill="1" applyBorder="1" applyAlignment="1">
      <alignment horizontal="right"/>
    </xf>
    <xf numFmtId="2" fontId="14" fillId="0" borderId="0" xfId="477" applyNumberFormat="1" applyFont="1" applyFill="1" applyBorder="1" applyAlignment="1">
      <alignment horizontal="right"/>
    </xf>
    <xf numFmtId="2" fontId="14" fillId="0" borderId="70" xfId="477" applyNumberFormat="1" applyFont="1" applyFill="1" applyBorder="1" applyAlignment="1">
      <alignment horizontal="right"/>
    </xf>
    <xf numFmtId="173" fontId="20" fillId="62" borderId="73" xfId="849" applyNumberFormat="1" applyFont="1" applyFill="1" applyBorder="1" applyAlignment="1">
      <alignment horizontal="center" wrapText="1"/>
    </xf>
    <xf numFmtId="173" fontId="101" fillId="62" borderId="73" xfId="849" applyNumberFormat="1" applyFont="1" applyFill="1" applyBorder="1" applyAlignment="1">
      <alignment horizontal="center" wrapText="1"/>
    </xf>
    <xf numFmtId="174" fontId="14" fillId="0" borderId="0" xfId="477" applyNumberFormat="1" applyFont="1" applyFill="1" applyBorder="1" applyAlignment="1">
      <alignment horizontal="right"/>
    </xf>
    <xf numFmtId="174" fontId="14" fillId="0" borderId="70" xfId="477" applyNumberFormat="1" applyFont="1" applyFill="1" applyBorder="1" applyAlignment="1">
      <alignment horizontal="right"/>
    </xf>
    <xf numFmtId="2" fontId="0" fillId="0" borderId="0" xfId="0" applyNumberFormat="1"/>
    <xf numFmtId="7" fontId="13" fillId="2" borderId="0" xfId="0" applyNumberFormat="1" applyFont="1" applyFill="1" applyBorder="1" applyAlignment="1" applyProtection="1">
      <alignment horizontal="left" vertical="center" wrapText="1"/>
      <protection locked="0"/>
    </xf>
    <xf numFmtId="0" fontId="97" fillId="0" borderId="0" xfId="0" applyFont="1" applyFill="1" applyAlignment="1" applyProtection="1">
      <alignment wrapText="1"/>
      <protection locked="0"/>
    </xf>
    <xf numFmtId="7" fontId="97" fillId="2" borderId="0" xfId="0" applyNumberFormat="1" applyFont="1" applyFill="1" applyBorder="1" applyAlignment="1" applyProtection="1">
      <alignment horizontal="left" vertical="center"/>
      <protection locked="0"/>
    </xf>
    <xf numFmtId="1" fontId="97" fillId="3" borderId="69" xfId="0" applyNumberFormat="1" applyFont="1" applyFill="1" applyBorder="1" applyAlignment="1">
      <alignment horizontal="left" vertical="center"/>
    </xf>
    <xf numFmtId="0" fontId="97" fillId="2" borderId="3" xfId="0" applyFont="1" applyFill="1" applyBorder="1" applyAlignment="1">
      <alignment horizontal="left" vertical="center"/>
    </xf>
    <xf numFmtId="0" fontId="97" fillId="2" borderId="0" xfId="0" applyFont="1" applyFill="1" applyAlignment="1">
      <alignment horizontal="left" vertical="center"/>
    </xf>
    <xf numFmtId="7" fontId="97" fillId="2" borderId="0" xfId="0" applyNumberFormat="1" applyFont="1" applyFill="1" applyAlignment="1">
      <alignment horizontal="center" vertical="center"/>
    </xf>
    <xf numFmtId="164" fontId="97" fillId="2" borderId="0" xfId="1" applyNumberFormat="1" applyFont="1" applyFill="1" applyAlignment="1">
      <alignment horizontal="left" vertical="center"/>
    </xf>
    <xf numFmtId="7" fontId="97" fillId="2" borderId="55" xfId="0" applyNumberFormat="1" applyFont="1" applyFill="1" applyBorder="1" applyAlignment="1">
      <alignment horizontal="left" vertical="center" wrapText="1"/>
    </xf>
    <xf numFmtId="0" fontId="13" fillId="0" borderId="55" xfId="0" applyFont="1" applyBorder="1" applyAlignment="1">
      <alignment vertical="center"/>
    </xf>
    <xf numFmtId="7" fontId="13" fillId="2" borderId="0" xfId="0" applyNumberFormat="1" applyFont="1" applyFill="1" applyAlignment="1">
      <alignment horizontal="center" vertical="center"/>
    </xf>
    <xf numFmtId="169" fontId="13" fillId="2" borderId="0" xfId="0" applyNumberFormat="1" applyFont="1" applyFill="1" applyAlignment="1">
      <alignment horizontal="center" vertical="center"/>
    </xf>
    <xf numFmtId="165" fontId="13" fillId="2" borderId="0" xfId="5" applyNumberFormat="1" applyFill="1" applyAlignment="1">
      <alignment horizontal="center" vertical="center"/>
    </xf>
    <xf numFmtId="0" fontId="97" fillId="2" borderId="3" xfId="0" applyFont="1" applyFill="1" applyBorder="1" applyAlignment="1" applyProtection="1">
      <alignment horizontal="left" vertical="center" wrapText="1"/>
    </xf>
    <xf numFmtId="0" fontId="106" fillId="0" borderId="69" xfId="0" applyFont="1" applyBorder="1" applyAlignment="1">
      <alignment horizontal="center" vertical="center"/>
    </xf>
    <xf numFmtId="0" fontId="106" fillId="5" borderId="0" xfId="0" applyFont="1" applyFill="1" applyBorder="1" applyAlignment="1">
      <alignment vertical="center"/>
    </xf>
    <xf numFmtId="0" fontId="106" fillId="0" borderId="0" xfId="0" applyFont="1" applyAlignment="1">
      <alignment wrapText="1"/>
    </xf>
    <xf numFmtId="165" fontId="97" fillId="2" borderId="16" xfId="0" applyNumberFormat="1" applyFont="1" applyFill="1" applyBorder="1" applyAlignment="1" applyProtection="1">
      <alignment horizontal="left" vertical="center" wrapText="1"/>
    </xf>
    <xf numFmtId="165" fontId="13" fillId="2" borderId="14" xfId="5" quotePrefix="1" applyNumberFormat="1" applyFont="1" applyFill="1" applyBorder="1" applyAlignment="1" applyProtection="1">
      <alignment horizontal="left" vertical="center"/>
    </xf>
    <xf numFmtId="165" fontId="13" fillId="2" borderId="14" xfId="0" applyNumberFormat="1" applyFont="1" applyFill="1" applyBorder="1" applyAlignment="1" applyProtection="1">
      <alignment horizontal="left" vertical="center" wrapText="1"/>
    </xf>
    <xf numFmtId="167" fontId="52" fillId="61" borderId="19" xfId="27" applyNumberFormat="1" applyFont="1" applyFill="1" applyBorder="1" applyAlignment="1">
      <alignment horizontal="left" wrapText="1"/>
    </xf>
    <xf numFmtId="167" fontId="52" fillId="61" borderId="17" xfId="27" applyNumberFormat="1" applyFont="1" applyFill="1" applyBorder="1" applyAlignment="1">
      <alignment horizontal="left" wrapText="1"/>
    </xf>
    <xf numFmtId="167" fontId="52" fillId="61" borderId="18" xfId="27" applyNumberFormat="1" applyFont="1" applyFill="1" applyBorder="1" applyAlignment="1">
      <alignment horizontal="left" wrapText="1"/>
    </xf>
    <xf numFmtId="0" fontId="13" fillId="61" borderId="12" xfId="27" applyFont="1" applyFill="1" applyBorder="1" applyAlignment="1">
      <alignment horizontal="left" wrapText="1"/>
    </xf>
    <xf numFmtId="0" fontId="13" fillId="61" borderId="0" xfId="27" applyFont="1" applyFill="1" applyBorder="1" applyAlignment="1">
      <alignment horizontal="left" wrapText="1"/>
    </xf>
    <xf numFmtId="0" fontId="13" fillId="61" borderId="14" xfId="27" applyFont="1" applyFill="1" applyBorder="1" applyAlignment="1">
      <alignment horizontal="left" wrapText="1"/>
    </xf>
    <xf numFmtId="0" fontId="13" fillId="61" borderId="0" xfId="27" applyFill="1" applyBorder="1" applyAlignment="1">
      <alignment horizontal="left" wrapText="1"/>
    </xf>
    <xf numFmtId="0" fontId="13" fillId="61" borderId="14" xfId="27" applyFill="1" applyBorder="1" applyAlignment="1">
      <alignment horizontal="left" wrapText="1"/>
    </xf>
    <xf numFmtId="0" fontId="13" fillId="61" borderId="12" xfId="27" applyFill="1" applyBorder="1" applyAlignment="1">
      <alignment wrapText="1"/>
    </xf>
    <xf numFmtId="0" fontId="13" fillId="61" borderId="0" xfId="27" applyFill="1" applyBorder="1" applyAlignment="1">
      <alignment wrapText="1"/>
    </xf>
    <xf numFmtId="0" fontId="13" fillId="61" borderId="14" xfId="27" applyFill="1" applyBorder="1" applyAlignment="1">
      <alignment wrapText="1"/>
    </xf>
    <xf numFmtId="0" fontId="54" fillId="4" borderId="40" xfId="27" quotePrefix="1" applyFont="1" applyFill="1" applyBorder="1" applyAlignment="1">
      <alignment horizontal="left" vertical="center"/>
    </xf>
    <xf numFmtId="0" fontId="54" fillId="4" borderId="38" xfId="27" applyFont="1" applyFill="1" applyBorder="1" applyAlignment="1">
      <alignment horizontal="left" vertical="center"/>
    </xf>
    <xf numFmtId="0" fontId="54" fillId="4" borderId="39" xfId="27" applyFont="1" applyFill="1" applyBorder="1" applyAlignment="1">
      <alignment horizontal="left" vertical="center"/>
    </xf>
    <xf numFmtId="15" fontId="102" fillId="6" borderId="12" xfId="27" quotePrefix="1" applyNumberFormat="1" applyFont="1" applyFill="1" applyBorder="1" applyAlignment="1">
      <alignment horizontal="left" vertical="center" wrapText="1"/>
    </xf>
    <xf numFmtId="0" fontId="102" fillId="6" borderId="0" xfId="27" applyFont="1" applyFill="1" applyBorder="1" applyAlignment="1">
      <alignment horizontal="left" vertical="center" wrapText="1"/>
    </xf>
    <xf numFmtId="0" fontId="102" fillId="6" borderId="14" xfId="27" applyFont="1" applyFill="1" applyBorder="1" applyAlignment="1">
      <alignment horizontal="left" vertical="center" wrapText="1"/>
    </xf>
    <xf numFmtId="0" fontId="13" fillId="61" borderId="12" xfId="27" applyFont="1" applyFill="1" applyBorder="1" applyAlignment="1">
      <alignment wrapText="1"/>
    </xf>
    <xf numFmtId="0" fontId="94" fillId="4" borderId="12" xfId="27" applyFont="1" applyFill="1" applyBorder="1" applyAlignment="1">
      <alignment horizontal="left" vertical="center"/>
    </xf>
    <xf numFmtId="0" fontId="54" fillId="4" borderId="0" xfId="27" applyFont="1" applyFill="1" applyBorder="1" applyAlignment="1">
      <alignment horizontal="left" vertical="center"/>
    </xf>
    <xf numFmtId="0" fontId="54" fillId="4" borderId="14" xfId="27" applyFont="1" applyFill="1" applyBorder="1" applyAlignment="1">
      <alignment horizontal="left" vertical="center"/>
    </xf>
    <xf numFmtId="4" fontId="20" fillId="6" borderId="12" xfId="27" quotePrefix="1" applyNumberFormat="1" applyFont="1" applyFill="1" applyBorder="1" applyAlignment="1">
      <alignment horizontal="left" vertical="center" wrapText="1"/>
    </xf>
    <xf numFmtId="4" fontId="20" fillId="6" borderId="0" xfId="27" quotePrefix="1" applyNumberFormat="1" applyFont="1" applyFill="1" applyBorder="1" applyAlignment="1">
      <alignment horizontal="left" vertical="center" wrapText="1"/>
    </xf>
    <xf numFmtId="4" fontId="20" fillId="6" borderId="14" xfId="27" quotePrefix="1" applyNumberFormat="1" applyFont="1" applyFill="1" applyBorder="1" applyAlignment="1">
      <alignment horizontal="left" vertical="center" wrapText="1"/>
    </xf>
    <xf numFmtId="4" fontId="97" fillId="6" borderId="12" xfId="27" quotePrefix="1" applyNumberFormat="1" applyFont="1" applyFill="1" applyBorder="1" applyAlignment="1">
      <alignment horizontal="left" vertical="center" wrapText="1"/>
    </xf>
    <xf numFmtId="4" fontId="97" fillId="6" borderId="0" xfId="27" quotePrefix="1" applyNumberFormat="1" applyFont="1" applyFill="1" applyBorder="1" applyAlignment="1">
      <alignment horizontal="left" vertical="center" wrapText="1"/>
    </xf>
    <xf numFmtId="4" fontId="97" fillId="6" borderId="14" xfId="27" quotePrefix="1" applyNumberFormat="1" applyFont="1" applyFill="1" applyBorder="1" applyAlignment="1">
      <alignment horizontal="left" vertical="center" wrapText="1"/>
    </xf>
    <xf numFmtId="0" fontId="13" fillId="61" borderId="0" xfId="27" applyFont="1" applyFill="1" applyBorder="1" applyAlignment="1">
      <alignment wrapText="1"/>
    </xf>
    <xf numFmtId="0" fontId="13" fillId="61" borderId="14" xfId="27" applyFont="1" applyFill="1" applyBorder="1" applyAlignment="1">
      <alignment wrapText="1"/>
    </xf>
    <xf numFmtId="15" fontId="20" fillId="6" borderId="12" xfId="27" quotePrefix="1" applyNumberFormat="1" applyFont="1" applyFill="1" applyBorder="1" applyAlignment="1">
      <alignment horizontal="left" vertical="center" wrapText="1"/>
    </xf>
    <xf numFmtId="15" fontId="20" fillId="6" borderId="0" xfId="27" quotePrefix="1" applyNumberFormat="1" applyFont="1" applyFill="1" applyBorder="1" applyAlignment="1">
      <alignment horizontal="left" vertical="center" wrapText="1"/>
    </xf>
    <xf numFmtId="15" fontId="20" fillId="6" borderId="14" xfId="27" quotePrefix="1" applyNumberFormat="1" applyFont="1" applyFill="1" applyBorder="1" applyAlignment="1">
      <alignment horizontal="left" vertical="center" wrapText="1"/>
    </xf>
    <xf numFmtId="4" fontId="13" fillId="6" borderId="12" xfId="27" quotePrefix="1" applyNumberFormat="1" applyFont="1" applyFill="1" applyBorder="1" applyAlignment="1">
      <alignment horizontal="left" vertical="center" wrapText="1"/>
    </xf>
    <xf numFmtId="4" fontId="13" fillId="6" borderId="0" xfId="27" quotePrefix="1" applyNumberFormat="1" applyFont="1" applyFill="1" applyBorder="1" applyAlignment="1">
      <alignment horizontal="left" vertical="center" wrapText="1"/>
    </xf>
    <xf numFmtId="4" fontId="13" fillId="6" borderId="14" xfId="27" quotePrefix="1" applyNumberFormat="1" applyFont="1" applyFill="1" applyBorder="1" applyAlignment="1">
      <alignment horizontal="left" vertical="center" wrapText="1"/>
    </xf>
    <xf numFmtId="0" fontId="13" fillId="0" borderId="48" xfId="0" applyFont="1" applyBorder="1" applyAlignment="1">
      <alignment wrapText="1"/>
    </xf>
    <xf numFmtId="0" fontId="13" fillId="0" borderId="1" xfId="0" applyFont="1" applyBorder="1" applyAlignment="1">
      <alignment wrapText="1"/>
    </xf>
    <xf numFmtId="0" fontId="13" fillId="0" borderId="15" xfId="0" applyFont="1" applyBorder="1" applyAlignment="1">
      <alignment wrapText="1"/>
    </xf>
    <xf numFmtId="0" fontId="13" fillId="0" borderId="50" xfId="0" applyFont="1" applyBorder="1"/>
    <xf numFmtId="0" fontId="13" fillId="0" borderId="7" xfId="0" applyFont="1" applyBorder="1"/>
    <xf numFmtId="0" fontId="13" fillId="0" borderId="13" xfId="0" applyFont="1" applyBorder="1"/>
    <xf numFmtId="0" fontId="13" fillId="0" borderId="48" xfId="0" applyFont="1" applyBorder="1"/>
    <xf numFmtId="0" fontId="13" fillId="0" borderId="1" xfId="0" applyFont="1" applyBorder="1"/>
    <xf numFmtId="0" fontId="13" fillId="0" borderId="15" xfId="0" applyFont="1" applyBorder="1"/>
    <xf numFmtId="0" fontId="95" fillId="0" borderId="48" xfId="0" applyFont="1" applyBorder="1"/>
    <xf numFmtId="0" fontId="95" fillId="0" borderId="1" xfId="0" applyFont="1" applyBorder="1"/>
    <xf numFmtId="0" fontId="95" fillId="0" borderId="15" xfId="0" applyFont="1" applyBorder="1"/>
    <xf numFmtId="0" fontId="54" fillId="4" borderId="12" xfId="27" quotePrefix="1" applyFont="1" applyFill="1" applyBorder="1" applyAlignment="1">
      <alignment vertical="center"/>
    </xf>
    <xf numFmtId="0" fontId="54" fillId="4" borderId="0" xfId="27" applyFont="1" applyFill="1" applyBorder="1" applyAlignment="1">
      <alignment vertical="center"/>
    </xf>
    <xf numFmtId="0" fontId="54" fillId="4" borderId="14" xfId="27" applyFont="1" applyFill="1" applyBorder="1" applyAlignment="1">
      <alignment vertical="center"/>
    </xf>
    <xf numFmtId="0" fontId="0" fillId="0" borderId="45" xfId="0" applyBorder="1"/>
    <xf numFmtId="0" fontId="0" fillId="0" borderId="46" xfId="0" applyBorder="1"/>
    <xf numFmtId="0" fontId="0" fillId="0" borderId="47" xfId="0" applyBorder="1"/>
    <xf numFmtId="0" fontId="13" fillId="0" borderId="48" xfId="0" applyFont="1" applyFill="1" applyBorder="1" applyAlignment="1">
      <alignment wrapText="1"/>
    </xf>
    <xf numFmtId="0" fontId="13" fillId="0" borderId="1" xfId="0" applyFont="1" applyFill="1" applyBorder="1" applyAlignment="1">
      <alignment wrapText="1"/>
    </xf>
    <xf numFmtId="0" fontId="13" fillId="0" borderId="15" xfId="0" applyFont="1" applyFill="1" applyBorder="1" applyAlignment="1">
      <alignment wrapText="1"/>
    </xf>
    <xf numFmtId="0" fontId="33" fillId="6" borderId="49" xfId="0" applyFont="1" applyFill="1" applyBorder="1" applyAlignment="1">
      <alignment horizontal="left"/>
    </xf>
    <xf numFmtId="0" fontId="33" fillId="6" borderId="2" xfId="0" applyFont="1" applyFill="1" applyBorder="1" applyAlignment="1">
      <alignment horizontal="left"/>
    </xf>
    <xf numFmtId="0" fontId="33" fillId="6" borderId="16" xfId="0" applyFont="1" applyFill="1" applyBorder="1" applyAlignment="1">
      <alignment horizontal="left"/>
    </xf>
    <xf numFmtId="0" fontId="54" fillId="4" borderId="19" xfId="27" applyFont="1" applyFill="1" applyBorder="1" applyAlignment="1">
      <alignment vertical="center"/>
    </xf>
    <xf numFmtId="0" fontId="54" fillId="4" borderId="17" xfId="27" applyFont="1" applyFill="1" applyBorder="1" applyAlignment="1">
      <alignment vertical="center"/>
    </xf>
    <xf numFmtId="0" fontId="54" fillId="4" borderId="18" xfId="27" applyFont="1" applyFill="1" applyBorder="1" applyAlignment="1">
      <alignment vertical="center"/>
    </xf>
    <xf numFmtId="0" fontId="33" fillId="0" borderId="9" xfId="0" applyFont="1" applyFill="1" applyBorder="1"/>
    <xf numFmtId="0" fontId="33" fillId="0" borderId="10" xfId="0" applyFont="1" applyFill="1" applyBorder="1"/>
    <xf numFmtId="0" fontId="33" fillId="0" borderId="11" xfId="0" applyFont="1" applyFill="1" applyBorder="1"/>
    <xf numFmtId="0" fontId="33" fillId="6" borderId="12" xfId="0" applyFont="1" applyFill="1" applyBorder="1" applyAlignment="1">
      <alignment horizontal="left"/>
    </xf>
    <xf numFmtId="0" fontId="33" fillId="6" borderId="0" xfId="0" applyFont="1" applyFill="1" applyBorder="1" applyAlignment="1">
      <alignment horizontal="left"/>
    </xf>
    <xf numFmtId="0" fontId="33" fillId="6" borderId="14" xfId="0" applyFont="1" applyFill="1" applyBorder="1" applyAlignment="1">
      <alignment horizontal="left"/>
    </xf>
    <xf numFmtId="0" fontId="30" fillId="0" borderId="50" xfId="0" applyFont="1" applyBorder="1"/>
    <xf numFmtId="0" fontId="30" fillId="0" borderId="7" xfId="0" applyFont="1" applyBorder="1"/>
    <xf numFmtId="0" fontId="30" fillId="0" borderId="13" xfId="0" applyFont="1" applyBorder="1"/>
    <xf numFmtId="0" fontId="30" fillId="0" borderId="49" xfId="0" applyFont="1" applyBorder="1" applyAlignment="1">
      <alignment wrapText="1"/>
    </xf>
    <xf numFmtId="0" fontId="30" fillId="0" borderId="2" xfId="0" applyFont="1" applyBorder="1" applyAlignment="1">
      <alignment wrapText="1"/>
    </xf>
    <xf numFmtId="0" fontId="30" fillId="0" borderId="16" xfId="0" applyFont="1" applyBorder="1" applyAlignment="1">
      <alignment wrapText="1"/>
    </xf>
    <xf numFmtId="0" fontId="30" fillId="0" borderId="48" xfId="0" applyFont="1" applyBorder="1" applyAlignment="1">
      <alignment wrapText="1"/>
    </xf>
    <xf numFmtId="0" fontId="30" fillId="0" borderId="1" xfId="0" applyFont="1" applyBorder="1" applyAlignment="1">
      <alignment wrapText="1"/>
    </xf>
    <xf numFmtId="0" fontId="30" fillId="0" borderId="15" xfId="0" applyFont="1" applyBorder="1" applyAlignment="1">
      <alignment wrapText="1"/>
    </xf>
    <xf numFmtId="15" fontId="27" fillId="4" borderId="76" xfId="0" quotePrefix="1" applyNumberFormat="1" applyFont="1" applyFill="1" applyBorder="1" applyAlignment="1" applyProtection="1">
      <alignment horizontal="center" vertical="center" wrapText="1"/>
    </xf>
    <xf numFmtId="15" fontId="27" fillId="4" borderId="8" xfId="0" quotePrefix="1" applyNumberFormat="1" applyFont="1" applyFill="1" applyBorder="1" applyAlignment="1" applyProtection="1">
      <alignment horizontal="center" vertical="center" wrapText="1"/>
    </xf>
    <xf numFmtId="15" fontId="27" fillId="4" borderId="75" xfId="0" quotePrefix="1" applyNumberFormat="1" applyFont="1" applyFill="1" applyBorder="1" applyAlignment="1" applyProtection="1">
      <alignment horizontal="center" vertical="center" wrapText="1"/>
    </xf>
    <xf numFmtId="0" fontId="21" fillId="4" borderId="6" xfId="0" quotePrefix="1"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13" xfId="0" applyFont="1" applyFill="1" applyBorder="1" applyAlignment="1" applyProtection="1">
      <alignment horizontal="center" vertical="center"/>
    </xf>
    <xf numFmtId="0" fontId="103" fillId="4" borderId="3" xfId="0" applyFont="1" applyFill="1" applyBorder="1" applyAlignment="1" applyProtection="1">
      <alignment horizontal="left" vertical="center" wrapText="1"/>
    </xf>
    <xf numFmtId="0" fontId="19" fillId="4" borderId="0" xfId="0" applyFont="1" applyFill="1" applyBorder="1" applyAlignment="1" applyProtection="1">
      <alignment horizontal="left" vertical="center" wrapText="1"/>
    </xf>
    <xf numFmtId="0" fontId="19" fillId="4" borderId="55" xfId="0" applyFont="1" applyFill="1" applyBorder="1" applyAlignment="1" applyProtection="1">
      <alignment horizontal="left" vertical="center" wrapText="1"/>
    </xf>
    <xf numFmtId="0" fontId="27" fillId="4" borderId="0" xfId="0" applyFont="1" applyFill="1" applyAlignment="1" applyProtection="1">
      <alignment horizontal="center"/>
      <protection locked="0"/>
    </xf>
    <xf numFmtId="0" fontId="19" fillId="4" borderId="3" xfId="0" applyFont="1" applyFill="1" applyBorder="1" applyAlignment="1" applyProtection="1">
      <alignment horizontal="left" vertical="center" wrapText="1"/>
    </xf>
    <xf numFmtId="0" fontId="104" fillId="4" borderId="3" xfId="0" applyFont="1" applyFill="1" applyBorder="1" applyAlignment="1" applyProtection="1">
      <alignment horizontal="left" vertical="center" wrapText="1"/>
    </xf>
    <xf numFmtId="0" fontId="104" fillId="4" borderId="0" xfId="0" applyFont="1" applyFill="1" applyBorder="1" applyAlignment="1" applyProtection="1">
      <alignment horizontal="left" vertical="center" wrapText="1"/>
    </xf>
  </cellXfs>
  <cellStyles count="41911">
    <cellStyle name="£Z_x0004_Ç_x0006_^_x0004_" xfId="851" xr:uid="{00000000-0005-0000-0000-000000000000}"/>
    <cellStyle name="20% - Accent1 2" xfId="31" xr:uid="{00000000-0005-0000-0000-000001000000}"/>
    <cellStyle name="20% - Accent1 2 2" xfId="32" xr:uid="{00000000-0005-0000-0000-000002000000}"/>
    <cellStyle name="20% - Accent1 2 2 10" xfId="32121" xr:uid="{00000000-0005-0000-0000-000003000000}"/>
    <cellStyle name="20% - Accent1 2 2 2" xfId="883" xr:uid="{00000000-0005-0000-0000-000004000000}"/>
    <cellStyle name="20% - Accent1 2 2 2 2" xfId="1974" xr:uid="{00000000-0005-0000-0000-000005000000}"/>
    <cellStyle name="20% - Accent1 2 2 2 2 2" xfId="5280" xr:uid="{00000000-0005-0000-0000-000006000000}"/>
    <cellStyle name="20% - Accent1 2 2 2 2 2 2" xfId="12994" xr:uid="{00000000-0005-0000-0000-000007000000}"/>
    <cellStyle name="20% - Accent1 2 2 2 2 2 2 2" xfId="37840" xr:uid="{00000000-0005-0000-0000-000008000000}"/>
    <cellStyle name="20% - Accent1 2 2 2 2 2 3" xfId="19174" xr:uid="{00000000-0005-0000-0000-000009000000}"/>
    <cellStyle name="20% - Accent1 2 2 2 2 2 3 2" xfId="41512" xr:uid="{00000000-0005-0000-0000-00000A000000}"/>
    <cellStyle name="20% - Accent1 2 2 2 2 2 4" xfId="9048" xr:uid="{00000000-0005-0000-0000-00000B000000}"/>
    <cellStyle name="20% - Accent1 2 2 2 2 2 5" xfId="34168" xr:uid="{00000000-0005-0000-0000-00000C000000}"/>
    <cellStyle name="20% - Accent1 2 2 2 2 3" xfId="3460" xr:uid="{00000000-0005-0000-0000-00000D000000}"/>
    <cellStyle name="20% - Accent1 2 2 2 2 3 2" xfId="17410" xr:uid="{00000000-0005-0000-0000-00000E000000}"/>
    <cellStyle name="20% - Accent1 2 2 2 2 3 2 2" xfId="40288" xr:uid="{00000000-0005-0000-0000-00000F000000}"/>
    <cellStyle name="20% - Accent1 2 2 2 2 3 3" xfId="11496" xr:uid="{00000000-0005-0000-0000-000010000000}"/>
    <cellStyle name="20% - Accent1 2 2 2 2 3 4" xfId="36616" xr:uid="{00000000-0005-0000-0000-000011000000}"/>
    <cellStyle name="20% - Accent1 2 2 2 2 4" xfId="10272" xr:uid="{00000000-0005-0000-0000-000012000000}"/>
    <cellStyle name="20% - Accent1 2 2 2 2 4 2" xfId="35392" xr:uid="{00000000-0005-0000-0000-000013000000}"/>
    <cellStyle name="20% - Accent1 2 2 2 2 5" xfId="15943" xr:uid="{00000000-0005-0000-0000-000014000000}"/>
    <cellStyle name="20% - Accent1 2 2 2 2 5 2" xfId="39064" xr:uid="{00000000-0005-0000-0000-000015000000}"/>
    <cellStyle name="20% - Accent1 2 2 2 2 6" xfId="7824" xr:uid="{00000000-0005-0000-0000-000016000000}"/>
    <cellStyle name="20% - Accent1 2 2 2 2 7" xfId="32944" xr:uid="{00000000-0005-0000-0000-000017000000}"/>
    <cellStyle name="20% - Accent1 2 2 2 3" xfId="4396" xr:uid="{00000000-0005-0000-0000-000018000000}"/>
    <cellStyle name="20% - Accent1 2 2 2 3 2" xfId="12247" xr:uid="{00000000-0005-0000-0000-000019000000}"/>
    <cellStyle name="20% - Accent1 2 2 2 3 2 2" xfId="37228" xr:uid="{00000000-0005-0000-0000-00001A000000}"/>
    <cellStyle name="20% - Accent1 2 2 2 3 3" xfId="18322" xr:uid="{00000000-0005-0000-0000-00001B000000}"/>
    <cellStyle name="20% - Accent1 2 2 2 3 3 2" xfId="40900" xr:uid="{00000000-0005-0000-0000-00001C000000}"/>
    <cellStyle name="20% - Accent1 2 2 2 3 4" xfId="8436" xr:uid="{00000000-0005-0000-0000-00001D000000}"/>
    <cellStyle name="20% - Accent1 2 2 2 3 5" xfId="33556" xr:uid="{00000000-0005-0000-0000-00001E000000}"/>
    <cellStyle name="20% - Accent1 2 2 2 4" xfId="2848" xr:uid="{00000000-0005-0000-0000-00001F000000}"/>
    <cellStyle name="20% - Accent1 2 2 2 4 2" xfId="16798" xr:uid="{00000000-0005-0000-0000-000020000000}"/>
    <cellStyle name="20% - Accent1 2 2 2 4 2 2" xfId="39676" xr:uid="{00000000-0005-0000-0000-000021000000}"/>
    <cellStyle name="20% - Accent1 2 2 2 4 3" xfId="10884" xr:uid="{00000000-0005-0000-0000-000022000000}"/>
    <cellStyle name="20% - Accent1 2 2 2 4 4" xfId="36004" xr:uid="{00000000-0005-0000-0000-000023000000}"/>
    <cellStyle name="20% - Accent1 2 2 2 5" xfId="9660" xr:uid="{00000000-0005-0000-0000-000024000000}"/>
    <cellStyle name="20% - Accent1 2 2 2 5 2" xfId="34780" xr:uid="{00000000-0005-0000-0000-000025000000}"/>
    <cellStyle name="20% - Accent1 2 2 2 6" xfId="14902" xr:uid="{00000000-0005-0000-0000-000026000000}"/>
    <cellStyle name="20% - Accent1 2 2 2 6 2" xfId="38452" xr:uid="{00000000-0005-0000-0000-000027000000}"/>
    <cellStyle name="20% - Accent1 2 2 2 7" xfId="7212" xr:uid="{00000000-0005-0000-0000-000028000000}"/>
    <cellStyle name="20% - Accent1 2 2 2 8" xfId="32332" xr:uid="{00000000-0005-0000-0000-000029000000}"/>
    <cellStyle name="20% - Accent1 2 2 3" xfId="1097" xr:uid="{00000000-0005-0000-0000-00002A000000}"/>
    <cellStyle name="20% - Accent1 2 2 3 2" xfId="2188" xr:uid="{00000000-0005-0000-0000-00002B000000}"/>
    <cellStyle name="20% - Accent1 2 2 3 2 2" xfId="5491" xr:uid="{00000000-0005-0000-0000-00002C000000}"/>
    <cellStyle name="20% - Accent1 2 2 3 2 2 2" xfId="13205" xr:uid="{00000000-0005-0000-0000-00002D000000}"/>
    <cellStyle name="20% - Accent1 2 2 3 2 2 2 2" xfId="38051" xr:uid="{00000000-0005-0000-0000-00002E000000}"/>
    <cellStyle name="20% - Accent1 2 2 3 2 2 3" xfId="19385" xr:uid="{00000000-0005-0000-0000-00002F000000}"/>
    <cellStyle name="20% - Accent1 2 2 3 2 2 3 2" xfId="41723" xr:uid="{00000000-0005-0000-0000-000030000000}"/>
    <cellStyle name="20% - Accent1 2 2 3 2 2 4" xfId="9259" xr:uid="{00000000-0005-0000-0000-000031000000}"/>
    <cellStyle name="20% - Accent1 2 2 3 2 2 5" xfId="34379" xr:uid="{00000000-0005-0000-0000-000032000000}"/>
    <cellStyle name="20% - Accent1 2 2 3 2 3" xfId="3671" xr:uid="{00000000-0005-0000-0000-000033000000}"/>
    <cellStyle name="20% - Accent1 2 2 3 2 3 2" xfId="17621" xr:uid="{00000000-0005-0000-0000-000034000000}"/>
    <cellStyle name="20% - Accent1 2 2 3 2 3 2 2" xfId="40499" xr:uid="{00000000-0005-0000-0000-000035000000}"/>
    <cellStyle name="20% - Accent1 2 2 3 2 3 3" xfId="11707" xr:uid="{00000000-0005-0000-0000-000036000000}"/>
    <cellStyle name="20% - Accent1 2 2 3 2 3 4" xfId="36827" xr:uid="{00000000-0005-0000-0000-000037000000}"/>
    <cellStyle name="20% - Accent1 2 2 3 2 4" xfId="10483" xr:uid="{00000000-0005-0000-0000-000038000000}"/>
    <cellStyle name="20% - Accent1 2 2 3 2 4 2" xfId="35603" xr:uid="{00000000-0005-0000-0000-000039000000}"/>
    <cellStyle name="20% - Accent1 2 2 3 2 5" xfId="16157" xr:uid="{00000000-0005-0000-0000-00003A000000}"/>
    <cellStyle name="20% - Accent1 2 2 3 2 5 2" xfId="39275" xr:uid="{00000000-0005-0000-0000-00003B000000}"/>
    <cellStyle name="20% - Accent1 2 2 3 2 6" xfId="8035" xr:uid="{00000000-0005-0000-0000-00003C000000}"/>
    <cellStyle name="20% - Accent1 2 2 3 2 7" xfId="33155" xr:uid="{00000000-0005-0000-0000-00003D000000}"/>
    <cellStyle name="20% - Accent1 2 2 3 3" xfId="4607" xr:uid="{00000000-0005-0000-0000-00003E000000}"/>
    <cellStyle name="20% - Accent1 2 2 3 3 2" xfId="12458" xr:uid="{00000000-0005-0000-0000-00003F000000}"/>
    <cellStyle name="20% - Accent1 2 2 3 3 2 2" xfId="37439" xr:uid="{00000000-0005-0000-0000-000040000000}"/>
    <cellStyle name="20% - Accent1 2 2 3 3 3" xfId="18533" xr:uid="{00000000-0005-0000-0000-000041000000}"/>
    <cellStyle name="20% - Accent1 2 2 3 3 3 2" xfId="41111" xr:uid="{00000000-0005-0000-0000-000042000000}"/>
    <cellStyle name="20% - Accent1 2 2 3 3 4" xfId="8647" xr:uid="{00000000-0005-0000-0000-000043000000}"/>
    <cellStyle name="20% - Accent1 2 2 3 3 5" xfId="33767" xr:uid="{00000000-0005-0000-0000-000044000000}"/>
    <cellStyle name="20% - Accent1 2 2 3 4" xfId="3059" xr:uid="{00000000-0005-0000-0000-000045000000}"/>
    <cellStyle name="20% - Accent1 2 2 3 4 2" xfId="17009" xr:uid="{00000000-0005-0000-0000-000046000000}"/>
    <cellStyle name="20% - Accent1 2 2 3 4 2 2" xfId="39887" xr:uid="{00000000-0005-0000-0000-000047000000}"/>
    <cellStyle name="20% - Accent1 2 2 3 4 3" xfId="11095" xr:uid="{00000000-0005-0000-0000-000048000000}"/>
    <cellStyle name="20% - Accent1 2 2 3 4 4" xfId="36215" xr:uid="{00000000-0005-0000-0000-000049000000}"/>
    <cellStyle name="20% - Accent1 2 2 3 5" xfId="9871" xr:uid="{00000000-0005-0000-0000-00004A000000}"/>
    <cellStyle name="20% - Accent1 2 2 3 5 2" xfId="34991" xr:uid="{00000000-0005-0000-0000-00004B000000}"/>
    <cellStyle name="20% - Accent1 2 2 3 6" xfId="15116" xr:uid="{00000000-0005-0000-0000-00004C000000}"/>
    <cellStyle name="20% - Accent1 2 2 3 6 2" xfId="38663" xr:uid="{00000000-0005-0000-0000-00004D000000}"/>
    <cellStyle name="20% - Accent1 2 2 3 7" xfId="7423" xr:uid="{00000000-0005-0000-0000-00004E000000}"/>
    <cellStyle name="20% - Accent1 2 2 3 8" xfId="32543" xr:uid="{00000000-0005-0000-0000-00004F000000}"/>
    <cellStyle name="20% - Accent1 2 2 4" xfId="1546" xr:uid="{00000000-0005-0000-0000-000050000000}"/>
    <cellStyle name="20% - Accent1 2 2 4 2" xfId="4944" xr:uid="{00000000-0005-0000-0000-000051000000}"/>
    <cellStyle name="20% - Accent1 2 2 4 2 2" xfId="12721" xr:uid="{00000000-0005-0000-0000-000052000000}"/>
    <cellStyle name="20% - Accent1 2 2 4 2 2 2" xfId="37629" xr:uid="{00000000-0005-0000-0000-000053000000}"/>
    <cellStyle name="20% - Accent1 2 2 4 2 3" xfId="18855" xr:uid="{00000000-0005-0000-0000-000054000000}"/>
    <cellStyle name="20% - Accent1 2 2 4 2 3 2" xfId="41301" xr:uid="{00000000-0005-0000-0000-000055000000}"/>
    <cellStyle name="20% - Accent1 2 2 4 2 4" xfId="8837" xr:uid="{00000000-0005-0000-0000-000056000000}"/>
    <cellStyle name="20% - Accent1 2 2 4 2 5" xfId="33957" xr:uid="{00000000-0005-0000-0000-000057000000}"/>
    <cellStyle name="20% - Accent1 2 2 4 3" xfId="3249" xr:uid="{00000000-0005-0000-0000-000058000000}"/>
    <cellStyle name="20% - Accent1 2 2 4 3 2" xfId="17199" xr:uid="{00000000-0005-0000-0000-000059000000}"/>
    <cellStyle name="20% - Accent1 2 2 4 3 2 2" xfId="40077" xr:uid="{00000000-0005-0000-0000-00005A000000}"/>
    <cellStyle name="20% - Accent1 2 2 4 3 3" xfId="11285" xr:uid="{00000000-0005-0000-0000-00005B000000}"/>
    <cellStyle name="20% - Accent1 2 2 4 3 4" xfId="36405" xr:uid="{00000000-0005-0000-0000-00005C000000}"/>
    <cellStyle name="20% - Accent1 2 2 4 4" xfId="10061" xr:uid="{00000000-0005-0000-0000-00005D000000}"/>
    <cellStyle name="20% - Accent1 2 2 4 4 2" xfId="35181" xr:uid="{00000000-0005-0000-0000-00005E000000}"/>
    <cellStyle name="20% - Accent1 2 2 4 5" xfId="15535" xr:uid="{00000000-0005-0000-0000-00005F000000}"/>
    <cellStyle name="20% - Accent1 2 2 4 5 2" xfId="38853" xr:uid="{00000000-0005-0000-0000-000060000000}"/>
    <cellStyle name="20% - Accent1 2 2 4 6" xfId="7613" xr:uid="{00000000-0005-0000-0000-000061000000}"/>
    <cellStyle name="20% - Accent1 2 2 4 7" xfId="32733" xr:uid="{00000000-0005-0000-0000-000062000000}"/>
    <cellStyle name="20% - Accent1 2 2 5" xfId="3880" xr:uid="{00000000-0005-0000-0000-000063000000}"/>
    <cellStyle name="20% - Accent1 2 2 5 2" xfId="11910" xr:uid="{00000000-0005-0000-0000-000064000000}"/>
    <cellStyle name="20% - Accent1 2 2 5 2 2" xfId="37017" xr:uid="{00000000-0005-0000-0000-000065000000}"/>
    <cellStyle name="20% - Accent1 2 2 5 3" xfId="17828" xr:uid="{00000000-0005-0000-0000-000066000000}"/>
    <cellStyle name="20% - Accent1 2 2 5 3 2" xfId="40689" xr:uid="{00000000-0005-0000-0000-000067000000}"/>
    <cellStyle name="20% - Accent1 2 2 5 4" xfId="8225" xr:uid="{00000000-0005-0000-0000-000068000000}"/>
    <cellStyle name="20% - Accent1 2 2 5 5" xfId="33345" xr:uid="{00000000-0005-0000-0000-000069000000}"/>
    <cellStyle name="20% - Accent1 2 2 6" xfId="2637" xr:uid="{00000000-0005-0000-0000-00006A000000}"/>
    <cellStyle name="20% - Accent1 2 2 6 2" xfId="16587" xr:uid="{00000000-0005-0000-0000-00006B000000}"/>
    <cellStyle name="20% - Accent1 2 2 6 2 2" xfId="39465" xr:uid="{00000000-0005-0000-0000-00006C000000}"/>
    <cellStyle name="20% - Accent1 2 2 6 3" xfId="10673" xr:uid="{00000000-0005-0000-0000-00006D000000}"/>
    <cellStyle name="20% - Accent1 2 2 6 4" xfId="35793" xr:uid="{00000000-0005-0000-0000-00006E000000}"/>
    <cellStyle name="20% - Accent1 2 2 7" xfId="9449" xr:uid="{00000000-0005-0000-0000-00006F000000}"/>
    <cellStyle name="20% - Accent1 2 2 7 2" xfId="34569" xr:uid="{00000000-0005-0000-0000-000070000000}"/>
    <cellStyle name="20% - Accent1 2 2 8" xfId="14106" xr:uid="{00000000-0005-0000-0000-000071000000}"/>
    <cellStyle name="20% - Accent1 2 2 8 2" xfId="38241" xr:uid="{00000000-0005-0000-0000-000072000000}"/>
    <cellStyle name="20% - Accent1 2 2 9" xfId="7001" xr:uid="{00000000-0005-0000-0000-000073000000}"/>
    <cellStyle name="20% - Accent1 3" xfId="33" xr:uid="{00000000-0005-0000-0000-000074000000}"/>
    <cellStyle name="20% - Accent1 4" xfId="34" xr:uid="{00000000-0005-0000-0000-000075000000}"/>
    <cellStyle name="20% - Accent2 2" xfId="35" xr:uid="{00000000-0005-0000-0000-000076000000}"/>
    <cellStyle name="20% - Accent2 2 2" xfId="36" xr:uid="{00000000-0005-0000-0000-000077000000}"/>
    <cellStyle name="20% - Accent2 2 2 10" xfId="32122" xr:uid="{00000000-0005-0000-0000-000078000000}"/>
    <cellStyle name="20% - Accent2 2 2 2" xfId="884" xr:uid="{00000000-0005-0000-0000-000079000000}"/>
    <cellStyle name="20% - Accent2 2 2 2 2" xfId="1975" xr:uid="{00000000-0005-0000-0000-00007A000000}"/>
    <cellStyle name="20% - Accent2 2 2 2 2 2" xfId="5281" xr:uid="{00000000-0005-0000-0000-00007B000000}"/>
    <cellStyle name="20% - Accent2 2 2 2 2 2 2" xfId="12995" xr:uid="{00000000-0005-0000-0000-00007C000000}"/>
    <cellStyle name="20% - Accent2 2 2 2 2 2 2 2" xfId="37841" xr:uid="{00000000-0005-0000-0000-00007D000000}"/>
    <cellStyle name="20% - Accent2 2 2 2 2 2 3" xfId="19175" xr:uid="{00000000-0005-0000-0000-00007E000000}"/>
    <cellStyle name="20% - Accent2 2 2 2 2 2 3 2" xfId="41513" xr:uid="{00000000-0005-0000-0000-00007F000000}"/>
    <cellStyle name="20% - Accent2 2 2 2 2 2 4" xfId="9049" xr:uid="{00000000-0005-0000-0000-000080000000}"/>
    <cellStyle name="20% - Accent2 2 2 2 2 2 5" xfId="34169" xr:uid="{00000000-0005-0000-0000-000081000000}"/>
    <cellStyle name="20% - Accent2 2 2 2 2 3" xfId="3461" xr:uid="{00000000-0005-0000-0000-000082000000}"/>
    <cellStyle name="20% - Accent2 2 2 2 2 3 2" xfId="17411" xr:uid="{00000000-0005-0000-0000-000083000000}"/>
    <cellStyle name="20% - Accent2 2 2 2 2 3 2 2" xfId="40289" xr:uid="{00000000-0005-0000-0000-000084000000}"/>
    <cellStyle name="20% - Accent2 2 2 2 2 3 3" xfId="11497" xr:uid="{00000000-0005-0000-0000-000085000000}"/>
    <cellStyle name="20% - Accent2 2 2 2 2 3 4" xfId="36617" xr:uid="{00000000-0005-0000-0000-000086000000}"/>
    <cellStyle name="20% - Accent2 2 2 2 2 4" xfId="10273" xr:uid="{00000000-0005-0000-0000-000087000000}"/>
    <cellStyle name="20% - Accent2 2 2 2 2 4 2" xfId="35393" xr:uid="{00000000-0005-0000-0000-000088000000}"/>
    <cellStyle name="20% - Accent2 2 2 2 2 5" xfId="15944" xr:uid="{00000000-0005-0000-0000-000089000000}"/>
    <cellStyle name="20% - Accent2 2 2 2 2 5 2" xfId="39065" xr:uid="{00000000-0005-0000-0000-00008A000000}"/>
    <cellStyle name="20% - Accent2 2 2 2 2 6" xfId="7825" xr:uid="{00000000-0005-0000-0000-00008B000000}"/>
    <cellStyle name="20% - Accent2 2 2 2 2 7" xfId="32945" xr:uid="{00000000-0005-0000-0000-00008C000000}"/>
    <cellStyle name="20% - Accent2 2 2 2 3" xfId="4397" xr:uid="{00000000-0005-0000-0000-00008D000000}"/>
    <cellStyle name="20% - Accent2 2 2 2 3 2" xfId="12248" xr:uid="{00000000-0005-0000-0000-00008E000000}"/>
    <cellStyle name="20% - Accent2 2 2 2 3 2 2" xfId="37229" xr:uid="{00000000-0005-0000-0000-00008F000000}"/>
    <cellStyle name="20% - Accent2 2 2 2 3 3" xfId="18323" xr:uid="{00000000-0005-0000-0000-000090000000}"/>
    <cellStyle name="20% - Accent2 2 2 2 3 3 2" xfId="40901" xr:uid="{00000000-0005-0000-0000-000091000000}"/>
    <cellStyle name="20% - Accent2 2 2 2 3 4" xfId="8437" xr:uid="{00000000-0005-0000-0000-000092000000}"/>
    <cellStyle name="20% - Accent2 2 2 2 3 5" xfId="33557" xr:uid="{00000000-0005-0000-0000-000093000000}"/>
    <cellStyle name="20% - Accent2 2 2 2 4" xfId="2849" xr:uid="{00000000-0005-0000-0000-000094000000}"/>
    <cellStyle name="20% - Accent2 2 2 2 4 2" xfId="16799" xr:uid="{00000000-0005-0000-0000-000095000000}"/>
    <cellStyle name="20% - Accent2 2 2 2 4 2 2" xfId="39677" xr:uid="{00000000-0005-0000-0000-000096000000}"/>
    <cellStyle name="20% - Accent2 2 2 2 4 3" xfId="10885" xr:uid="{00000000-0005-0000-0000-000097000000}"/>
    <cellStyle name="20% - Accent2 2 2 2 4 4" xfId="36005" xr:uid="{00000000-0005-0000-0000-000098000000}"/>
    <cellStyle name="20% - Accent2 2 2 2 5" xfId="9661" xr:uid="{00000000-0005-0000-0000-000099000000}"/>
    <cellStyle name="20% - Accent2 2 2 2 5 2" xfId="34781" xr:uid="{00000000-0005-0000-0000-00009A000000}"/>
    <cellStyle name="20% - Accent2 2 2 2 6" xfId="14903" xr:uid="{00000000-0005-0000-0000-00009B000000}"/>
    <cellStyle name="20% - Accent2 2 2 2 6 2" xfId="38453" xr:uid="{00000000-0005-0000-0000-00009C000000}"/>
    <cellStyle name="20% - Accent2 2 2 2 7" xfId="7213" xr:uid="{00000000-0005-0000-0000-00009D000000}"/>
    <cellStyle name="20% - Accent2 2 2 2 8" xfId="32333" xr:uid="{00000000-0005-0000-0000-00009E000000}"/>
    <cellStyle name="20% - Accent2 2 2 3" xfId="1098" xr:uid="{00000000-0005-0000-0000-00009F000000}"/>
    <cellStyle name="20% - Accent2 2 2 3 2" xfId="2189" xr:uid="{00000000-0005-0000-0000-0000A0000000}"/>
    <cellStyle name="20% - Accent2 2 2 3 2 2" xfId="5492" xr:uid="{00000000-0005-0000-0000-0000A1000000}"/>
    <cellStyle name="20% - Accent2 2 2 3 2 2 2" xfId="13206" xr:uid="{00000000-0005-0000-0000-0000A2000000}"/>
    <cellStyle name="20% - Accent2 2 2 3 2 2 2 2" xfId="38052" xr:uid="{00000000-0005-0000-0000-0000A3000000}"/>
    <cellStyle name="20% - Accent2 2 2 3 2 2 3" xfId="19386" xr:uid="{00000000-0005-0000-0000-0000A4000000}"/>
    <cellStyle name="20% - Accent2 2 2 3 2 2 3 2" xfId="41724" xr:uid="{00000000-0005-0000-0000-0000A5000000}"/>
    <cellStyle name="20% - Accent2 2 2 3 2 2 4" xfId="9260" xr:uid="{00000000-0005-0000-0000-0000A6000000}"/>
    <cellStyle name="20% - Accent2 2 2 3 2 2 5" xfId="34380" xr:uid="{00000000-0005-0000-0000-0000A7000000}"/>
    <cellStyle name="20% - Accent2 2 2 3 2 3" xfId="3672" xr:uid="{00000000-0005-0000-0000-0000A8000000}"/>
    <cellStyle name="20% - Accent2 2 2 3 2 3 2" xfId="17622" xr:uid="{00000000-0005-0000-0000-0000A9000000}"/>
    <cellStyle name="20% - Accent2 2 2 3 2 3 2 2" xfId="40500" xr:uid="{00000000-0005-0000-0000-0000AA000000}"/>
    <cellStyle name="20% - Accent2 2 2 3 2 3 3" xfId="11708" xr:uid="{00000000-0005-0000-0000-0000AB000000}"/>
    <cellStyle name="20% - Accent2 2 2 3 2 3 4" xfId="36828" xr:uid="{00000000-0005-0000-0000-0000AC000000}"/>
    <cellStyle name="20% - Accent2 2 2 3 2 4" xfId="10484" xr:uid="{00000000-0005-0000-0000-0000AD000000}"/>
    <cellStyle name="20% - Accent2 2 2 3 2 4 2" xfId="35604" xr:uid="{00000000-0005-0000-0000-0000AE000000}"/>
    <cellStyle name="20% - Accent2 2 2 3 2 5" xfId="16158" xr:uid="{00000000-0005-0000-0000-0000AF000000}"/>
    <cellStyle name="20% - Accent2 2 2 3 2 5 2" xfId="39276" xr:uid="{00000000-0005-0000-0000-0000B0000000}"/>
    <cellStyle name="20% - Accent2 2 2 3 2 6" xfId="8036" xr:uid="{00000000-0005-0000-0000-0000B1000000}"/>
    <cellStyle name="20% - Accent2 2 2 3 2 7" xfId="33156" xr:uid="{00000000-0005-0000-0000-0000B2000000}"/>
    <cellStyle name="20% - Accent2 2 2 3 3" xfId="4608" xr:uid="{00000000-0005-0000-0000-0000B3000000}"/>
    <cellStyle name="20% - Accent2 2 2 3 3 2" xfId="12459" xr:uid="{00000000-0005-0000-0000-0000B4000000}"/>
    <cellStyle name="20% - Accent2 2 2 3 3 2 2" xfId="37440" xr:uid="{00000000-0005-0000-0000-0000B5000000}"/>
    <cellStyle name="20% - Accent2 2 2 3 3 3" xfId="18534" xr:uid="{00000000-0005-0000-0000-0000B6000000}"/>
    <cellStyle name="20% - Accent2 2 2 3 3 3 2" xfId="41112" xr:uid="{00000000-0005-0000-0000-0000B7000000}"/>
    <cellStyle name="20% - Accent2 2 2 3 3 4" xfId="8648" xr:uid="{00000000-0005-0000-0000-0000B8000000}"/>
    <cellStyle name="20% - Accent2 2 2 3 3 5" xfId="33768" xr:uid="{00000000-0005-0000-0000-0000B9000000}"/>
    <cellStyle name="20% - Accent2 2 2 3 4" xfId="3060" xr:uid="{00000000-0005-0000-0000-0000BA000000}"/>
    <cellStyle name="20% - Accent2 2 2 3 4 2" xfId="17010" xr:uid="{00000000-0005-0000-0000-0000BB000000}"/>
    <cellStyle name="20% - Accent2 2 2 3 4 2 2" xfId="39888" xr:uid="{00000000-0005-0000-0000-0000BC000000}"/>
    <cellStyle name="20% - Accent2 2 2 3 4 3" xfId="11096" xr:uid="{00000000-0005-0000-0000-0000BD000000}"/>
    <cellStyle name="20% - Accent2 2 2 3 4 4" xfId="36216" xr:uid="{00000000-0005-0000-0000-0000BE000000}"/>
    <cellStyle name="20% - Accent2 2 2 3 5" xfId="9872" xr:uid="{00000000-0005-0000-0000-0000BF000000}"/>
    <cellStyle name="20% - Accent2 2 2 3 5 2" xfId="34992" xr:uid="{00000000-0005-0000-0000-0000C0000000}"/>
    <cellStyle name="20% - Accent2 2 2 3 6" xfId="15117" xr:uid="{00000000-0005-0000-0000-0000C1000000}"/>
    <cellStyle name="20% - Accent2 2 2 3 6 2" xfId="38664" xr:uid="{00000000-0005-0000-0000-0000C2000000}"/>
    <cellStyle name="20% - Accent2 2 2 3 7" xfId="7424" xr:uid="{00000000-0005-0000-0000-0000C3000000}"/>
    <cellStyle name="20% - Accent2 2 2 3 8" xfId="32544" xr:uid="{00000000-0005-0000-0000-0000C4000000}"/>
    <cellStyle name="20% - Accent2 2 2 4" xfId="1547" xr:uid="{00000000-0005-0000-0000-0000C5000000}"/>
    <cellStyle name="20% - Accent2 2 2 4 2" xfId="4945" xr:uid="{00000000-0005-0000-0000-0000C6000000}"/>
    <cellStyle name="20% - Accent2 2 2 4 2 2" xfId="12722" xr:uid="{00000000-0005-0000-0000-0000C7000000}"/>
    <cellStyle name="20% - Accent2 2 2 4 2 2 2" xfId="37630" xr:uid="{00000000-0005-0000-0000-0000C8000000}"/>
    <cellStyle name="20% - Accent2 2 2 4 2 3" xfId="18856" xr:uid="{00000000-0005-0000-0000-0000C9000000}"/>
    <cellStyle name="20% - Accent2 2 2 4 2 3 2" xfId="41302" xr:uid="{00000000-0005-0000-0000-0000CA000000}"/>
    <cellStyle name="20% - Accent2 2 2 4 2 4" xfId="8838" xr:uid="{00000000-0005-0000-0000-0000CB000000}"/>
    <cellStyle name="20% - Accent2 2 2 4 2 5" xfId="33958" xr:uid="{00000000-0005-0000-0000-0000CC000000}"/>
    <cellStyle name="20% - Accent2 2 2 4 3" xfId="3250" xr:uid="{00000000-0005-0000-0000-0000CD000000}"/>
    <cellStyle name="20% - Accent2 2 2 4 3 2" xfId="17200" xr:uid="{00000000-0005-0000-0000-0000CE000000}"/>
    <cellStyle name="20% - Accent2 2 2 4 3 2 2" xfId="40078" xr:uid="{00000000-0005-0000-0000-0000CF000000}"/>
    <cellStyle name="20% - Accent2 2 2 4 3 3" xfId="11286" xr:uid="{00000000-0005-0000-0000-0000D0000000}"/>
    <cellStyle name="20% - Accent2 2 2 4 3 4" xfId="36406" xr:uid="{00000000-0005-0000-0000-0000D1000000}"/>
    <cellStyle name="20% - Accent2 2 2 4 4" xfId="10062" xr:uid="{00000000-0005-0000-0000-0000D2000000}"/>
    <cellStyle name="20% - Accent2 2 2 4 4 2" xfId="35182" xr:uid="{00000000-0005-0000-0000-0000D3000000}"/>
    <cellStyle name="20% - Accent2 2 2 4 5" xfId="15536" xr:uid="{00000000-0005-0000-0000-0000D4000000}"/>
    <cellStyle name="20% - Accent2 2 2 4 5 2" xfId="38854" xr:uid="{00000000-0005-0000-0000-0000D5000000}"/>
    <cellStyle name="20% - Accent2 2 2 4 6" xfId="7614" xr:uid="{00000000-0005-0000-0000-0000D6000000}"/>
    <cellStyle name="20% - Accent2 2 2 4 7" xfId="32734" xr:uid="{00000000-0005-0000-0000-0000D7000000}"/>
    <cellStyle name="20% - Accent2 2 2 5" xfId="3881" xr:uid="{00000000-0005-0000-0000-0000D8000000}"/>
    <cellStyle name="20% - Accent2 2 2 5 2" xfId="11911" xr:uid="{00000000-0005-0000-0000-0000D9000000}"/>
    <cellStyle name="20% - Accent2 2 2 5 2 2" xfId="37018" xr:uid="{00000000-0005-0000-0000-0000DA000000}"/>
    <cellStyle name="20% - Accent2 2 2 5 3" xfId="17829" xr:uid="{00000000-0005-0000-0000-0000DB000000}"/>
    <cellStyle name="20% - Accent2 2 2 5 3 2" xfId="40690" xr:uid="{00000000-0005-0000-0000-0000DC000000}"/>
    <cellStyle name="20% - Accent2 2 2 5 4" xfId="8226" xr:uid="{00000000-0005-0000-0000-0000DD000000}"/>
    <cellStyle name="20% - Accent2 2 2 5 5" xfId="33346" xr:uid="{00000000-0005-0000-0000-0000DE000000}"/>
    <cellStyle name="20% - Accent2 2 2 6" xfId="2638" xr:uid="{00000000-0005-0000-0000-0000DF000000}"/>
    <cellStyle name="20% - Accent2 2 2 6 2" xfId="16588" xr:uid="{00000000-0005-0000-0000-0000E0000000}"/>
    <cellStyle name="20% - Accent2 2 2 6 2 2" xfId="39466" xr:uid="{00000000-0005-0000-0000-0000E1000000}"/>
    <cellStyle name="20% - Accent2 2 2 6 3" xfId="10674" xr:uid="{00000000-0005-0000-0000-0000E2000000}"/>
    <cellStyle name="20% - Accent2 2 2 6 4" xfId="35794" xr:uid="{00000000-0005-0000-0000-0000E3000000}"/>
    <cellStyle name="20% - Accent2 2 2 7" xfId="9450" xr:uid="{00000000-0005-0000-0000-0000E4000000}"/>
    <cellStyle name="20% - Accent2 2 2 7 2" xfId="34570" xr:uid="{00000000-0005-0000-0000-0000E5000000}"/>
    <cellStyle name="20% - Accent2 2 2 8" xfId="14110" xr:uid="{00000000-0005-0000-0000-0000E6000000}"/>
    <cellStyle name="20% - Accent2 2 2 8 2" xfId="38242" xr:uid="{00000000-0005-0000-0000-0000E7000000}"/>
    <cellStyle name="20% - Accent2 2 2 9" xfId="7002" xr:uid="{00000000-0005-0000-0000-0000E8000000}"/>
    <cellStyle name="20% - Accent2 3" xfId="37" xr:uid="{00000000-0005-0000-0000-0000E9000000}"/>
    <cellStyle name="20% - Accent2 4" xfId="38" xr:uid="{00000000-0005-0000-0000-0000EA000000}"/>
    <cellStyle name="20% - Accent3 2" xfId="39" xr:uid="{00000000-0005-0000-0000-0000EB000000}"/>
    <cellStyle name="20% - Accent3 2 2" xfId="40" xr:uid="{00000000-0005-0000-0000-0000EC000000}"/>
    <cellStyle name="20% - Accent3 2 2 10" xfId="32123" xr:uid="{00000000-0005-0000-0000-0000ED000000}"/>
    <cellStyle name="20% - Accent3 2 2 2" xfId="885" xr:uid="{00000000-0005-0000-0000-0000EE000000}"/>
    <cellStyle name="20% - Accent3 2 2 2 2" xfId="1976" xr:uid="{00000000-0005-0000-0000-0000EF000000}"/>
    <cellStyle name="20% - Accent3 2 2 2 2 2" xfId="5282" xr:uid="{00000000-0005-0000-0000-0000F0000000}"/>
    <cellStyle name="20% - Accent3 2 2 2 2 2 2" xfId="12996" xr:uid="{00000000-0005-0000-0000-0000F1000000}"/>
    <cellStyle name="20% - Accent3 2 2 2 2 2 2 2" xfId="37842" xr:uid="{00000000-0005-0000-0000-0000F2000000}"/>
    <cellStyle name="20% - Accent3 2 2 2 2 2 3" xfId="19176" xr:uid="{00000000-0005-0000-0000-0000F3000000}"/>
    <cellStyle name="20% - Accent3 2 2 2 2 2 3 2" xfId="41514" xr:uid="{00000000-0005-0000-0000-0000F4000000}"/>
    <cellStyle name="20% - Accent3 2 2 2 2 2 4" xfId="9050" xr:uid="{00000000-0005-0000-0000-0000F5000000}"/>
    <cellStyle name="20% - Accent3 2 2 2 2 2 5" xfId="34170" xr:uid="{00000000-0005-0000-0000-0000F6000000}"/>
    <cellStyle name="20% - Accent3 2 2 2 2 3" xfId="3462" xr:uid="{00000000-0005-0000-0000-0000F7000000}"/>
    <cellStyle name="20% - Accent3 2 2 2 2 3 2" xfId="17412" xr:uid="{00000000-0005-0000-0000-0000F8000000}"/>
    <cellStyle name="20% - Accent3 2 2 2 2 3 2 2" xfId="40290" xr:uid="{00000000-0005-0000-0000-0000F9000000}"/>
    <cellStyle name="20% - Accent3 2 2 2 2 3 3" xfId="11498" xr:uid="{00000000-0005-0000-0000-0000FA000000}"/>
    <cellStyle name="20% - Accent3 2 2 2 2 3 4" xfId="36618" xr:uid="{00000000-0005-0000-0000-0000FB000000}"/>
    <cellStyle name="20% - Accent3 2 2 2 2 4" xfId="10274" xr:uid="{00000000-0005-0000-0000-0000FC000000}"/>
    <cellStyle name="20% - Accent3 2 2 2 2 4 2" xfId="35394" xr:uid="{00000000-0005-0000-0000-0000FD000000}"/>
    <cellStyle name="20% - Accent3 2 2 2 2 5" xfId="15945" xr:uid="{00000000-0005-0000-0000-0000FE000000}"/>
    <cellStyle name="20% - Accent3 2 2 2 2 5 2" xfId="39066" xr:uid="{00000000-0005-0000-0000-0000FF000000}"/>
    <cellStyle name="20% - Accent3 2 2 2 2 6" xfId="7826" xr:uid="{00000000-0005-0000-0000-000000010000}"/>
    <cellStyle name="20% - Accent3 2 2 2 2 7" xfId="32946" xr:uid="{00000000-0005-0000-0000-000001010000}"/>
    <cellStyle name="20% - Accent3 2 2 2 3" xfId="4398" xr:uid="{00000000-0005-0000-0000-000002010000}"/>
    <cellStyle name="20% - Accent3 2 2 2 3 2" xfId="12249" xr:uid="{00000000-0005-0000-0000-000003010000}"/>
    <cellStyle name="20% - Accent3 2 2 2 3 2 2" xfId="37230" xr:uid="{00000000-0005-0000-0000-000004010000}"/>
    <cellStyle name="20% - Accent3 2 2 2 3 3" xfId="18324" xr:uid="{00000000-0005-0000-0000-000005010000}"/>
    <cellStyle name="20% - Accent3 2 2 2 3 3 2" xfId="40902" xr:uid="{00000000-0005-0000-0000-000006010000}"/>
    <cellStyle name="20% - Accent3 2 2 2 3 4" xfId="8438" xr:uid="{00000000-0005-0000-0000-000007010000}"/>
    <cellStyle name="20% - Accent3 2 2 2 3 5" xfId="33558" xr:uid="{00000000-0005-0000-0000-000008010000}"/>
    <cellStyle name="20% - Accent3 2 2 2 4" xfId="2850" xr:uid="{00000000-0005-0000-0000-000009010000}"/>
    <cellStyle name="20% - Accent3 2 2 2 4 2" xfId="16800" xr:uid="{00000000-0005-0000-0000-00000A010000}"/>
    <cellStyle name="20% - Accent3 2 2 2 4 2 2" xfId="39678" xr:uid="{00000000-0005-0000-0000-00000B010000}"/>
    <cellStyle name="20% - Accent3 2 2 2 4 3" xfId="10886" xr:uid="{00000000-0005-0000-0000-00000C010000}"/>
    <cellStyle name="20% - Accent3 2 2 2 4 4" xfId="36006" xr:uid="{00000000-0005-0000-0000-00000D010000}"/>
    <cellStyle name="20% - Accent3 2 2 2 5" xfId="9662" xr:uid="{00000000-0005-0000-0000-00000E010000}"/>
    <cellStyle name="20% - Accent3 2 2 2 5 2" xfId="34782" xr:uid="{00000000-0005-0000-0000-00000F010000}"/>
    <cellStyle name="20% - Accent3 2 2 2 6" xfId="14904" xr:uid="{00000000-0005-0000-0000-000010010000}"/>
    <cellStyle name="20% - Accent3 2 2 2 6 2" xfId="38454" xr:uid="{00000000-0005-0000-0000-000011010000}"/>
    <cellStyle name="20% - Accent3 2 2 2 7" xfId="7214" xr:uid="{00000000-0005-0000-0000-000012010000}"/>
    <cellStyle name="20% - Accent3 2 2 2 8" xfId="32334" xr:uid="{00000000-0005-0000-0000-000013010000}"/>
    <cellStyle name="20% - Accent3 2 2 3" xfId="1099" xr:uid="{00000000-0005-0000-0000-000014010000}"/>
    <cellStyle name="20% - Accent3 2 2 3 2" xfId="2190" xr:uid="{00000000-0005-0000-0000-000015010000}"/>
    <cellStyle name="20% - Accent3 2 2 3 2 2" xfId="5493" xr:uid="{00000000-0005-0000-0000-000016010000}"/>
    <cellStyle name="20% - Accent3 2 2 3 2 2 2" xfId="13207" xr:uid="{00000000-0005-0000-0000-000017010000}"/>
    <cellStyle name="20% - Accent3 2 2 3 2 2 2 2" xfId="38053" xr:uid="{00000000-0005-0000-0000-000018010000}"/>
    <cellStyle name="20% - Accent3 2 2 3 2 2 3" xfId="19387" xr:uid="{00000000-0005-0000-0000-000019010000}"/>
    <cellStyle name="20% - Accent3 2 2 3 2 2 3 2" xfId="41725" xr:uid="{00000000-0005-0000-0000-00001A010000}"/>
    <cellStyle name="20% - Accent3 2 2 3 2 2 4" xfId="9261" xr:uid="{00000000-0005-0000-0000-00001B010000}"/>
    <cellStyle name="20% - Accent3 2 2 3 2 2 5" xfId="34381" xr:uid="{00000000-0005-0000-0000-00001C010000}"/>
    <cellStyle name="20% - Accent3 2 2 3 2 3" xfId="3673" xr:uid="{00000000-0005-0000-0000-00001D010000}"/>
    <cellStyle name="20% - Accent3 2 2 3 2 3 2" xfId="17623" xr:uid="{00000000-0005-0000-0000-00001E010000}"/>
    <cellStyle name="20% - Accent3 2 2 3 2 3 2 2" xfId="40501" xr:uid="{00000000-0005-0000-0000-00001F010000}"/>
    <cellStyle name="20% - Accent3 2 2 3 2 3 3" xfId="11709" xr:uid="{00000000-0005-0000-0000-000020010000}"/>
    <cellStyle name="20% - Accent3 2 2 3 2 3 4" xfId="36829" xr:uid="{00000000-0005-0000-0000-000021010000}"/>
    <cellStyle name="20% - Accent3 2 2 3 2 4" xfId="10485" xr:uid="{00000000-0005-0000-0000-000022010000}"/>
    <cellStyle name="20% - Accent3 2 2 3 2 4 2" xfId="35605" xr:uid="{00000000-0005-0000-0000-000023010000}"/>
    <cellStyle name="20% - Accent3 2 2 3 2 5" xfId="16159" xr:uid="{00000000-0005-0000-0000-000024010000}"/>
    <cellStyle name="20% - Accent3 2 2 3 2 5 2" xfId="39277" xr:uid="{00000000-0005-0000-0000-000025010000}"/>
    <cellStyle name="20% - Accent3 2 2 3 2 6" xfId="8037" xr:uid="{00000000-0005-0000-0000-000026010000}"/>
    <cellStyle name="20% - Accent3 2 2 3 2 7" xfId="33157" xr:uid="{00000000-0005-0000-0000-000027010000}"/>
    <cellStyle name="20% - Accent3 2 2 3 3" xfId="4609" xr:uid="{00000000-0005-0000-0000-000028010000}"/>
    <cellStyle name="20% - Accent3 2 2 3 3 2" xfId="12460" xr:uid="{00000000-0005-0000-0000-000029010000}"/>
    <cellStyle name="20% - Accent3 2 2 3 3 2 2" xfId="37441" xr:uid="{00000000-0005-0000-0000-00002A010000}"/>
    <cellStyle name="20% - Accent3 2 2 3 3 3" xfId="18535" xr:uid="{00000000-0005-0000-0000-00002B010000}"/>
    <cellStyle name="20% - Accent3 2 2 3 3 3 2" xfId="41113" xr:uid="{00000000-0005-0000-0000-00002C010000}"/>
    <cellStyle name="20% - Accent3 2 2 3 3 4" xfId="8649" xr:uid="{00000000-0005-0000-0000-00002D010000}"/>
    <cellStyle name="20% - Accent3 2 2 3 3 5" xfId="33769" xr:uid="{00000000-0005-0000-0000-00002E010000}"/>
    <cellStyle name="20% - Accent3 2 2 3 4" xfId="3061" xr:uid="{00000000-0005-0000-0000-00002F010000}"/>
    <cellStyle name="20% - Accent3 2 2 3 4 2" xfId="17011" xr:uid="{00000000-0005-0000-0000-000030010000}"/>
    <cellStyle name="20% - Accent3 2 2 3 4 2 2" xfId="39889" xr:uid="{00000000-0005-0000-0000-000031010000}"/>
    <cellStyle name="20% - Accent3 2 2 3 4 3" xfId="11097" xr:uid="{00000000-0005-0000-0000-000032010000}"/>
    <cellStyle name="20% - Accent3 2 2 3 4 4" xfId="36217" xr:uid="{00000000-0005-0000-0000-000033010000}"/>
    <cellStyle name="20% - Accent3 2 2 3 5" xfId="9873" xr:uid="{00000000-0005-0000-0000-000034010000}"/>
    <cellStyle name="20% - Accent3 2 2 3 5 2" xfId="34993" xr:uid="{00000000-0005-0000-0000-000035010000}"/>
    <cellStyle name="20% - Accent3 2 2 3 6" xfId="15118" xr:uid="{00000000-0005-0000-0000-000036010000}"/>
    <cellStyle name="20% - Accent3 2 2 3 6 2" xfId="38665" xr:uid="{00000000-0005-0000-0000-000037010000}"/>
    <cellStyle name="20% - Accent3 2 2 3 7" xfId="7425" xr:uid="{00000000-0005-0000-0000-000038010000}"/>
    <cellStyle name="20% - Accent3 2 2 3 8" xfId="32545" xr:uid="{00000000-0005-0000-0000-000039010000}"/>
    <cellStyle name="20% - Accent3 2 2 4" xfId="1548" xr:uid="{00000000-0005-0000-0000-00003A010000}"/>
    <cellStyle name="20% - Accent3 2 2 4 2" xfId="4946" xr:uid="{00000000-0005-0000-0000-00003B010000}"/>
    <cellStyle name="20% - Accent3 2 2 4 2 2" xfId="12723" xr:uid="{00000000-0005-0000-0000-00003C010000}"/>
    <cellStyle name="20% - Accent3 2 2 4 2 2 2" xfId="37631" xr:uid="{00000000-0005-0000-0000-00003D010000}"/>
    <cellStyle name="20% - Accent3 2 2 4 2 3" xfId="18857" xr:uid="{00000000-0005-0000-0000-00003E010000}"/>
    <cellStyle name="20% - Accent3 2 2 4 2 3 2" xfId="41303" xr:uid="{00000000-0005-0000-0000-00003F010000}"/>
    <cellStyle name="20% - Accent3 2 2 4 2 4" xfId="8839" xr:uid="{00000000-0005-0000-0000-000040010000}"/>
    <cellStyle name="20% - Accent3 2 2 4 2 5" xfId="33959" xr:uid="{00000000-0005-0000-0000-000041010000}"/>
    <cellStyle name="20% - Accent3 2 2 4 3" xfId="3251" xr:uid="{00000000-0005-0000-0000-000042010000}"/>
    <cellStyle name="20% - Accent3 2 2 4 3 2" xfId="17201" xr:uid="{00000000-0005-0000-0000-000043010000}"/>
    <cellStyle name="20% - Accent3 2 2 4 3 2 2" xfId="40079" xr:uid="{00000000-0005-0000-0000-000044010000}"/>
    <cellStyle name="20% - Accent3 2 2 4 3 3" xfId="11287" xr:uid="{00000000-0005-0000-0000-000045010000}"/>
    <cellStyle name="20% - Accent3 2 2 4 3 4" xfId="36407" xr:uid="{00000000-0005-0000-0000-000046010000}"/>
    <cellStyle name="20% - Accent3 2 2 4 4" xfId="10063" xr:uid="{00000000-0005-0000-0000-000047010000}"/>
    <cellStyle name="20% - Accent3 2 2 4 4 2" xfId="35183" xr:uid="{00000000-0005-0000-0000-000048010000}"/>
    <cellStyle name="20% - Accent3 2 2 4 5" xfId="15537" xr:uid="{00000000-0005-0000-0000-000049010000}"/>
    <cellStyle name="20% - Accent3 2 2 4 5 2" xfId="38855" xr:uid="{00000000-0005-0000-0000-00004A010000}"/>
    <cellStyle name="20% - Accent3 2 2 4 6" xfId="7615" xr:uid="{00000000-0005-0000-0000-00004B010000}"/>
    <cellStyle name="20% - Accent3 2 2 4 7" xfId="32735" xr:uid="{00000000-0005-0000-0000-00004C010000}"/>
    <cellStyle name="20% - Accent3 2 2 5" xfId="3882" xr:uid="{00000000-0005-0000-0000-00004D010000}"/>
    <cellStyle name="20% - Accent3 2 2 5 2" xfId="11912" xr:uid="{00000000-0005-0000-0000-00004E010000}"/>
    <cellStyle name="20% - Accent3 2 2 5 2 2" xfId="37019" xr:uid="{00000000-0005-0000-0000-00004F010000}"/>
    <cellStyle name="20% - Accent3 2 2 5 3" xfId="17830" xr:uid="{00000000-0005-0000-0000-000050010000}"/>
    <cellStyle name="20% - Accent3 2 2 5 3 2" xfId="40691" xr:uid="{00000000-0005-0000-0000-000051010000}"/>
    <cellStyle name="20% - Accent3 2 2 5 4" xfId="8227" xr:uid="{00000000-0005-0000-0000-000052010000}"/>
    <cellStyle name="20% - Accent3 2 2 5 5" xfId="33347" xr:uid="{00000000-0005-0000-0000-000053010000}"/>
    <cellStyle name="20% - Accent3 2 2 6" xfId="2639" xr:uid="{00000000-0005-0000-0000-000054010000}"/>
    <cellStyle name="20% - Accent3 2 2 6 2" xfId="16589" xr:uid="{00000000-0005-0000-0000-000055010000}"/>
    <cellStyle name="20% - Accent3 2 2 6 2 2" xfId="39467" xr:uid="{00000000-0005-0000-0000-000056010000}"/>
    <cellStyle name="20% - Accent3 2 2 6 3" xfId="10675" xr:uid="{00000000-0005-0000-0000-000057010000}"/>
    <cellStyle name="20% - Accent3 2 2 6 4" xfId="35795" xr:uid="{00000000-0005-0000-0000-000058010000}"/>
    <cellStyle name="20% - Accent3 2 2 7" xfId="9451" xr:uid="{00000000-0005-0000-0000-000059010000}"/>
    <cellStyle name="20% - Accent3 2 2 7 2" xfId="34571" xr:uid="{00000000-0005-0000-0000-00005A010000}"/>
    <cellStyle name="20% - Accent3 2 2 8" xfId="14114" xr:uid="{00000000-0005-0000-0000-00005B010000}"/>
    <cellStyle name="20% - Accent3 2 2 8 2" xfId="38243" xr:uid="{00000000-0005-0000-0000-00005C010000}"/>
    <cellStyle name="20% - Accent3 2 2 9" xfId="7003" xr:uid="{00000000-0005-0000-0000-00005D010000}"/>
    <cellStyle name="20% - Accent3 3" xfId="41" xr:uid="{00000000-0005-0000-0000-00005E010000}"/>
    <cellStyle name="20% - Accent3 4" xfId="42" xr:uid="{00000000-0005-0000-0000-00005F010000}"/>
    <cellStyle name="20% - Accent4 2" xfId="43" xr:uid="{00000000-0005-0000-0000-000060010000}"/>
    <cellStyle name="20% - Accent4 2 2" xfId="44" xr:uid="{00000000-0005-0000-0000-000061010000}"/>
    <cellStyle name="20% - Accent4 2 2 10" xfId="32124" xr:uid="{00000000-0005-0000-0000-000062010000}"/>
    <cellStyle name="20% - Accent4 2 2 2" xfId="886" xr:uid="{00000000-0005-0000-0000-000063010000}"/>
    <cellStyle name="20% - Accent4 2 2 2 2" xfId="1977" xr:uid="{00000000-0005-0000-0000-000064010000}"/>
    <cellStyle name="20% - Accent4 2 2 2 2 2" xfId="5283" xr:uid="{00000000-0005-0000-0000-000065010000}"/>
    <cellStyle name="20% - Accent4 2 2 2 2 2 2" xfId="12997" xr:uid="{00000000-0005-0000-0000-000066010000}"/>
    <cellStyle name="20% - Accent4 2 2 2 2 2 2 2" xfId="37843" xr:uid="{00000000-0005-0000-0000-000067010000}"/>
    <cellStyle name="20% - Accent4 2 2 2 2 2 3" xfId="19177" xr:uid="{00000000-0005-0000-0000-000068010000}"/>
    <cellStyle name="20% - Accent4 2 2 2 2 2 3 2" xfId="41515" xr:uid="{00000000-0005-0000-0000-000069010000}"/>
    <cellStyle name="20% - Accent4 2 2 2 2 2 4" xfId="9051" xr:uid="{00000000-0005-0000-0000-00006A010000}"/>
    <cellStyle name="20% - Accent4 2 2 2 2 2 5" xfId="34171" xr:uid="{00000000-0005-0000-0000-00006B010000}"/>
    <cellStyle name="20% - Accent4 2 2 2 2 3" xfId="3463" xr:uid="{00000000-0005-0000-0000-00006C010000}"/>
    <cellStyle name="20% - Accent4 2 2 2 2 3 2" xfId="17413" xr:uid="{00000000-0005-0000-0000-00006D010000}"/>
    <cellStyle name="20% - Accent4 2 2 2 2 3 2 2" xfId="40291" xr:uid="{00000000-0005-0000-0000-00006E010000}"/>
    <cellStyle name="20% - Accent4 2 2 2 2 3 3" xfId="11499" xr:uid="{00000000-0005-0000-0000-00006F010000}"/>
    <cellStyle name="20% - Accent4 2 2 2 2 3 4" xfId="36619" xr:uid="{00000000-0005-0000-0000-000070010000}"/>
    <cellStyle name="20% - Accent4 2 2 2 2 4" xfId="10275" xr:uid="{00000000-0005-0000-0000-000071010000}"/>
    <cellStyle name="20% - Accent4 2 2 2 2 4 2" xfId="35395" xr:uid="{00000000-0005-0000-0000-000072010000}"/>
    <cellStyle name="20% - Accent4 2 2 2 2 5" xfId="15946" xr:uid="{00000000-0005-0000-0000-000073010000}"/>
    <cellStyle name="20% - Accent4 2 2 2 2 5 2" xfId="39067" xr:uid="{00000000-0005-0000-0000-000074010000}"/>
    <cellStyle name="20% - Accent4 2 2 2 2 6" xfId="7827" xr:uid="{00000000-0005-0000-0000-000075010000}"/>
    <cellStyle name="20% - Accent4 2 2 2 2 7" xfId="32947" xr:uid="{00000000-0005-0000-0000-000076010000}"/>
    <cellStyle name="20% - Accent4 2 2 2 3" xfId="4399" xr:uid="{00000000-0005-0000-0000-000077010000}"/>
    <cellStyle name="20% - Accent4 2 2 2 3 2" xfId="12250" xr:uid="{00000000-0005-0000-0000-000078010000}"/>
    <cellStyle name="20% - Accent4 2 2 2 3 2 2" xfId="37231" xr:uid="{00000000-0005-0000-0000-000079010000}"/>
    <cellStyle name="20% - Accent4 2 2 2 3 3" xfId="18325" xr:uid="{00000000-0005-0000-0000-00007A010000}"/>
    <cellStyle name="20% - Accent4 2 2 2 3 3 2" xfId="40903" xr:uid="{00000000-0005-0000-0000-00007B010000}"/>
    <cellStyle name="20% - Accent4 2 2 2 3 4" xfId="8439" xr:uid="{00000000-0005-0000-0000-00007C010000}"/>
    <cellStyle name="20% - Accent4 2 2 2 3 5" xfId="33559" xr:uid="{00000000-0005-0000-0000-00007D010000}"/>
    <cellStyle name="20% - Accent4 2 2 2 4" xfId="2851" xr:uid="{00000000-0005-0000-0000-00007E010000}"/>
    <cellStyle name="20% - Accent4 2 2 2 4 2" xfId="16801" xr:uid="{00000000-0005-0000-0000-00007F010000}"/>
    <cellStyle name="20% - Accent4 2 2 2 4 2 2" xfId="39679" xr:uid="{00000000-0005-0000-0000-000080010000}"/>
    <cellStyle name="20% - Accent4 2 2 2 4 3" xfId="10887" xr:uid="{00000000-0005-0000-0000-000081010000}"/>
    <cellStyle name="20% - Accent4 2 2 2 4 4" xfId="36007" xr:uid="{00000000-0005-0000-0000-000082010000}"/>
    <cellStyle name="20% - Accent4 2 2 2 5" xfId="9663" xr:uid="{00000000-0005-0000-0000-000083010000}"/>
    <cellStyle name="20% - Accent4 2 2 2 5 2" xfId="34783" xr:uid="{00000000-0005-0000-0000-000084010000}"/>
    <cellStyle name="20% - Accent4 2 2 2 6" xfId="14905" xr:uid="{00000000-0005-0000-0000-000085010000}"/>
    <cellStyle name="20% - Accent4 2 2 2 6 2" xfId="38455" xr:uid="{00000000-0005-0000-0000-000086010000}"/>
    <cellStyle name="20% - Accent4 2 2 2 7" xfId="7215" xr:uid="{00000000-0005-0000-0000-000087010000}"/>
    <cellStyle name="20% - Accent4 2 2 2 8" xfId="32335" xr:uid="{00000000-0005-0000-0000-000088010000}"/>
    <cellStyle name="20% - Accent4 2 2 3" xfId="1100" xr:uid="{00000000-0005-0000-0000-000089010000}"/>
    <cellStyle name="20% - Accent4 2 2 3 2" xfId="2191" xr:uid="{00000000-0005-0000-0000-00008A010000}"/>
    <cellStyle name="20% - Accent4 2 2 3 2 2" xfId="5494" xr:uid="{00000000-0005-0000-0000-00008B010000}"/>
    <cellStyle name="20% - Accent4 2 2 3 2 2 2" xfId="13208" xr:uid="{00000000-0005-0000-0000-00008C010000}"/>
    <cellStyle name="20% - Accent4 2 2 3 2 2 2 2" xfId="38054" xr:uid="{00000000-0005-0000-0000-00008D010000}"/>
    <cellStyle name="20% - Accent4 2 2 3 2 2 3" xfId="19388" xr:uid="{00000000-0005-0000-0000-00008E010000}"/>
    <cellStyle name="20% - Accent4 2 2 3 2 2 3 2" xfId="41726" xr:uid="{00000000-0005-0000-0000-00008F010000}"/>
    <cellStyle name="20% - Accent4 2 2 3 2 2 4" xfId="9262" xr:uid="{00000000-0005-0000-0000-000090010000}"/>
    <cellStyle name="20% - Accent4 2 2 3 2 2 5" xfId="34382" xr:uid="{00000000-0005-0000-0000-000091010000}"/>
    <cellStyle name="20% - Accent4 2 2 3 2 3" xfId="3674" xr:uid="{00000000-0005-0000-0000-000092010000}"/>
    <cellStyle name="20% - Accent4 2 2 3 2 3 2" xfId="17624" xr:uid="{00000000-0005-0000-0000-000093010000}"/>
    <cellStyle name="20% - Accent4 2 2 3 2 3 2 2" xfId="40502" xr:uid="{00000000-0005-0000-0000-000094010000}"/>
    <cellStyle name="20% - Accent4 2 2 3 2 3 3" xfId="11710" xr:uid="{00000000-0005-0000-0000-000095010000}"/>
    <cellStyle name="20% - Accent4 2 2 3 2 3 4" xfId="36830" xr:uid="{00000000-0005-0000-0000-000096010000}"/>
    <cellStyle name="20% - Accent4 2 2 3 2 4" xfId="10486" xr:uid="{00000000-0005-0000-0000-000097010000}"/>
    <cellStyle name="20% - Accent4 2 2 3 2 4 2" xfId="35606" xr:uid="{00000000-0005-0000-0000-000098010000}"/>
    <cellStyle name="20% - Accent4 2 2 3 2 5" xfId="16160" xr:uid="{00000000-0005-0000-0000-000099010000}"/>
    <cellStyle name="20% - Accent4 2 2 3 2 5 2" xfId="39278" xr:uid="{00000000-0005-0000-0000-00009A010000}"/>
    <cellStyle name="20% - Accent4 2 2 3 2 6" xfId="8038" xr:uid="{00000000-0005-0000-0000-00009B010000}"/>
    <cellStyle name="20% - Accent4 2 2 3 2 7" xfId="33158" xr:uid="{00000000-0005-0000-0000-00009C010000}"/>
    <cellStyle name="20% - Accent4 2 2 3 3" xfId="4610" xr:uid="{00000000-0005-0000-0000-00009D010000}"/>
    <cellStyle name="20% - Accent4 2 2 3 3 2" xfId="12461" xr:uid="{00000000-0005-0000-0000-00009E010000}"/>
    <cellStyle name="20% - Accent4 2 2 3 3 2 2" xfId="37442" xr:uid="{00000000-0005-0000-0000-00009F010000}"/>
    <cellStyle name="20% - Accent4 2 2 3 3 3" xfId="18536" xr:uid="{00000000-0005-0000-0000-0000A0010000}"/>
    <cellStyle name="20% - Accent4 2 2 3 3 3 2" xfId="41114" xr:uid="{00000000-0005-0000-0000-0000A1010000}"/>
    <cellStyle name="20% - Accent4 2 2 3 3 4" xfId="8650" xr:uid="{00000000-0005-0000-0000-0000A2010000}"/>
    <cellStyle name="20% - Accent4 2 2 3 3 5" xfId="33770" xr:uid="{00000000-0005-0000-0000-0000A3010000}"/>
    <cellStyle name="20% - Accent4 2 2 3 4" xfId="3062" xr:uid="{00000000-0005-0000-0000-0000A4010000}"/>
    <cellStyle name="20% - Accent4 2 2 3 4 2" xfId="17012" xr:uid="{00000000-0005-0000-0000-0000A5010000}"/>
    <cellStyle name="20% - Accent4 2 2 3 4 2 2" xfId="39890" xr:uid="{00000000-0005-0000-0000-0000A6010000}"/>
    <cellStyle name="20% - Accent4 2 2 3 4 3" xfId="11098" xr:uid="{00000000-0005-0000-0000-0000A7010000}"/>
    <cellStyle name="20% - Accent4 2 2 3 4 4" xfId="36218" xr:uid="{00000000-0005-0000-0000-0000A8010000}"/>
    <cellStyle name="20% - Accent4 2 2 3 5" xfId="9874" xr:uid="{00000000-0005-0000-0000-0000A9010000}"/>
    <cellStyle name="20% - Accent4 2 2 3 5 2" xfId="34994" xr:uid="{00000000-0005-0000-0000-0000AA010000}"/>
    <cellStyle name="20% - Accent4 2 2 3 6" xfId="15119" xr:uid="{00000000-0005-0000-0000-0000AB010000}"/>
    <cellStyle name="20% - Accent4 2 2 3 6 2" xfId="38666" xr:uid="{00000000-0005-0000-0000-0000AC010000}"/>
    <cellStyle name="20% - Accent4 2 2 3 7" xfId="7426" xr:uid="{00000000-0005-0000-0000-0000AD010000}"/>
    <cellStyle name="20% - Accent4 2 2 3 8" xfId="32546" xr:uid="{00000000-0005-0000-0000-0000AE010000}"/>
    <cellStyle name="20% - Accent4 2 2 4" xfId="1549" xr:uid="{00000000-0005-0000-0000-0000AF010000}"/>
    <cellStyle name="20% - Accent4 2 2 4 2" xfId="4947" xr:uid="{00000000-0005-0000-0000-0000B0010000}"/>
    <cellStyle name="20% - Accent4 2 2 4 2 2" xfId="12724" xr:uid="{00000000-0005-0000-0000-0000B1010000}"/>
    <cellStyle name="20% - Accent4 2 2 4 2 2 2" xfId="37632" xr:uid="{00000000-0005-0000-0000-0000B2010000}"/>
    <cellStyle name="20% - Accent4 2 2 4 2 3" xfId="18858" xr:uid="{00000000-0005-0000-0000-0000B3010000}"/>
    <cellStyle name="20% - Accent4 2 2 4 2 3 2" xfId="41304" xr:uid="{00000000-0005-0000-0000-0000B4010000}"/>
    <cellStyle name="20% - Accent4 2 2 4 2 4" xfId="8840" xr:uid="{00000000-0005-0000-0000-0000B5010000}"/>
    <cellStyle name="20% - Accent4 2 2 4 2 5" xfId="33960" xr:uid="{00000000-0005-0000-0000-0000B6010000}"/>
    <cellStyle name="20% - Accent4 2 2 4 3" xfId="3252" xr:uid="{00000000-0005-0000-0000-0000B7010000}"/>
    <cellStyle name="20% - Accent4 2 2 4 3 2" xfId="17202" xr:uid="{00000000-0005-0000-0000-0000B8010000}"/>
    <cellStyle name="20% - Accent4 2 2 4 3 2 2" xfId="40080" xr:uid="{00000000-0005-0000-0000-0000B9010000}"/>
    <cellStyle name="20% - Accent4 2 2 4 3 3" xfId="11288" xr:uid="{00000000-0005-0000-0000-0000BA010000}"/>
    <cellStyle name="20% - Accent4 2 2 4 3 4" xfId="36408" xr:uid="{00000000-0005-0000-0000-0000BB010000}"/>
    <cellStyle name="20% - Accent4 2 2 4 4" xfId="10064" xr:uid="{00000000-0005-0000-0000-0000BC010000}"/>
    <cellStyle name="20% - Accent4 2 2 4 4 2" xfId="35184" xr:uid="{00000000-0005-0000-0000-0000BD010000}"/>
    <cellStyle name="20% - Accent4 2 2 4 5" xfId="15538" xr:uid="{00000000-0005-0000-0000-0000BE010000}"/>
    <cellStyle name="20% - Accent4 2 2 4 5 2" xfId="38856" xr:uid="{00000000-0005-0000-0000-0000BF010000}"/>
    <cellStyle name="20% - Accent4 2 2 4 6" xfId="7616" xr:uid="{00000000-0005-0000-0000-0000C0010000}"/>
    <cellStyle name="20% - Accent4 2 2 4 7" xfId="32736" xr:uid="{00000000-0005-0000-0000-0000C1010000}"/>
    <cellStyle name="20% - Accent4 2 2 5" xfId="3885" xr:uid="{00000000-0005-0000-0000-0000C2010000}"/>
    <cellStyle name="20% - Accent4 2 2 5 2" xfId="11913" xr:uid="{00000000-0005-0000-0000-0000C3010000}"/>
    <cellStyle name="20% - Accent4 2 2 5 2 2" xfId="37020" xr:uid="{00000000-0005-0000-0000-0000C4010000}"/>
    <cellStyle name="20% - Accent4 2 2 5 3" xfId="17833" xr:uid="{00000000-0005-0000-0000-0000C5010000}"/>
    <cellStyle name="20% - Accent4 2 2 5 3 2" xfId="40692" xr:uid="{00000000-0005-0000-0000-0000C6010000}"/>
    <cellStyle name="20% - Accent4 2 2 5 4" xfId="8228" xr:uid="{00000000-0005-0000-0000-0000C7010000}"/>
    <cellStyle name="20% - Accent4 2 2 5 5" xfId="33348" xr:uid="{00000000-0005-0000-0000-0000C8010000}"/>
    <cellStyle name="20% - Accent4 2 2 6" xfId="2640" xr:uid="{00000000-0005-0000-0000-0000C9010000}"/>
    <cellStyle name="20% - Accent4 2 2 6 2" xfId="16590" xr:uid="{00000000-0005-0000-0000-0000CA010000}"/>
    <cellStyle name="20% - Accent4 2 2 6 2 2" xfId="39468" xr:uid="{00000000-0005-0000-0000-0000CB010000}"/>
    <cellStyle name="20% - Accent4 2 2 6 3" xfId="10676" xr:uid="{00000000-0005-0000-0000-0000CC010000}"/>
    <cellStyle name="20% - Accent4 2 2 6 4" xfId="35796" xr:uid="{00000000-0005-0000-0000-0000CD010000}"/>
    <cellStyle name="20% - Accent4 2 2 7" xfId="9452" xr:uid="{00000000-0005-0000-0000-0000CE010000}"/>
    <cellStyle name="20% - Accent4 2 2 7 2" xfId="34572" xr:uid="{00000000-0005-0000-0000-0000CF010000}"/>
    <cellStyle name="20% - Accent4 2 2 8" xfId="14118" xr:uid="{00000000-0005-0000-0000-0000D0010000}"/>
    <cellStyle name="20% - Accent4 2 2 8 2" xfId="38244" xr:uid="{00000000-0005-0000-0000-0000D1010000}"/>
    <cellStyle name="20% - Accent4 2 2 9" xfId="7004" xr:uid="{00000000-0005-0000-0000-0000D2010000}"/>
    <cellStyle name="20% - Accent4 3" xfId="45" xr:uid="{00000000-0005-0000-0000-0000D3010000}"/>
    <cellStyle name="20% - Accent4 4" xfId="46" xr:uid="{00000000-0005-0000-0000-0000D4010000}"/>
    <cellStyle name="20% - Accent4 5" xfId="47" xr:uid="{00000000-0005-0000-0000-0000D5010000}"/>
    <cellStyle name="20% - Accent4 5 10" xfId="32125" xr:uid="{00000000-0005-0000-0000-0000D6010000}"/>
    <cellStyle name="20% - Accent4 5 2" xfId="887" xr:uid="{00000000-0005-0000-0000-0000D7010000}"/>
    <cellStyle name="20% - Accent4 5 2 2" xfId="1978" xr:uid="{00000000-0005-0000-0000-0000D8010000}"/>
    <cellStyle name="20% - Accent4 5 2 2 2" xfId="5284" xr:uid="{00000000-0005-0000-0000-0000D9010000}"/>
    <cellStyle name="20% - Accent4 5 2 2 2 2" xfId="12998" xr:uid="{00000000-0005-0000-0000-0000DA010000}"/>
    <cellStyle name="20% - Accent4 5 2 2 2 2 2" xfId="37844" xr:uid="{00000000-0005-0000-0000-0000DB010000}"/>
    <cellStyle name="20% - Accent4 5 2 2 2 3" xfId="19178" xr:uid="{00000000-0005-0000-0000-0000DC010000}"/>
    <cellStyle name="20% - Accent4 5 2 2 2 3 2" xfId="41516" xr:uid="{00000000-0005-0000-0000-0000DD010000}"/>
    <cellStyle name="20% - Accent4 5 2 2 2 4" xfId="9052" xr:uid="{00000000-0005-0000-0000-0000DE010000}"/>
    <cellStyle name="20% - Accent4 5 2 2 2 5" xfId="34172" xr:uid="{00000000-0005-0000-0000-0000DF010000}"/>
    <cellStyle name="20% - Accent4 5 2 2 3" xfId="3464" xr:uid="{00000000-0005-0000-0000-0000E0010000}"/>
    <cellStyle name="20% - Accent4 5 2 2 3 2" xfId="17414" xr:uid="{00000000-0005-0000-0000-0000E1010000}"/>
    <cellStyle name="20% - Accent4 5 2 2 3 2 2" xfId="40292" xr:uid="{00000000-0005-0000-0000-0000E2010000}"/>
    <cellStyle name="20% - Accent4 5 2 2 3 3" xfId="11500" xr:uid="{00000000-0005-0000-0000-0000E3010000}"/>
    <cellStyle name="20% - Accent4 5 2 2 3 4" xfId="36620" xr:uid="{00000000-0005-0000-0000-0000E4010000}"/>
    <cellStyle name="20% - Accent4 5 2 2 4" xfId="10276" xr:uid="{00000000-0005-0000-0000-0000E5010000}"/>
    <cellStyle name="20% - Accent4 5 2 2 4 2" xfId="35396" xr:uid="{00000000-0005-0000-0000-0000E6010000}"/>
    <cellStyle name="20% - Accent4 5 2 2 5" xfId="15947" xr:uid="{00000000-0005-0000-0000-0000E7010000}"/>
    <cellStyle name="20% - Accent4 5 2 2 5 2" xfId="39068" xr:uid="{00000000-0005-0000-0000-0000E8010000}"/>
    <cellStyle name="20% - Accent4 5 2 2 6" xfId="7828" xr:uid="{00000000-0005-0000-0000-0000E9010000}"/>
    <cellStyle name="20% - Accent4 5 2 2 7" xfId="32948" xr:uid="{00000000-0005-0000-0000-0000EA010000}"/>
    <cellStyle name="20% - Accent4 5 2 3" xfId="4400" xr:uid="{00000000-0005-0000-0000-0000EB010000}"/>
    <cellStyle name="20% - Accent4 5 2 3 2" xfId="12251" xr:uid="{00000000-0005-0000-0000-0000EC010000}"/>
    <cellStyle name="20% - Accent4 5 2 3 2 2" xfId="37232" xr:uid="{00000000-0005-0000-0000-0000ED010000}"/>
    <cellStyle name="20% - Accent4 5 2 3 3" xfId="18326" xr:uid="{00000000-0005-0000-0000-0000EE010000}"/>
    <cellStyle name="20% - Accent4 5 2 3 3 2" xfId="40904" xr:uid="{00000000-0005-0000-0000-0000EF010000}"/>
    <cellStyle name="20% - Accent4 5 2 3 4" xfId="8440" xr:uid="{00000000-0005-0000-0000-0000F0010000}"/>
    <cellStyle name="20% - Accent4 5 2 3 5" xfId="33560" xr:uid="{00000000-0005-0000-0000-0000F1010000}"/>
    <cellStyle name="20% - Accent4 5 2 4" xfId="2852" xr:uid="{00000000-0005-0000-0000-0000F2010000}"/>
    <cellStyle name="20% - Accent4 5 2 4 2" xfId="16802" xr:uid="{00000000-0005-0000-0000-0000F3010000}"/>
    <cellStyle name="20% - Accent4 5 2 4 2 2" xfId="39680" xr:uid="{00000000-0005-0000-0000-0000F4010000}"/>
    <cellStyle name="20% - Accent4 5 2 4 3" xfId="10888" xr:uid="{00000000-0005-0000-0000-0000F5010000}"/>
    <cellStyle name="20% - Accent4 5 2 4 4" xfId="36008" xr:uid="{00000000-0005-0000-0000-0000F6010000}"/>
    <cellStyle name="20% - Accent4 5 2 5" xfId="9664" xr:uid="{00000000-0005-0000-0000-0000F7010000}"/>
    <cellStyle name="20% - Accent4 5 2 5 2" xfId="34784" xr:uid="{00000000-0005-0000-0000-0000F8010000}"/>
    <cellStyle name="20% - Accent4 5 2 6" xfId="14906" xr:uid="{00000000-0005-0000-0000-0000F9010000}"/>
    <cellStyle name="20% - Accent4 5 2 6 2" xfId="38456" xr:uid="{00000000-0005-0000-0000-0000FA010000}"/>
    <cellStyle name="20% - Accent4 5 2 7" xfId="7216" xr:uid="{00000000-0005-0000-0000-0000FB010000}"/>
    <cellStyle name="20% - Accent4 5 2 8" xfId="32336" xr:uid="{00000000-0005-0000-0000-0000FC010000}"/>
    <cellStyle name="20% - Accent4 5 3" xfId="1101" xr:uid="{00000000-0005-0000-0000-0000FD010000}"/>
    <cellStyle name="20% - Accent4 5 3 2" xfId="2192" xr:uid="{00000000-0005-0000-0000-0000FE010000}"/>
    <cellStyle name="20% - Accent4 5 3 2 2" xfId="5495" xr:uid="{00000000-0005-0000-0000-0000FF010000}"/>
    <cellStyle name="20% - Accent4 5 3 2 2 2" xfId="13209" xr:uid="{00000000-0005-0000-0000-000000020000}"/>
    <cellStyle name="20% - Accent4 5 3 2 2 2 2" xfId="38055" xr:uid="{00000000-0005-0000-0000-000001020000}"/>
    <cellStyle name="20% - Accent4 5 3 2 2 3" xfId="19389" xr:uid="{00000000-0005-0000-0000-000002020000}"/>
    <cellStyle name="20% - Accent4 5 3 2 2 3 2" xfId="41727" xr:uid="{00000000-0005-0000-0000-000003020000}"/>
    <cellStyle name="20% - Accent4 5 3 2 2 4" xfId="9263" xr:uid="{00000000-0005-0000-0000-000004020000}"/>
    <cellStyle name="20% - Accent4 5 3 2 2 5" xfId="34383" xr:uid="{00000000-0005-0000-0000-000005020000}"/>
    <cellStyle name="20% - Accent4 5 3 2 3" xfId="3675" xr:uid="{00000000-0005-0000-0000-000006020000}"/>
    <cellStyle name="20% - Accent4 5 3 2 3 2" xfId="17625" xr:uid="{00000000-0005-0000-0000-000007020000}"/>
    <cellStyle name="20% - Accent4 5 3 2 3 2 2" xfId="40503" xr:uid="{00000000-0005-0000-0000-000008020000}"/>
    <cellStyle name="20% - Accent4 5 3 2 3 3" xfId="11711" xr:uid="{00000000-0005-0000-0000-000009020000}"/>
    <cellStyle name="20% - Accent4 5 3 2 3 4" xfId="36831" xr:uid="{00000000-0005-0000-0000-00000A020000}"/>
    <cellStyle name="20% - Accent4 5 3 2 4" xfId="10487" xr:uid="{00000000-0005-0000-0000-00000B020000}"/>
    <cellStyle name="20% - Accent4 5 3 2 4 2" xfId="35607" xr:uid="{00000000-0005-0000-0000-00000C020000}"/>
    <cellStyle name="20% - Accent4 5 3 2 5" xfId="16161" xr:uid="{00000000-0005-0000-0000-00000D020000}"/>
    <cellStyle name="20% - Accent4 5 3 2 5 2" xfId="39279" xr:uid="{00000000-0005-0000-0000-00000E020000}"/>
    <cellStyle name="20% - Accent4 5 3 2 6" xfId="8039" xr:uid="{00000000-0005-0000-0000-00000F020000}"/>
    <cellStyle name="20% - Accent4 5 3 2 7" xfId="33159" xr:uid="{00000000-0005-0000-0000-000010020000}"/>
    <cellStyle name="20% - Accent4 5 3 3" xfId="4611" xr:uid="{00000000-0005-0000-0000-000011020000}"/>
    <cellStyle name="20% - Accent4 5 3 3 2" xfId="12462" xr:uid="{00000000-0005-0000-0000-000012020000}"/>
    <cellStyle name="20% - Accent4 5 3 3 2 2" xfId="37443" xr:uid="{00000000-0005-0000-0000-000013020000}"/>
    <cellStyle name="20% - Accent4 5 3 3 3" xfId="18537" xr:uid="{00000000-0005-0000-0000-000014020000}"/>
    <cellStyle name="20% - Accent4 5 3 3 3 2" xfId="41115" xr:uid="{00000000-0005-0000-0000-000015020000}"/>
    <cellStyle name="20% - Accent4 5 3 3 4" xfId="8651" xr:uid="{00000000-0005-0000-0000-000016020000}"/>
    <cellStyle name="20% - Accent4 5 3 3 5" xfId="33771" xr:uid="{00000000-0005-0000-0000-000017020000}"/>
    <cellStyle name="20% - Accent4 5 3 4" xfId="3063" xr:uid="{00000000-0005-0000-0000-000018020000}"/>
    <cellStyle name="20% - Accent4 5 3 4 2" xfId="17013" xr:uid="{00000000-0005-0000-0000-000019020000}"/>
    <cellStyle name="20% - Accent4 5 3 4 2 2" xfId="39891" xr:uid="{00000000-0005-0000-0000-00001A020000}"/>
    <cellStyle name="20% - Accent4 5 3 4 3" xfId="11099" xr:uid="{00000000-0005-0000-0000-00001B020000}"/>
    <cellStyle name="20% - Accent4 5 3 4 4" xfId="36219" xr:uid="{00000000-0005-0000-0000-00001C020000}"/>
    <cellStyle name="20% - Accent4 5 3 5" xfId="9875" xr:uid="{00000000-0005-0000-0000-00001D020000}"/>
    <cellStyle name="20% - Accent4 5 3 5 2" xfId="34995" xr:uid="{00000000-0005-0000-0000-00001E020000}"/>
    <cellStyle name="20% - Accent4 5 3 6" xfId="15120" xr:uid="{00000000-0005-0000-0000-00001F020000}"/>
    <cellStyle name="20% - Accent4 5 3 6 2" xfId="38667" xr:uid="{00000000-0005-0000-0000-000020020000}"/>
    <cellStyle name="20% - Accent4 5 3 7" xfId="7427" xr:uid="{00000000-0005-0000-0000-000021020000}"/>
    <cellStyle name="20% - Accent4 5 3 8" xfId="32547" xr:uid="{00000000-0005-0000-0000-000022020000}"/>
    <cellStyle name="20% - Accent4 5 4" xfId="1550" xr:uid="{00000000-0005-0000-0000-000023020000}"/>
    <cellStyle name="20% - Accent4 5 4 2" xfId="4948" xr:uid="{00000000-0005-0000-0000-000024020000}"/>
    <cellStyle name="20% - Accent4 5 4 2 2" xfId="12725" xr:uid="{00000000-0005-0000-0000-000025020000}"/>
    <cellStyle name="20% - Accent4 5 4 2 2 2" xfId="37633" xr:uid="{00000000-0005-0000-0000-000026020000}"/>
    <cellStyle name="20% - Accent4 5 4 2 3" xfId="18859" xr:uid="{00000000-0005-0000-0000-000027020000}"/>
    <cellStyle name="20% - Accent4 5 4 2 3 2" xfId="41305" xr:uid="{00000000-0005-0000-0000-000028020000}"/>
    <cellStyle name="20% - Accent4 5 4 2 4" xfId="8841" xr:uid="{00000000-0005-0000-0000-000029020000}"/>
    <cellStyle name="20% - Accent4 5 4 2 5" xfId="33961" xr:uid="{00000000-0005-0000-0000-00002A020000}"/>
    <cellStyle name="20% - Accent4 5 4 3" xfId="3253" xr:uid="{00000000-0005-0000-0000-00002B020000}"/>
    <cellStyle name="20% - Accent4 5 4 3 2" xfId="17203" xr:uid="{00000000-0005-0000-0000-00002C020000}"/>
    <cellStyle name="20% - Accent4 5 4 3 2 2" xfId="40081" xr:uid="{00000000-0005-0000-0000-00002D020000}"/>
    <cellStyle name="20% - Accent4 5 4 3 3" xfId="11289" xr:uid="{00000000-0005-0000-0000-00002E020000}"/>
    <cellStyle name="20% - Accent4 5 4 3 4" xfId="36409" xr:uid="{00000000-0005-0000-0000-00002F020000}"/>
    <cellStyle name="20% - Accent4 5 4 4" xfId="10065" xr:uid="{00000000-0005-0000-0000-000030020000}"/>
    <cellStyle name="20% - Accent4 5 4 4 2" xfId="35185" xr:uid="{00000000-0005-0000-0000-000031020000}"/>
    <cellStyle name="20% - Accent4 5 4 5" xfId="15539" xr:uid="{00000000-0005-0000-0000-000032020000}"/>
    <cellStyle name="20% - Accent4 5 4 5 2" xfId="38857" xr:uid="{00000000-0005-0000-0000-000033020000}"/>
    <cellStyle name="20% - Accent4 5 4 6" xfId="7617" xr:uid="{00000000-0005-0000-0000-000034020000}"/>
    <cellStyle name="20% - Accent4 5 4 7" xfId="32737" xr:uid="{00000000-0005-0000-0000-000035020000}"/>
    <cellStyle name="20% - Accent4 5 5" xfId="3887" xr:uid="{00000000-0005-0000-0000-000036020000}"/>
    <cellStyle name="20% - Accent4 5 5 2" xfId="11914" xr:uid="{00000000-0005-0000-0000-000037020000}"/>
    <cellStyle name="20% - Accent4 5 5 2 2" xfId="37021" xr:uid="{00000000-0005-0000-0000-000038020000}"/>
    <cellStyle name="20% - Accent4 5 5 3" xfId="17835" xr:uid="{00000000-0005-0000-0000-000039020000}"/>
    <cellStyle name="20% - Accent4 5 5 3 2" xfId="40693" xr:uid="{00000000-0005-0000-0000-00003A020000}"/>
    <cellStyle name="20% - Accent4 5 5 4" xfId="8229" xr:uid="{00000000-0005-0000-0000-00003B020000}"/>
    <cellStyle name="20% - Accent4 5 5 5" xfId="33349" xr:uid="{00000000-0005-0000-0000-00003C020000}"/>
    <cellStyle name="20% - Accent4 5 6" xfId="2641" xr:uid="{00000000-0005-0000-0000-00003D020000}"/>
    <cellStyle name="20% - Accent4 5 6 2" xfId="16591" xr:uid="{00000000-0005-0000-0000-00003E020000}"/>
    <cellStyle name="20% - Accent4 5 6 2 2" xfId="39469" xr:uid="{00000000-0005-0000-0000-00003F020000}"/>
    <cellStyle name="20% - Accent4 5 6 3" xfId="10677" xr:uid="{00000000-0005-0000-0000-000040020000}"/>
    <cellStyle name="20% - Accent4 5 6 4" xfId="35797" xr:uid="{00000000-0005-0000-0000-000041020000}"/>
    <cellStyle name="20% - Accent4 5 7" xfId="9453" xr:uid="{00000000-0005-0000-0000-000042020000}"/>
    <cellStyle name="20% - Accent4 5 7 2" xfId="34573" xr:uid="{00000000-0005-0000-0000-000043020000}"/>
    <cellStyle name="20% - Accent4 5 8" xfId="14121" xr:uid="{00000000-0005-0000-0000-000044020000}"/>
    <cellStyle name="20% - Accent4 5 8 2" xfId="38245" xr:uid="{00000000-0005-0000-0000-000045020000}"/>
    <cellStyle name="20% - Accent4 5 9" xfId="7005" xr:uid="{00000000-0005-0000-0000-000046020000}"/>
    <cellStyle name="20% - Accent5 2" xfId="48" xr:uid="{00000000-0005-0000-0000-000047020000}"/>
    <cellStyle name="20% - Accent5 2 2" xfId="49" xr:uid="{00000000-0005-0000-0000-000048020000}"/>
    <cellStyle name="20% - Accent5 2 2 10" xfId="32126" xr:uid="{00000000-0005-0000-0000-000049020000}"/>
    <cellStyle name="20% - Accent5 2 2 2" xfId="888" xr:uid="{00000000-0005-0000-0000-00004A020000}"/>
    <cellStyle name="20% - Accent5 2 2 2 2" xfId="1979" xr:uid="{00000000-0005-0000-0000-00004B020000}"/>
    <cellStyle name="20% - Accent5 2 2 2 2 2" xfId="5285" xr:uid="{00000000-0005-0000-0000-00004C020000}"/>
    <cellStyle name="20% - Accent5 2 2 2 2 2 2" xfId="12999" xr:uid="{00000000-0005-0000-0000-00004D020000}"/>
    <cellStyle name="20% - Accent5 2 2 2 2 2 2 2" xfId="37845" xr:uid="{00000000-0005-0000-0000-00004E020000}"/>
    <cellStyle name="20% - Accent5 2 2 2 2 2 3" xfId="19179" xr:uid="{00000000-0005-0000-0000-00004F020000}"/>
    <cellStyle name="20% - Accent5 2 2 2 2 2 3 2" xfId="41517" xr:uid="{00000000-0005-0000-0000-000050020000}"/>
    <cellStyle name="20% - Accent5 2 2 2 2 2 4" xfId="9053" xr:uid="{00000000-0005-0000-0000-000051020000}"/>
    <cellStyle name="20% - Accent5 2 2 2 2 2 5" xfId="34173" xr:uid="{00000000-0005-0000-0000-000052020000}"/>
    <cellStyle name="20% - Accent5 2 2 2 2 3" xfId="3465" xr:uid="{00000000-0005-0000-0000-000053020000}"/>
    <cellStyle name="20% - Accent5 2 2 2 2 3 2" xfId="17415" xr:uid="{00000000-0005-0000-0000-000054020000}"/>
    <cellStyle name="20% - Accent5 2 2 2 2 3 2 2" xfId="40293" xr:uid="{00000000-0005-0000-0000-000055020000}"/>
    <cellStyle name="20% - Accent5 2 2 2 2 3 3" xfId="11501" xr:uid="{00000000-0005-0000-0000-000056020000}"/>
    <cellStyle name="20% - Accent5 2 2 2 2 3 4" xfId="36621" xr:uid="{00000000-0005-0000-0000-000057020000}"/>
    <cellStyle name="20% - Accent5 2 2 2 2 4" xfId="10277" xr:uid="{00000000-0005-0000-0000-000058020000}"/>
    <cellStyle name="20% - Accent5 2 2 2 2 4 2" xfId="35397" xr:uid="{00000000-0005-0000-0000-000059020000}"/>
    <cellStyle name="20% - Accent5 2 2 2 2 5" xfId="15948" xr:uid="{00000000-0005-0000-0000-00005A020000}"/>
    <cellStyle name="20% - Accent5 2 2 2 2 5 2" xfId="39069" xr:uid="{00000000-0005-0000-0000-00005B020000}"/>
    <cellStyle name="20% - Accent5 2 2 2 2 6" xfId="7829" xr:uid="{00000000-0005-0000-0000-00005C020000}"/>
    <cellStyle name="20% - Accent5 2 2 2 2 7" xfId="32949" xr:uid="{00000000-0005-0000-0000-00005D020000}"/>
    <cellStyle name="20% - Accent5 2 2 2 3" xfId="4401" xr:uid="{00000000-0005-0000-0000-00005E020000}"/>
    <cellStyle name="20% - Accent5 2 2 2 3 2" xfId="12252" xr:uid="{00000000-0005-0000-0000-00005F020000}"/>
    <cellStyle name="20% - Accent5 2 2 2 3 2 2" xfId="37233" xr:uid="{00000000-0005-0000-0000-000060020000}"/>
    <cellStyle name="20% - Accent5 2 2 2 3 3" xfId="18327" xr:uid="{00000000-0005-0000-0000-000061020000}"/>
    <cellStyle name="20% - Accent5 2 2 2 3 3 2" xfId="40905" xr:uid="{00000000-0005-0000-0000-000062020000}"/>
    <cellStyle name="20% - Accent5 2 2 2 3 4" xfId="8441" xr:uid="{00000000-0005-0000-0000-000063020000}"/>
    <cellStyle name="20% - Accent5 2 2 2 3 5" xfId="33561" xr:uid="{00000000-0005-0000-0000-000064020000}"/>
    <cellStyle name="20% - Accent5 2 2 2 4" xfId="2853" xr:uid="{00000000-0005-0000-0000-000065020000}"/>
    <cellStyle name="20% - Accent5 2 2 2 4 2" xfId="16803" xr:uid="{00000000-0005-0000-0000-000066020000}"/>
    <cellStyle name="20% - Accent5 2 2 2 4 2 2" xfId="39681" xr:uid="{00000000-0005-0000-0000-000067020000}"/>
    <cellStyle name="20% - Accent5 2 2 2 4 3" xfId="10889" xr:uid="{00000000-0005-0000-0000-000068020000}"/>
    <cellStyle name="20% - Accent5 2 2 2 4 4" xfId="36009" xr:uid="{00000000-0005-0000-0000-000069020000}"/>
    <cellStyle name="20% - Accent5 2 2 2 5" xfId="9665" xr:uid="{00000000-0005-0000-0000-00006A020000}"/>
    <cellStyle name="20% - Accent5 2 2 2 5 2" xfId="34785" xr:uid="{00000000-0005-0000-0000-00006B020000}"/>
    <cellStyle name="20% - Accent5 2 2 2 6" xfId="14907" xr:uid="{00000000-0005-0000-0000-00006C020000}"/>
    <cellStyle name="20% - Accent5 2 2 2 6 2" xfId="38457" xr:uid="{00000000-0005-0000-0000-00006D020000}"/>
    <cellStyle name="20% - Accent5 2 2 2 7" xfId="7217" xr:uid="{00000000-0005-0000-0000-00006E020000}"/>
    <cellStyle name="20% - Accent5 2 2 2 8" xfId="32337" xr:uid="{00000000-0005-0000-0000-00006F020000}"/>
    <cellStyle name="20% - Accent5 2 2 3" xfId="1102" xr:uid="{00000000-0005-0000-0000-000070020000}"/>
    <cellStyle name="20% - Accent5 2 2 3 2" xfId="2193" xr:uid="{00000000-0005-0000-0000-000071020000}"/>
    <cellStyle name="20% - Accent5 2 2 3 2 2" xfId="5496" xr:uid="{00000000-0005-0000-0000-000072020000}"/>
    <cellStyle name="20% - Accent5 2 2 3 2 2 2" xfId="13210" xr:uid="{00000000-0005-0000-0000-000073020000}"/>
    <cellStyle name="20% - Accent5 2 2 3 2 2 2 2" xfId="38056" xr:uid="{00000000-0005-0000-0000-000074020000}"/>
    <cellStyle name="20% - Accent5 2 2 3 2 2 3" xfId="19390" xr:uid="{00000000-0005-0000-0000-000075020000}"/>
    <cellStyle name="20% - Accent5 2 2 3 2 2 3 2" xfId="41728" xr:uid="{00000000-0005-0000-0000-000076020000}"/>
    <cellStyle name="20% - Accent5 2 2 3 2 2 4" xfId="9264" xr:uid="{00000000-0005-0000-0000-000077020000}"/>
    <cellStyle name="20% - Accent5 2 2 3 2 2 5" xfId="34384" xr:uid="{00000000-0005-0000-0000-000078020000}"/>
    <cellStyle name="20% - Accent5 2 2 3 2 3" xfId="3676" xr:uid="{00000000-0005-0000-0000-000079020000}"/>
    <cellStyle name="20% - Accent5 2 2 3 2 3 2" xfId="17626" xr:uid="{00000000-0005-0000-0000-00007A020000}"/>
    <cellStyle name="20% - Accent5 2 2 3 2 3 2 2" xfId="40504" xr:uid="{00000000-0005-0000-0000-00007B020000}"/>
    <cellStyle name="20% - Accent5 2 2 3 2 3 3" xfId="11712" xr:uid="{00000000-0005-0000-0000-00007C020000}"/>
    <cellStyle name="20% - Accent5 2 2 3 2 3 4" xfId="36832" xr:uid="{00000000-0005-0000-0000-00007D020000}"/>
    <cellStyle name="20% - Accent5 2 2 3 2 4" xfId="10488" xr:uid="{00000000-0005-0000-0000-00007E020000}"/>
    <cellStyle name="20% - Accent5 2 2 3 2 4 2" xfId="35608" xr:uid="{00000000-0005-0000-0000-00007F020000}"/>
    <cellStyle name="20% - Accent5 2 2 3 2 5" xfId="16162" xr:uid="{00000000-0005-0000-0000-000080020000}"/>
    <cellStyle name="20% - Accent5 2 2 3 2 5 2" xfId="39280" xr:uid="{00000000-0005-0000-0000-000081020000}"/>
    <cellStyle name="20% - Accent5 2 2 3 2 6" xfId="8040" xr:uid="{00000000-0005-0000-0000-000082020000}"/>
    <cellStyle name="20% - Accent5 2 2 3 2 7" xfId="33160" xr:uid="{00000000-0005-0000-0000-000083020000}"/>
    <cellStyle name="20% - Accent5 2 2 3 3" xfId="4612" xr:uid="{00000000-0005-0000-0000-000084020000}"/>
    <cellStyle name="20% - Accent5 2 2 3 3 2" xfId="12463" xr:uid="{00000000-0005-0000-0000-000085020000}"/>
    <cellStyle name="20% - Accent5 2 2 3 3 2 2" xfId="37444" xr:uid="{00000000-0005-0000-0000-000086020000}"/>
    <cellStyle name="20% - Accent5 2 2 3 3 3" xfId="18538" xr:uid="{00000000-0005-0000-0000-000087020000}"/>
    <cellStyle name="20% - Accent5 2 2 3 3 3 2" xfId="41116" xr:uid="{00000000-0005-0000-0000-000088020000}"/>
    <cellStyle name="20% - Accent5 2 2 3 3 4" xfId="8652" xr:uid="{00000000-0005-0000-0000-000089020000}"/>
    <cellStyle name="20% - Accent5 2 2 3 3 5" xfId="33772" xr:uid="{00000000-0005-0000-0000-00008A020000}"/>
    <cellStyle name="20% - Accent5 2 2 3 4" xfId="3064" xr:uid="{00000000-0005-0000-0000-00008B020000}"/>
    <cellStyle name="20% - Accent5 2 2 3 4 2" xfId="17014" xr:uid="{00000000-0005-0000-0000-00008C020000}"/>
    <cellStyle name="20% - Accent5 2 2 3 4 2 2" xfId="39892" xr:uid="{00000000-0005-0000-0000-00008D020000}"/>
    <cellStyle name="20% - Accent5 2 2 3 4 3" xfId="11100" xr:uid="{00000000-0005-0000-0000-00008E020000}"/>
    <cellStyle name="20% - Accent5 2 2 3 4 4" xfId="36220" xr:uid="{00000000-0005-0000-0000-00008F020000}"/>
    <cellStyle name="20% - Accent5 2 2 3 5" xfId="9876" xr:uid="{00000000-0005-0000-0000-000090020000}"/>
    <cellStyle name="20% - Accent5 2 2 3 5 2" xfId="34996" xr:uid="{00000000-0005-0000-0000-000091020000}"/>
    <cellStyle name="20% - Accent5 2 2 3 6" xfId="15121" xr:uid="{00000000-0005-0000-0000-000092020000}"/>
    <cellStyle name="20% - Accent5 2 2 3 6 2" xfId="38668" xr:uid="{00000000-0005-0000-0000-000093020000}"/>
    <cellStyle name="20% - Accent5 2 2 3 7" xfId="7428" xr:uid="{00000000-0005-0000-0000-000094020000}"/>
    <cellStyle name="20% - Accent5 2 2 3 8" xfId="32548" xr:uid="{00000000-0005-0000-0000-000095020000}"/>
    <cellStyle name="20% - Accent5 2 2 4" xfId="1551" xr:uid="{00000000-0005-0000-0000-000096020000}"/>
    <cellStyle name="20% - Accent5 2 2 4 2" xfId="4949" xr:uid="{00000000-0005-0000-0000-000097020000}"/>
    <cellStyle name="20% - Accent5 2 2 4 2 2" xfId="12726" xr:uid="{00000000-0005-0000-0000-000098020000}"/>
    <cellStyle name="20% - Accent5 2 2 4 2 2 2" xfId="37634" xr:uid="{00000000-0005-0000-0000-000099020000}"/>
    <cellStyle name="20% - Accent5 2 2 4 2 3" xfId="18860" xr:uid="{00000000-0005-0000-0000-00009A020000}"/>
    <cellStyle name="20% - Accent5 2 2 4 2 3 2" xfId="41306" xr:uid="{00000000-0005-0000-0000-00009B020000}"/>
    <cellStyle name="20% - Accent5 2 2 4 2 4" xfId="8842" xr:uid="{00000000-0005-0000-0000-00009C020000}"/>
    <cellStyle name="20% - Accent5 2 2 4 2 5" xfId="33962" xr:uid="{00000000-0005-0000-0000-00009D020000}"/>
    <cellStyle name="20% - Accent5 2 2 4 3" xfId="3254" xr:uid="{00000000-0005-0000-0000-00009E020000}"/>
    <cellStyle name="20% - Accent5 2 2 4 3 2" xfId="17204" xr:uid="{00000000-0005-0000-0000-00009F020000}"/>
    <cellStyle name="20% - Accent5 2 2 4 3 2 2" xfId="40082" xr:uid="{00000000-0005-0000-0000-0000A0020000}"/>
    <cellStyle name="20% - Accent5 2 2 4 3 3" xfId="11290" xr:uid="{00000000-0005-0000-0000-0000A1020000}"/>
    <cellStyle name="20% - Accent5 2 2 4 3 4" xfId="36410" xr:uid="{00000000-0005-0000-0000-0000A2020000}"/>
    <cellStyle name="20% - Accent5 2 2 4 4" xfId="10066" xr:uid="{00000000-0005-0000-0000-0000A3020000}"/>
    <cellStyle name="20% - Accent5 2 2 4 4 2" xfId="35186" xr:uid="{00000000-0005-0000-0000-0000A4020000}"/>
    <cellStyle name="20% - Accent5 2 2 4 5" xfId="15540" xr:uid="{00000000-0005-0000-0000-0000A5020000}"/>
    <cellStyle name="20% - Accent5 2 2 4 5 2" xfId="38858" xr:uid="{00000000-0005-0000-0000-0000A6020000}"/>
    <cellStyle name="20% - Accent5 2 2 4 6" xfId="7618" xr:uid="{00000000-0005-0000-0000-0000A7020000}"/>
    <cellStyle name="20% - Accent5 2 2 4 7" xfId="32738" xr:uid="{00000000-0005-0000-0000-0000A8020000}"/>
    <cellStyle name="20% - Accent5 2 2 5" xfId="3889" xr:uid="{00000000-0005-0000-0000-0000A9020000}"/>
    <cellStyle name="20% - Accent5 2 2 5 2" xfId="11915" xr:uid="{00000000-0005-0000-0000-0000AA020000}"/>
    <cellStyle name="20% - Accent5 2 2 5 2 2" xfId="37022" xr:uid="{00000000-0005-0000-0000-0000AB020000}"/>
    <cellStyle name="20% - Accent5 2 2 5 3" xfId="17837" xr:uid="{00000000-0005-0000-0000-0000AC020000}"/>
    <cellStyle name="20% - Accent5 2 2 5 3 2" xfId="40694" xr:uid="{00000000-0005-0000-0000-0000AD020000}"/>
    <cellStyle name="20% - Accent5 2 2 5 4" xfId="8230" xr:uid="{00000000-0005-0000-0000-0000AE020000}"/>
    <cellStyle name="20% - Accent5 2 2 5 5" xfId="33350" xr:uid="{00000000-0005-0000-0000-0000AF020000}"/>
    <cellStyle name="20% - Accent5 2 2 6" xfId="2642" xr:uid="{00000000-0005-0000-0000-0000B0020000}"/>
    <cellStyle name="20% - Accent5 2 2 6 2" xfId="16592" xr:uid="{00000000-0005-0000-0000-0000B1020000}"/>
    <cellStyle name="20% - Accent5 2 2 6 2 2" xfId="39470" xr:uid="{00000000-0005-0000-0000-0000B2020000}"/>
    <cellStyle name="20% - Accent5 2 2 6 3" xfId="10678" xr:uid="{00000000-0005-0000-0000-0000B3020000}"/>
    <cellStyle name="20% - Accent5 2 2 6 4" xfId="35798" xr:uid="{00000000-0005-0000-0000-0000B4020000}"/>
    <cellStyle name="20% - Accent5 2 2 7" xfId="9454" xr:uid="{00000000-0005-0000-0000-0000B5020000}"/>
    <cellStyle name="20% - Accent5 2 2 7 2" xfId="34574" xr:uid="{00000000-0005-0000-0000-0000B6020000}"/>
    <cellStyle name="20% - Accent5 2 2 8" xfId="14123" xr:uid="{00000000-0005-0000-0000-0000B7020000}"/>
    <cellStyle name="20% - Accent5 2 2 8 2" xfId="38246" xr:uid="{00000000-0005-0000-0000-0000B8020000}"/>
    <cellStyle name="20% - Accent5 2 2 9" xfId="7006" xr:uid="{00000000-0005-0000-0000-0000B9020000}"/>
    <cellStyle name="20% - Accent5 3" xfId="50" xr:uid="{00000000-0005-0000-0000-0000BA020000}"/>
    <cellStyle name="20% - Accent5 4" xfId="51" xr:uid="{00000000-0005-0000-0000-0000BB020000}"/>
    <cellStyle name="20% - Accent6 2" xfId="52" xr:uid="{00000000-0005-0000-0000-0000BC020000}"/>
    <cellStyle name="20% - Accent6 2 2" xfId="53" xr:uid="{00000000-0005-0000-0000-0000BD020000}"/>
    <cellStyle name="20% - Accent6 2 2 10" xfId="32127" xr:uid="{00000000-0005-0000-0000-0000BE020000}"/>
    <cellStyle name="20% - Accent6 2 2 2" xfId="889" xr:uid="{00000000-0005-0000-0000-0000BF020000}"/>
    <cellStyle name="20% - Accent6 2 2 2 2" xfId="1980" xr:uid="{00000000-0005-0000-0000-0000C0020000}"/>
    <cellStyle name="20% - Accent6 2 2 2 2 2" xfId="5286" xr:uid="{00000000-0005-0000-0000-0000C1020000}"/>
    <cellStyle name="20% - Accent6 2 2 2 2 2 2" xfId="13000" xr:uid="{00000000-0005-0000-0000-0000C2020000}"/>
    <cellStyle name="20% - Accent6 2 2 2 2 2 2 2" xfId="37846" xr:uid="{00000000-0005-0000-0000-0000C3020000}"/>
    <cellStyle name="20% - Accent6 2 2 2 2 2 3" xfId="19180" xr:uid="{00000000-0005-0000-0000-0000C4020000}"/>
    <cellStyle name="20% - Accent6 2 2 2 2 2 3 2" xfId="41518" xr:uid="{00000000-0005-0000-0000-0000C5020000}"/>
    <cellStyle name="20% - Accent6 2 2 2 2 2 4" xfId="9054" xr:uid="{00000000-0005-0000-0000-0000C6020000}"/>
    <cellStyle name="20% - Accent6 2 2 2 2 2 5" xfId="34174" xr:uid="{00000000-0005-0000-0000-0000C7020000}"/>
    <cellStyle name="20% - Accent6 2 2 2 2 3" xfId="3466" xr:uid="{00000000-0005-0000-0000-0000C8020000}"/>
    <cellStyle name="20% - Accent6 2 2 2 2 3 2" xfId="17416" xr:uid="{00000000-0005-0000-0000-0000C9020000}"/>
    <cellStyle name="20% - Accent6 2 2 2 2 3 2 2" xfId="40294" xr:uid="{00000000-0005-0000-0000-0000CA020000}"/>
    <cellStyle name="20% - Accent6 2 2 2 2 3 3" xfId="11502" xr:uid="{00000000-0005-0000-0000-0000CB020000}"/>
    <cellStyle name="20% - Accent6 2 2 2 2 3 4" xfId="36622" xr:uid="{00000000-0005-0000-0000-0000CC020000}"/>
    <cellStyle name="20% - Accent6 2 2 2 2 4" xfId="10278" xr:uid="{00000000-0005-0000-0000-0000CD020000}"/>
    <cellStyle name="20% - Accent6 2 2 2 2 4 2" xfId="35398" xr:uid="{00000000-0005-0000-0000-0000CE020000}"/>
    <cellStyle name="20% - Accent6 2 2 2 2 5" xfId="15949" xr:uid="{00000000-0005-0000-0000-0000CF020000}"/>
    <cellStyle name="20% - Accent6 2 2 2 2 5 2" xfId="39070" xr:uid="{00000000-0005-0000-0000-0000D0020000}"/>
    <cellStyle name="20% - Accent6 2 2 2 2 6" xfId="7830" xr:uid="{00000000-0005-0000-0000-0000D1020000}"/>
    <cellStyle name="20% - Accent6 2 2 2 2 7" xfId="32950" xr:uid="{00000000-0005-0000-0000-0000D2020000}"/>
    <cellStyle name="20% - Accent6 2 2 2 3" xfId="4402" xr:uid="{00000000-0005-0000-0000-0000D3020000}"/>
    <cellStyle name="20% - Accent6 2 2 2 3 2" xfId="12253" xr:uid="{00000000-0005-0000-0000-0000D4020000}"/>
    <cellStyle name="20% - Accent6 2 2 2 3 2 2" xfId="37234" xr:uid="{00000000-0005-0000-0000-0000D5020000}"/>
    <cellStyle name="20% - Accent6 2 2 2 3 3" xfId="18328" xr:uid="{00000000-0005-0000-0000-0000D6020000}"/>
    <cellStyle name="20% - Accent6 2 2 2 3 3 2" xfId="40906" xr:uid="{00000000-0005-0000-0000-0000D7020000}"/>
    <cellStyle name="20% - Accent6 2 2 2 3 4" xfId="8442" xr:uid="{00000000-0005-0000-0000-0000D8020000}"/>
    <cellStyle name="20% - Accent6 2 2 2 3 5" xfId="33562" xr:uid="{00000000-0005-0000-0000-0000D9020000}"/>
    <cellStyle name="20% - Accent6 2 2 2 4" xfId="2854" xr:uid="{00000000-0005-0000-0000-0000DA020000}"/>
    <cellStyle name="20% - Accent6 2 2 2 4 2" xfId="16804" xr:uid="{00000000-0005-0000-0000-0000DB020000}"/>
    <cellStyle name="20% - Accent6 2 2 2 4 2 2" xfId="39682" xr:uid="{00000000-0005-0000-0000-0000DC020000}"/>
    <cellStyle name="20% - Accent6 2 2 2 4 3" xfId="10890" xr:uid="{00000000-0005-0000-0000-0000DD020000}"/>
    <cellStyle name="20% - Accent6 2 2 2 4 4" xfId="36010" xr:uid="{00000000-0005-0000-0000-0000DE020000}"/>
    <cellStyle name="20% - Accent6 2 2 2 5" xfId="9666" xr:uid="{00000000-0005-0000-0000-0000DF020000}"/>
    <cellStyle name="20% - Accent6 2 2 2 5 2" xfId="34786" xr:uid="{00000000-0005-0000-0000-0000E0020000}"/>
    <cellStyle name="20% - Accent6 2 2 2 6" xfId="14908" xr:uid="{00000000-0005-0000-0000-0000E1020000}"/>
    <cellStyle name="20% - Accent6 2 2 2 6 2" xfId="38458" xr:uid="{00000000-0005-0000-0000-0000E2020000}"/>
    <cellStyle name="20% - Accent6 2 2 2 7" xfId="7218" xr:uid="{00000000-0005-0000-0000-0000E3020000}"/>
    <cellStyle name="20% - Accent6 2 2 2 8" xfId="32338" xr:uid="{00000000-0005-0000-0000-0000E4020000}"/>
    <cellStyle name="20% - Accent6 2 2 3" xfId="1103" xr:uid="{00000000-0005-0000-0000-0000E5020000}"/>
    <cellStyle name="20% - Accent6 2 2 3 2" xfId="2194" xr:uid="{00000000-0005-0000-0000-0000E6020000}"/>
    <cellStyle name="20% - Accent6 2 2 3 2 2" xfId="5497" xr:uid="{00000000-0005-0000-0000-0000E7020000}"/>
    <cellStyle name="20% - Accent6 2 2 3 2 2 2" xfId="13211" xr:uid="{00000000-0005-0000-0000-0000E8020000}"/>
    <cellStyle name="20% - Accent6 2 2 3 2 2 2 2" xfId="38057" xr:uid="{00000000-0005-0000-0000-0000E9020000}"/>
    <cellStyle name="20% - Accent6 2 2 3 2 2 3" xfId="19391" xr:uid="{00000000-0005-0000-0000-0000EA020000}"/>
    <cellStyle name="20% - Accent6 2 2 3 2 2 3 2" xfId="41729" xr:uid="{00000000-0005-0000-0000-0000EB020000}"/>
    <cellStyle name="20% - Accent6 2 2 3 2 2 4" xfId="9265" xr:uid="{00000000-0005-0000-0000-0000EC020000}"/>
    <cellStyle name="20% - Accent6 2 2 3 2 2 5" xfId="34385" xr:uid="{00000000-0005-0000-0000-0000ED020000}"/>
    <cellStyle name="20% - Accent6 2 2 3 2 3" xfId="3677" xr:uid="{00000000-0005-0000-0000-0000EE020000}"/>
    <cellStyle name="20% - Accent6 2 2 3 2 3 2" xfId="17627" xr:uid="{00000000-0005-0000-0000-0000EF020000}"/>
    <cellStyle name="20% - Accent6 2 2 3 2 3 2 2" xfId="40505" xr:uid="{00000000-0005-0000-0000-0000F0020000}"/>
    <cellStyle name="20% - Accent6 2 2 3 2 3 3" xfId="11713" xr:uid="{00000000-0005-0000-0000-0000F1020000}"/>
    <cellStyle name="20% - Accent6 2 2 3 2 3 4" xfId="36833" xr:uid="{00000000-0005-0000-0000-0000F2020000}"/>
    <cellStyle name="20% - Accent6 2 2 3 2 4" xfId="10489" xr:uid="{00000000-0005-0000-0000-0000F3020000}"/>
    <cellStyle name="20% - Accent6 2 2 3 2 4 2" xfId="35609" xr:uid="{00000000-0005-0000-0000-0000F4020000}"/>
    <cellStyle name="20% - Accent6 2 2 3 2 5" xfId="16163" xr:uid="{00000000-0005-0000-0000-0000F5020000}"/>
    <cellStyle name="20% - Accent6 2 2 3 2 5 2" xfId="39281" xr:uid="{00000000-0005-0000-0000-0000F6020000}"/>
    <cellStyle name="20% - Accent6 2 2 3 2 6" xfId="8041" xr:uid="{00000000-0005-0000-0000-0000F7020000}"/>
    <cellStyle name="20% - Accent6 2 2 3 2 7" xfId="33161" xr:uid="{00000000-0005-0000-0000-0000F8020000}"/>
    <cellStyle name="20% - Accent6 2 2 3 3" xfId="4613" xr:uid="{00000000-0005-0000-0000-0000F9020000}"/>
    <cellStyle name="20% - Accent6 2 2 3 3 2" xfId="12464" xr:uid="{00000000-0005-0000-0000-0000FA020000}"/>
    <cellStyle name="20% - Accent6 2 2 3 3 2 2" xfId="37445" xr:uid="{00000000-0005-0000-0000-0000FB020000}"/>
    <cellStyle name="20% - Accent6 2 2 3 3 3" xfId="18539" xr:uid="{00000000-0005-0000-0000-0000FC020000}"/>
    <cellStyle name="20% - Accent6 2 2 3 3 3 2" xfId="41117" xr:uid="{00000000-0005-0000-0000-0000FD020000}"/>
    <cellStyle name="20% - Accent6 2 2 3 3 4" xfId="8653" xr:uid="{00000000-0005-0000-0000-0000FE020000}"/>
    <cellStyle name="20% - Accent6 2 2 3 3 5" xfId="33773" xr:uid="{00000000-0005-0000-0000-0000FF020000}"/>
    <cellStyle name="20% - Accent6 2 2 3 4" xfId="3065" xr:uid="{00000000-0005-0000-0000-000000030000}"/>
    <cellStyle name="20% - Accent6 2 2 3 4 2" xfId="17015" xr:uid="{00000000-0005-0000-0000-000001030000}"/>
    <cellStyle name="20% - Accent6 2 2 3 4 2 2" xfId="39893" xr:uid="{00000000-0005-0000-0000-000002030000}"/>
    <cellStyle name="20% - Accent6 2 2 3 4 3" xfId="11101" xr:uid="{00000000-0005-0000-0000-000003030000}"/>
    <cellStyle name="20% - Accent6 2 2 3 4 4" xfId="36221" xr:uid="{00000000-0005-0000-0000-000004030000}"/>
    <cellStyle name="20% - Accent6 2 2 3 5" xfId="9877" xr:uid="{00000000-0005-0000-0000-000005030000}"/>
    <cellStyle name="20% - Accent6 2 2 3 5 2" xfId="34997" xr:uid="{00000000-0005-0000-0000-000006030000}"/>
    <cellStyle name="20% - Accent6 2 2 3 6" xfId="15122" xr:uid="{00000000-0005-0000-0000-000007030000}"/>
    <cellStyle name="20% - Accent6 2 2 3 6 2" xfId="38669" xr:uid="{00000000-0005-0000-0000-000008030000}"/>
    <cellStyle name="20% - Accent6 2 2 3 7" xfId="7429" xr:uid="{00000000-0005-0000-0000-000009030000}"/>
    <cellStyle name="20% - Accent6 2 2 3 8" xfId="32549" xr:uid="{00000000-0005-0000-0000-00000A030000}"/>
    <cellStyle name="20% - Accent6 2 2 4" xfId="1552" xr:uid="{00000000-0005-0000-0000-00000B030000}"/>
    <cellStyle name="20% - Accent6 2 2 4 2" xfId="4950" xr:uid="{00000000-0005-0000-0000-00000C030000}"/>
    <cellStyle name="20% - Accent6 2 2 4 2 2" xfId="12727" xr:uid="{00000000-0005-0000-0000-00000D030000}"/>
    <cellStyle name="20% - Accent6 2 2 4 2 2 2" xfId="37635" xr:uid="{00000000-0005-0000-0000-00000E030000}"/>
    <cellStyle name="20% - Accent6 2 2 4 2 3" xfId="18861" xr:uid="{00000000-0005-0000-0000-00000F030000}"/>
    <cellStyle name="20% - Accent6 2 2 4 2 3 2" xfId="41307" xr:uid="{00000000-0005-0000-0000-000010030000}"/>
    <cellStyle name="20% - Accent6 2 2 4 2 4" xfId="8843" xr:uid="{00000000-0005-0000-0000-000011030000}"/>
    <cellStyle name="20% - Accent6 2 2 4 2 5" xfId="33963" xr:uid="{00000000-0005-0000-0000-000012030000}"/>
    <cellStyle name="20% - Accent6 2 2 4 3" xfId="3255" xr:uid="{00000000-0005-0000-0000-000013030000}"/>
    <cellStyle name="20% - Accent6 2 2 4 3 2" xfId="17205" xr:uid="{00000000-0005-0000-0000-000014030000}"/>
    <cellStyle name="20% - Accent6 2 2 4 3 2 2" xfId="40083" xr:uid="{00000000-0005-0000-0000-000015030000}"/>
    <cellStyle name="20% - Accent6 2 2 4 3 3" xfId="11291" xr:uid="{00000000-0005-0000-0000-000016030000}"/>
    <cellStyle name="20% - Accent6 2 2 4 3 4" xfId="36411" xr:uid="{00000000-0005-0000-0000-000017030000}"/>
    <cellStyle name="20% - Accent6 2 2 4 4" xfId="10067" xr:uid="{00000000-0005-0000-0000-000018030000}"/>
    <cellStyle name="20% - Accent6 2 2 4 4 2" xfId="35187" xr:uid="{00000000-0005-0000-0000-000019030000}"/>
    <cellStyle name="20% - Accent6 2 2 4 5" xfId="15541" xr:uid="{00000000-0005-0000-0000-00001A030000}"/>
    <cellStyle name="20% - Accent6 2 2 4 5 2" xfId="38859" xr:uid="{00000000-0005-0000-0000-00001B030000}"/>
    <cellStyle name="20% - Accent6 2 2 4 6" xfId="7619" xr:uid="{00000000-0005-0000-0000-00001C030000}"/>
    <cellStyle name="20% - Accent6 2 2 4 7" xfId="32739" xr:uid="{00000000-0005-0000-0000-00001D030000}"/>
    <cellStyle name="20% - Accent6 2 2 5" xfId="3893" xr:uid="{00000000-0005-0000-0000-00001E030000}"/>
    <cellStyle name="20% - Accent6 2 2 5 2" xfId="11916" xr:uid="{00000000-0005-0000-0000-00001F030000}"/>
    <cellStyle name="20% - Accent6 2 2 5 2 2" xfId="37023" xr:uid="{00000000-0005-0000-0000-000020030000}"/>
    <cellStyle name="20% - Accent6 2 2 5 3" xfId="17840" xr:uid="{00000000-0005-0000-0000-000021030000}"/>
    <cellStyle name="20% - Accent6 2 2 5 3 2" xfId="40695" xr:uid="{00000000-0005-0000-0000-000022030000}"/>
    <cellStyle name="20% - Accent6 2 2 5 4" xfId="8231" xr:uid="{00000000-0005-0000-0000-000023030000}"/>
    <cellStyle name="20% - Accent6 2 2 5 5" xfId="33351" xr:uid="{00000000-0005-0000-0000-000024030000}"/>
    <cellStyle name="20% - Accent6 2 2 6" xfId="2643" xr:uid="{00000000-0005-0000-0000-000025030000}"/>
    <cellStyle name="20% - Accent6 2 2 6 2" xfId="16593" xr:uid="{00000000-0005-0000-0000-000026030000}"/>
    <cellStyle name="20% - Accent6 2 2 6 2 2" xfId="39471" xr:uid="{00000000-0005-0000-0000-000027030000}"/>
    <cellStyle name="20% - Accent6 2 2 6 3" xfId="10679" xr:uid="{00000000-0005-0000-0000-000028030000}"/>
    <cellStyle name="20% - Accent6 2 2 6 4" xfId="35799" xr:uid="{00000000-0005-0000-0000-000029030000}"/>
    <cellStyle name="20% - Accent6 2 2 7" xfId="9455" xr:uid="{00000000-0005-0000-0000-00002A030000}"/>
    <cellStyle name="20% - Accent6 2 2 7 2" xfId="34575" xr:uid="{00000000-0005-0000-0000-00002B030000}"/>
    <cellStyle name="20% - Accent6 2 2 8" xfId="14127" xr:uid="{00000000-0005-0000-0000-00002C030000}"/>
    <cellStyle name="20% - Accent6 2 2 8 2" xfId="38247" xr:uid="{00000000-0005-0000-0000-00002D030000}"/>
    <cellStyle name="20% - Accent6 2 2 9" xfId="7007" xr:uid="{00000000-0005-0000-0000-00002E030000}"/>
    <cellStyle name="20% - Accent6 3" xfId="54" xr:uid="{00000000-0005-0000-0000-00002F030000}"/>
    <cellStyle name="20% - Accent6 4" xfId="55" xr:uid="{00000000-0005-0000-0000-000030030000}"/>
    <cellStyle name="40% - Accent1 2" xfId="56" xr:uid="{00000000-0005-0000-0000-000031030000}"/>
    <cellStyle name="40% - Accent1 2 2" xfId="57" xr:uid="{00000000-0005-0000-0000-000032030000}"/>
    <cellStyle name="40% - Accent1 2 2 10" xfId="32128" xr:uid="{00000000-0005-0000-0000-000033030000}"/>
    <cellStyle name="40% - Accent1 2 2 2" xfId="890" xr:uid="{00000000-0005-0000-0000-000034030000}"/>
    <cellStyle name="40% - Accent1 2 2 2 2" xfId="1981" xr:uid="{00000000-0005-0000-0000-000035030000}"/>
    <cellStyle name="40% - Accent1 2 2 2 2 2" xfId="5287" xr:uid="{00000000-0005-0000-0000-000036030000}"/>
    <cellStyle name="40% - Accent1 2 2 2 2 2 2" xfId="13001" xr:uid="{00000000-0005-0000-0000-000037030000}"/>
    <cellStyle name="40% - Accent1 2 2 2 2 2 2 2" xfId="37847" xr:uid="{00000000-0005-0000-0000-000038030000}"/>
    <cellStyle name="40% - Accent1 2 2 2 2 2 3" xfId="19181" xr:uid="{00000000-0005-0000-0000-000039030000}"/>
    <cellStyle name="40% - Accent1 2 2 2 2 2 3 2" xfId="41519" xr:uid="{00000000-0005-0000-0000-00003A030000}"/>
    <cellStyle name="40% - Accent1 2 2 2 2 2 4" xfId="9055" xr:uid="{00000000-0005-0000-0000-00003B030000}"/>
    <cellStyle name="40% - Accent1 2 2 2 2 2 5" xfId="34175" xr:uid="{00000000-0005-0000-0000-00003C030000}"/>
    <cellStyle name="40% - Accent1 2 2 2 2 3" xfId="3467" xr:uid="{00000000-0005-0000-0000-00003D030000}"/>
    <cellStyle name="40% - Accent1 2 2 2 2 3 2" xfId="17417" xr:uid="{00000000-0005-0000-0000-00003E030000}"/>
    <cellStyle name="40% - Accent1 2 2 2 2 3 2 2" xfId="40295" xr:uid="{00000000-0005-0000-0000-00003F030000}"/>
    <cellStyle name="40% - Accent1 2 2 2 2 3 3" xfId="11503" xr:uid="{00000000-0005-0000-0000-000040030000}"/>
    <cellStyle name="40% - Accent1 2 2 2 2 3 4" xfId="36623" xr:uid="{00000000-0005-0000-0000-000041030000}"/>
    <cellStyle name="40% - Accent1 2 2 2 2 4" xfId="10279" xr:uid="{00000000-0005-0000-0000-000042030000}"/>
    <cellStyle name="40% - Accent1 2 2 2 2 4 2" xfId="35399" xr:uid="{00000000-0005-0000-0000-000043030000}"/>
    <cellStyle name="40% - Accent1 2 2 2 2 5" xfId="15950" xr:uid="{00000000-0005-0000-0000-000044030000}"/>
    <cellStyle name="40% - Accent1 2 2 2 2 5 2" xfId="39071" xr:uid="{00000000-0005-0000-0000-000045030000}"/>
    <cellStyle name="40% - Accent1 2 2 2 2 6" xfId="7831" xr:uid="{00000000-0005-0000-0000-000046030000}"/>
    <cellStyle name="40% - Accent1 2 2 2 2 7" xfId="32951" xr:uid="{00000000-0005-0000-0000-000047030000}"/>
    <cellStyle name="40% - Accent1 2 2 2 3" xfId="4403" xr:uid="{00000000-0005-0000-0000-000048030000}"/>
    <cellStyle name="40% - Accent1 2 2 2 3 2" xfId="12254" xr:uid="{00000000-0005-0000-0000-000049030000}"/>
    <cellStyle name="40% - Accent1 2 2 2 3 2 2" xfId="37235" xr:uid="{00000000-0005-0000-0000-00004A030000}"/>
    <cellStyle name="40% - Accent1 2 2 2 3 3" xfId="18329" xr:uid="{00000000-0005-0000-0000-00004B030000}"/>
    <cellStyle name="40% - Accent1 2 2 2 3 3 2" xfId="40907" xr:uid="{00000000-0005-0000-0000-00004C030000}"/>
    <cellStyle name="40% - Accent1 2 2 2 3 4" xfId="8443" xr:uid="{00000000-0005-0000-0000-00004D030000}"/>
    <cellStyle name="40% - Accent1 2 2 2 3 5" xfId="33563" xr:uid="{00000000-0005-0000-0000-00004E030000}"/>
    <cellStyle name="40% - Accent1 2 2 2 4" xfId="2855" xr:uid="{00000000-0005-0000-0000-00004F030000}"/>
    <cellStyle name="40% - Accent1 2 2 2 4 2" xfId="16805" xr:uid="{00000000-0005-0000-0000-000050030000}"/>
    <cellStyle name="40% - Accent1 2 2 2 4 2 2" xfId="39683" xr:uid="{00000000-0005-0000-0000-000051030000}"/>
    <cellStyle name="40% - Accent1 2 2 2 4 3" xfId="10891" xr:uid="{00000000-0005-0000-0000-000052030000}"/>
    <cellStyle name="40% - Accent1 2 2 2 4 4" xfId="36011" xr:uid="{00000000-0005-0000-0000-000053030000}"/>
    <cellStyle name="40% - Accent1 2 2 2 5" xfId="9667" xr:uid="{00000000-0005-0000-0000-000054030000}"/>
    <cellStyle name="40% - Accent1 2 2 2 5 2" xfId="34787" xr:uid="{00000000-0005-0000-0000-000055030000}"/>
    <cellStyle name="40% - Accent1 2 2 2 6" xfId="14909" xr:uid="{00000000-0005-0000-0000-000056030000}"/>
    <cellStyle name="40% - Accent1 2 2 2 6 2" xfId="38459" xr:uid="{00000000-0005-0000-0000-000057030000}"/>
    <cellStyle name="40% - Accent1 2 2 2 7" xfId="7219" xr:uid="{00000000-0005-0000-0000-000058030000}"/>
    <cellStyle name="40% - Accent1 2 2 2 8" xfId="32339" xr:uid="{00000000-0005-0000-0000-000059030000}"/>
    <cellStyle name="40% - Accent1 2 2 3" xfId="1104" xr:uid="{00000000-0005-0000-0000-00005A030000}"/>
    <cellStyle name="40% - Accent1 2 2 3 2" xfId="2195" xr:uid="{00000000-0005-0000-0000-00005B030000}"/>
    <cellStyle name="40% - Accent1 2 2 3 2 2" xfId="5498" xr:uid="{00000000-0005-0000-0000-00005C030000}"/>
    <cellStyle name="40% - Accent1 2 2 3 2 2 2" xfId="13212" xr:uid="{00000000-0005-0000-0000-00005D030000}"/>
    <cellStyle name="40% - Accent1 2 2 3 2 2 2 2" xfId="38058" xr:uid="{00000000-0005-0000-0000-00005E030000}"/>
    <cellStyle name="40% - Accent1 2 2 3 2 2 3" xfId="19392" xr:uid="{00000000-0005-0000-0000-00005F030000}"/>
    <cellStyle name="40% - Accent1 2 2 3 2 2 3 2" xfId="41730" xr:uid="{00000000-0005-0000-0000-000060030000}"/>
    <cellStyle name="40% - Accent1 2 2 3 2 2 4" xfId="9266" xr:uid="{00000000-0005-0000-0000-000061030000}"/>
    <cellStyle name="40% - Accent1 2 2 3 2 2 5" xfId="34386" xr:uid="{00000000-0005-0000-0000-000062030000}"/>
    <cellStyle name="40% - Accent1 2 2 3 2 3" xfId="3678" xr:uid="{00000000-0005-0000-0000-000063030000}"/>
    <cellStyle name="40% - Accent1 2 2 3 2 3 2" xfId="17628" xr:uid="{00000000-0005-0000-0000-000064030000}"/>
    <cellStyle name="40% - Accent1 2 2 3 2 3 2 2" xfId="40506" xr:uid="{00000000-0005-0000-0000-000065030000}"/>
    <cellStyle name="40% - Accent1 2 2 3 2 3 3" xfId="11714" xr:uid="{00000000-0005-0000-0000-000066030000}"/>
    <cellStyle name="40% - Accent1 2 2 3 2 3 4" xfId="36834" xr:uid="{00000000-0005-0000-0000-000067030000}"/>
    <cellStyle name="40% - Accent1 2 2 3 2 4" xfId="10490" xr:uid="{00000000-0005-0000-0000-000068030000}"/>
    <cellStyle name="40% - Accent1 2 2 3 2 4 2" xfId="35610" xr:uid="{00000000-0005-0000-0000-000069030000}"/>
    <cellStyle name="40% - Accent1 2 2 3 2 5" xfId="16164" xr:uid="{00000000-0005-0000-0000-00006A030000}"/>
    <cellStyle name="40% - Accent1 2 2 3 2 5 2" xfId="39282" xr:uid="{00000000-0005-0000-0000-00006B030000}"/>
    <cellStyle name="40% - Accent1 2 2 3 2 6" xfId="8042" xr:uid="{00000000-0005-0000-0000-00006C030000}"/>
    <cellStyle name="40% - Accent1 2 2 3 2 7" xfId="33162" xr:uid="{00000000-0005-0000-0000-00006D030000}"/>
    <cellStyle name="40% - Accent1 2 2 3 3" xfId="4614" xr:uid="{00000000-0005-0000-0000-00006E030000}"/>
    <cellStyle name="40% - Accent1 2 2 3 3 2" xfId="12465" xr:uid="{00000000-0005-0000-0000-00006F030000}"/>
    <cellStyle name="40% - Accent1 2 2 3 3 2 2" xfId="37446" xr:uid="{00000000-0005-0000-0000-000070030000}"/>
    <cellStyle name="40% - Accent1 2 2 3 3 3" xfId="18540" xr:uid="{00000000-0005-0000-0000-000071030000}"/>
    <cellStyle name="40% - Accent1 2 2 3 3 3 2" xfId="41118" xr:uid="{00000000-0005-0000-0000-000072030000}"/>
    <cellStyle name="40% - Accent1 2 2 3 3 4" xfId="8654" xr:uid="{00000000-0005-0000-0000-000073030000}"/>
    <cellStyle name="40% - Accent1 2 2 3 3 5" xfId="33774" xr:uid="{00000000-0005-0000-0000-000074030000}"/>
    <cellStyle name="40% - Accent1 2 2 3 4" xfId="3066" xr:uid="{00000000-0005-0000-0000-000075030000}"/>
    <cellStyle name="40% - Accent1 2 2 3 4 2" xfId="17016" xr:uid="{00000000-0005-0000-0000-000076030000}"/>
    <cellStyle name="40% - Accent1 2 2 3 4 2 2" xfId="39894" xr:uid="{00000000-0005-0000-0000-000077030000}"/>
    <cellStyle name="40% - Accent1 2 2 3 4 3" xfId="11102" xr:uid="{00000000-0005-0000-0000-000078030000}"/>
    <cellStyle name="40% - Accent1 2 2 3 4 4" xfId="36222" xr:uid="{00000000-0005-0000-0000-000079030000}"/>
    <cellStyle name="40% - Accent1 2 2 3 5" xfId="9878" xr:uid="{00000000-0005-0000-0000-00007A030000}"/>
    <cellStyle name="40% - Accent1 2 2 3 5 2" xfId="34998" xr:uid="{00000000-0005-0000-0000-00007B030000}"/>
    <cellStyle name="40% - Accent1 2 2 3 6" xfId="15123" xr:uid="{00000000-0005-0000-0000-00007C030000}"/>
    <cellStyle name="40% - Accent1 2 2 3 6 2" xfId="38670" xr:uid="{00000000-0005-0000-0000-00007D030000}"/>
    <cellStyle name="40% - Accent1 2 2 3 7" xfId="7430" xr:uid="{00000000-0005-0000-0000-00007E030000}"/>
    <cellStyle name="40% - Accent1 2 2 3 8" xfId="32550" xr:uid="{00000000-0005-0000-0000-00007F030000}"/>
    <cellStyle name="40% - Accent1 2 2 4" xfId="1553" xr:uid="{00000000-0005-0000-0000-000080030000}"/>
    <cellStyle name="40% - Accent1 2 2 4 2" xfId="4951" xr:uid="{00000000-0005-0000-0000-000081030000}"/>
    <cellStyle name="40% - Accent1 2 2 4 2 2" xfId="12728" xr:uid="{00000000-0005-0000-0000-000082030000}"/>
    <cellStyle name="40% - Accent1 2 2 4 2 2 2" xfId="37636" xr:uid="{00000000-0005-0000-0000-000083030000}"/>
    <cellStyle name="40% - Accent1 2 2 4 2 3" xfId="18862" xr:uid="{00000000-0005-0000-0000-000084030000}"/>
    <cellStyle name="40% - Accent1 2 2 4 2 3 2" xfId="41308" xr:uid="{00000000-0005-0000-0000-000085030000}"/>
    <cellStyle name="40% - Accent1 2 2 4 2 4" xfId="8844" xr:uid="{00000000-0005-0000-0000-000086030000}"/>
    <cellStyle name="40% - Accent1 2 2 4 2 5" xfId="33964" xr:uid="{00000000-0005-0000-0000-000087030000}"/>
    <cellStyle name="40% - Accent1 2 2 4 3" xfId="3256" xr:uid="{00000000-0005-0000-0000-000088030000}"/>
    <cellStyle name="40% - Accent1 2 2 4 3 2" xfId="17206" xr:uid="{00000000-0005-0000-0000-000089030000}"/>
    <cellStyle name="40% - Accent1 2 2 4 3 2 2" xfId="40084" xr:uid="{00000000-0005-0000-0000-00008A030000}"/>
    <cellStyle name="40% - Accent1 2 2 4 3 3" xfId="11292" xr:uid="{00000000-0005-0000-0000-00008B030000}"/>
    <cellStyle name="40% - Accent1 2 2 4 3 4" xfId="36412" xr:uid="{00000000-0005-0000-0000-00008C030000}"/>
    <cellStyle name="40% - Accent1 2 2 4 4" xfId="10068" xr:uid="{00000000-0005-0000-0000-00008D030000}"/>
    <cellStyle name="40% - Accent1 2 2 4 4 2" xfId="35188" xr:uid="{00000000-0005-0000-0000-00008E030000}"/>
    <cellStyle name="40% - Accent1 2 2 4 5" xfId="15542" xr:uid="{00000000-0005-0000-0000-00008F030000}"/>
    <cellStyle name="40% - Accent1 2 2 4 5 2" xfId="38860" xr:uid="{00000000-0005-0000-0000-000090030000}"/>
    <cellStyle name="40% - Accent1 2 2 4 6" xfId="7620" xr:uid="{00000000-0005-0000-0000-000091030000}"/>
    <cellStyle name="40% - Accent1 2 2 4 7" xfId="32740" xr:uid="{00000000-0005-0000-0000-000092030000}"/>
    <cellStyle name="40% - Accent1 2 2 5" xfId="3897" xr:uid="{00000000-0005-0000-0000-000093030000}"/>
    <cellStyle name="40% - Accent1 2 2 5 2" xfId="11917" xr:uid="{00000000-0005-0000-0000-000094030000}"/>
    <cellStyle name="40% - Accent1 2 2 5 2 2" xfId="37024" xr:uid="{00000000-0005-0000-0000-000095030000}"/>
    <cellStyle name="40% - Accent1 2 2 5 3" xfId="17844" xr:uid="{00000000-0005-0000-0000-000096030000}"/>
    <cellStyle name="40% - Accent1 2 2 5 3 2" xfId="40696" xr:uid="{00000000-0005-0000-0000-000097030000}"/>
    <cellStyle name="40% - Accent1 2 2 5 4" xfId="8232" xr:uid="{00000000-0005-0000-0000-000098030000}"/>
    <cellStyle name="40% - Accent1 2 2 5 5" xfId="33352" xr:uid="{00000000-0005-0000-0000-000099030000}"/>
    <cellStyle name="40% - Accent1 2 2 6" xfId="2644" xr:uid="{00000000-0005-0000-0000-00009A030000}"/>
    <cellStyle name="40% - Accent1 2 2 6 2" xfId="16594" xr:uid="{00000000-0005-0000-0000-00009B030000}"/>
    <cellStyle name="40% - Accent1 2 2 6 2 2" xfId="39472" xr:uid="{00000000-0005-0000-0000-00009C030000}"/>
    <cellStyle name="40% - Accent1 2 2 6 3" xfId="10680" xr:uid="{00000000-0005-0000-0000-00009D030000}"/>
    <cellStyle name="40% - Accent1 2 2 6 4" xfId="35800" xr:uid="{00000000-0005-0000-0000-00009E030000}"/>
    <cellStyle name="40% - Accent1 2 2 7" xfId="9456" xr:uid="{00000000-0005-0000-0000-00009F030000}"/>
    <cellStyle name="40% - Accent1 2 2 7 2" xfId="34576" xr:uid="{00000000-0005-0000-0000-0000A0030000}"/>
    <cellStyle name="40% - Accent1 2 2 8" xfId="14129" xr:uid="{00000000-0005-0000-0000-0000A1030000}"/>
    <cellStyle name="40% - Accent1 2 2 8 2" xfId="38248" xr:uid="{00000000-0005-0000-0000-0000A2030000}"/>
    <cellStyle name="40% - Accent1 2 2 9" xfId="7008" xr:uid="{00000000-0005-0000-0000-0000A3030000}"/>
    <cellStyle name="40% - Accent1 3" xfId="58" xr:uid="{00000000-0005-0000-0000-0000A4030000}"/>
    <cellStyle name="40% - Accent1 4" xfId="59" xr:uid="{00000000-0005-0000-0000-0000A5030000}"/>
    <cellStyle name="40% - Accent2 2" xfId="60" xr:uid="{00000000-0005-0000-0000-0000A6030000}"/>
    <cellStyle name="40% - Accent2 2 2" xfId="61" xr:uid="{00000000-0005-0000-0000-0000A7030000}"/>
    <cellStyle name="40% - Accent2 2 2 10" xfId="32129" xr:uid="{00000000-0005-0000-0000-0000A8030000}"/>
    <cellStyle name="40% - Accent2 2 2 2" xfId="891" xr:uid="{00000000-0005-0000-0000-0000A9030000}"/>
    <cellStyle name="40% - Accent2 2 2 2 2" xfId="1982" xr:uid="{00000000-0005-0000-0000-0000AA030000}"/>
    <cellStyle name="40% - Accent2 2 2 2 2 2" xfId="5288" xr:uid="{00000000-0005-0000-0000-0000AB030000}"/>
    <cellStyle name="40% - Accent2 2 2 2 2 2 2" xfId="13002" xr:uid="{00000000-0005-0000-0000-0000AC030000}"/>
    <cellStyle name="40% - Accent2 2 2 2 2 2 2 2" xfId="37848" xr:uid="{00000000-0005-0000-0000-0000AD030000}"/>
    <cellStyle name="40% - Accent2 2 2 2 2 2 3" xfId="19182" xr:uid="{00000000-0005-0000-0000-0000AE030000}"/>
    <cellStyle name="40% - Accent2 2 2 2 2 2 3 2" xfId="41520" xr:uid="{00000000-0005-0000-0000-0000AF030000}"/>
    <cellStyle name="40% - Accent2 2 2 2 2 2 4" xfId="9056" xr:uid="{00000000-0005-0000-0000-0000B0030000}"/>
    <cellStyle name="40% - Accent2 2 2 2 2 2 5" xfId="34176" xr:uid="{00000000-0005-0000-0000-0000B1030000}"/>
    <cellStyle name="40% - Accent2 2 2 2 2 3" xfId="3468" xr:uid="{00000000-0005-0000-0000-0000B2030000}"/>
    <cellStyle name="40% - Accent2 2 2 2 2 3 2" xfId="17418" xr:uid="{00000000-0005-0000-0000-0000B3030000}"/>
    <cellStyle name="40% - Accent2 2 2 2 2 3 2 2" xfId="40296" xr:uid="{00000000-0005-0000-0000-0000B4030000}"/>
    <cellStyle name="40% - Accent2 2 2 2 2 3 3" xfId="11504" xr:uid="{00000000-0005-0000-0000-0000B5030000}"/>
    <cellStyle name="40% - Accent2 2 2 2 2 3 4" xfId="36624" xr:uid="{00000000-0005-0000-0000-0000B6030000}"/>
    <cellStyle name="40% - Accent2 2 2 2 2 4" xfId="10280" xr:uid="{00000000-0005-0000-0000-0000B7030000}"/>
    <cellStyle name="40% - Accent2 2 2 2 2 4 2" xfId="35400" xr:uid="{00000000-0005-0000-0000-0000B8030000}"/>
    <cellStyle name="40% - Accent2 2 2 2 2 5" xfId="15951" xr:uid="{00000000-0005-0000-0000-0000B9030000}"/>
    <cellStyle name="40% - Accent2 2 2 2 2 5 2" xfId="39072" xr:uid="{00000000-0005-0000-0000-0000BA030000}"/>
    <cellStyle name="40% - Accent2 2 2 2 2 6" xfId="7832" xr:uid="{00000000-0005-0000-0000-0000BB030000}"/>
    <cellStyle name="40% - Accent2 2 2 2 2 7" xfId="32952" xr:uid="{00000000-0005-0000-0000-0000BC030000}"/>
    <cellStyle name="40% - Accent2 2 2 2 3" xfId="4404" xr:uid="{00000000-0005-0000-0000-0000BD030000}"/>
    <cellStyle name="40% - Accent2 2 2 2 3 2" xfId="12255" xr:uid="{00000000-0005-0000-0000-0000BE030000}"/>
    <cellStyle name="40% - Accent2 2 2 2 3 2 2" xfId="37236" xr:uid="{00000000-0005-0000-0000-0000BF030000}"/>
    <cellStyle name="40% - Accent2 2 2 2 3 3" xfId="18330" xr:uid="{00000000-0005-0000-0000-0000C0030000}"/>
    <cellStyle name="40% - Accent2 2 2 2 3 3 2" xfId="40908" xr:uid="{00000000-0005-0000-0000-0000C1030000}"/>
    <cellStyle name="40% - Accent2 2 2 2 3 4" xfId="8444" xr:uid="{00000000-0005-0000-0000-0000C2030000}"/>
    <cellStyle name="40% - Accent2 2 2 2 3 5" xfId="33564" xr:uid="{00000000-0005-0000-0000-0000C3030000}"/>
    <cellStyle name="40% - Accent2 2 2 2 4" xfId="2856" xr:uid="{00000000-0005-0000-0000-0000C4030000}"/>
    <cellStyle name="40% - Accent2 2 2 2 4 2" xfId="16806" xr:uid="{00000000-0005-0000-0000-0000C5030000}"/>
    <cellStyle name="40% - Accent2 2 2 2 4 2 2" xfId="39684" xr:uid="{00000000-0005-0000-0000-0000C6030000}"/>
    <cellStyle name="40% - Accent2 2 2 2 4 3" xfId="10892" xr:uid="{00000000-0005-0000-0000-0000C7030000}"/>
    <cellStyle name="40% - Accent2 2 2 2 4 4" xfId="36012" xr:uid="{00000000-0005-0000-0000-0000C8030000}"/>
    <cellStyle name="40% - Accent2 2 2 2 5" xfId="9668" xr:uid="{00000000-0005-0000-0000-0000C9030000}"/>
    <cellStyle name="40% - Accent2 2 2 2 5 2" xfId="34788" xr:uid="{00000000-0005-0000-0000-0000CA030000}"/>
    <cellStyle name="40% - Accent2 2 2 2 6" xfId="14910" xr:uid="{00000000-0005-0000-0000-0000CB030000}"/>
    <cellStyle name="40% - Accent2 2 2 2 6 2" xfId="38460" xr:uid="{00000000-0005-0000-0000-0000CC030000}"/>
    <cellStyle name="40% - Accent2 2 2 2 7" xfId="7220" xr:uid="{00000000-0005-0000-0000-0000CD030000}"/>
    <cellStyle name="40% - Accent2 2 2 2 8" xfId="32340" xr:uid="{00000000-0005-0000-0000-0000CE030000}"/>
    <cellStyle name="40% - Accent2 2 2 3" xfId="1105" xr:uid="{00000000-0005-0000-0000-0000CF030000}"/>
    <cellStyle name="40% - Accent2 2 2 3 2" xfId="2196" xr:uid="{00000000-0005-0000-0000-0000D0030000}"/>
    <cellStyle name="40% - Accent2 2 2 3 2 2" xfId="5499" xr:uid="{00000000-0005-0000-0000-0000D1030000}"/>
    <cellStyle name="40% - Accent2 2 2 3 2 2 2" xfId="13213" xr:uid="{00000000-0005-0000-0000-0000D2030000}"/>
    <cellStyle name="40% - Accent2 2 2 3 2 2 2 2" xfId="38059" xr:uid="{00000000-0005-0000-0000-0000D3030000}"/>
    <cellStyle name="40% - Accent2 2 2 3 2 2 3" xfId="19393" xr:uid="{00000000-0005-0000-0000-0000D4030000}"/>
    <cellStyle name="40% - Accent2 2 2 3 2 2 3 2" xfId="41731" xr:uid="{00000000-0005-0000-0000-0000D5030000}"/>
    <cellStyle name="40% - Accent2 2 2 3 2 2 4" xfId="9267" xr:uid="{00000000-0005-0000-0000-0000D6030000}"/>
    <cellStyle name="40% - Accent2 2 2 3 2 2 5" xfId="34387" xr:uid="{00000000-0005-0000-0000-0000D7030000}"/>
    <cellStyle name="40% - Accent2 2 2 3 2 3" xfId="3679" xr:uid="{00000000-0005-0000-0000-0000D8030000}"/>
    <cellStyle name="40% - Accent2 2 2 3 2 3 2" xfId="17629" xr:uid="{00000000-0005-0000-0000-0000D9030000}"/>
    <cellStyle name="40% - Accent2 2 2 3 2 3 2 2" xfId="40507" xr:uid="{00000000-0005-0000-0000-0000DA030000}"/>
    <cellStyle name="40% - Accent2 2 2 3 2 3 3" xfId="11715" xr:uid="{00000000-0005-0000-0000-0000DB030000}"/>
    <cellStyle name="40% - Accent2 2 2 3 2 3 4" xfId="36835" xr:uid="{00000000-0005-0000-0000-0000DC030000}"/>
    <cellStyle name="40% - Accent2 2 2 3 2 4" xfId="10491" xr:uid="{00000000-0005-0000-0000-0000DD030000}"/>
    <cellStyle name="40% - Accent2 2 2 3 2 4 2" xfId="35611" xr:uid="{00000000-0005-0000-0000-0000DE030000}"/>
    <cellStyle name="40% - Accent2 2 2 3 2 5" xfId="16165" xr:uid="{00000000-0005-0000-0000-0000DF030000}"/>
    <cellStyle name="40% - Accent2 2 2 3 2 5 2" xfId="39283" xr:uid="{00000000-0005-0000-0000-0000E0030000}"/>
    <cellStyle name="40% - Accent2 2 2 3 2 6" xfId="8043" xr:uid="{00000000-0005-0000-0000-0000E1030000}"/>
    <cellStyle name="40% - Accent2 2 2 3 2 7" xfId="33163" xr:uid="{00000000-0005-0000-0000-0000E2030000}"/>
    <cellStyle name="40% - Accent2 2 2 3 3" xfId="4615" xr:uid="{00000000-0005-0000-0000-0000E3030000}"/>
    <cellStyle name="40% - Accent2 2 2 3 3 2" xfId="12466" xr:uid="{00000000-0005-0000-0000-0000E4030000}"/>
    <cellStyle name="40% - Accent2 2 2 3 3 2 2" xfId="37447" xr:uid="{00000000-0005-0000-0000-0000E5030000}"/>
    <cellStyle name="40% - Accent2 2 2 3 3 3" xfId="18541" xr:uid="{00000000-0005-0000-0000-0000E6030000}"/>
    <cellStyle name="40% - Accent2 2 2 3 3 3 2" xfId="41119" xr:uid="{00000000-0005-0000-0000-0000E7030000}"/>
    <cellStyle name="40% - Accent2 2 2 3 3 4" xfId="8655" xr:uid="{00000000-0005-0000-0000-0000E8030000}"/>
    <cellStyle name="40% - Accent2 2 2 3 3 5" xfId="33775" xr:uid="{00000000-0005-0000-0000-0000E9030000}"/>
    <cellStyle name="40% - Accent2 2 2 3 4" xfId="3067" xr:uid="{00000000-0005-0000-0000-0000EA030000}"/>
    <cellStyle name="40% - Accent2 2 2 3 4 2" xfId="17017" xr:uid="{00000000-0005-0000-0000-0000EB030000}"/>
    <cellStyle name="40% - Accent2 2 2 3 4 2 2" xfId="39895" xr:uid="{00000000-0005-0000-0000-0000EC030000}"/>
    <cellStyle name="40% - Accent2 2 2 3 4 3" xfId="11103" xr:uid="{00000000-0005-0000-0000-0000ED030000}"/>
    <cellStyle name="40% - Accent2 2 2 3 4 4" xfId="36223" xr:uid="{00000000-0005-0000-0000-0000EE030000}"/>
    <cellStyle name="40% - Accent2 2 2 3 5" xfId="9879" xr:uid="{00000000-0005-0000-0000-0000EF030000}"/>
    <cellStyle name="40% - Accent2 2 2 3 5 2" xfId="34999" xr:uid="{00000000-0005-0000-0000-0000F0030000}"/>
    <cellStyle name="40% - Accent2 2 2 3 6" xfId="15124" xr:uid="{00000000-0005-0000-0000-0000F1030000}"/>
    <cellStyle name="40% - Accent2 2 2 3 6 2" xfId="38671" xr:uid="{00000000-0005-0000-0000-0000F2030000}"/>
    <cellStyle name="40% - Accent2 2 2 3 7" xfId="7431" xr:uid="{00000000-0005-0000-0000-0000F3030000}"/>
    <cellStyle name="40% - Accent2 2 2 3 8" xfId="32551" xr:uid="{00000000-0005-0000-0000-0000F4030000}"/>
    <cellStyle name="40% - Accent2 2 2 4" xfId="1554" xr:uid="{00000000-0005-0000-0000-0000F5030000}"/>
    <cellStyle name="40% - Accent2 2 2 4 2" xfId="4952" xr:uid="{00000000-0005-0000-0000-0000F6030000}"/>
    <cellStyle name="40% - Accent2 2 2 4 2 2" xfId="12729" xr:uid="{00000000-0005-0000-0000-0000F7030000}"/>
    <cellStyle name="40% - Accent2 2 2 4 2 2 2" xfId="37637" xr:uid="{00000000-0005-0000-0000-0000F8030000}"/>
    <cellStyle name="40% - Accent2 2 2 4 2 3" xfId="18863" xr:uid="{00000000-0005-0000-0000-0000F9030000}"/>
    <cellStyle name="40% - Accent2 2 2 4 2 3 2" xfId="41309" xr:uid="{00000000-0005-0000-0000-0000FA030000}"/>
    <cellStyle name="40% - Accent2 2 2 4 2 4" xfId="8845" xr:uid="{00000000-0005-0000-0000-0000FB030000}"/>
    <cellStyle name="40% - Accent2 2 2 4 2 5" xfId="33965" xr:uid="{00000000-0005-0000-0000-0000FC030000}"/>
    <cellStyle name="40% - Accent2 2 2 4 3" xfId="3257" xr:uid="{00000000-0005-0000-0000-0000FD030000}"/>
    <cellStyle name="40% - Accent2 2 2 4 3 2" xfId="17207" xr:uid="{00000000-0005-0000-0000-0000FE030000}"/>
    <cellStyle name="40% - Accent2 2 2 4 3 2 2" xfId="40085" xr:uid="{00000000-0005-0000-0000-0000FF030000}"/>
    <cellStyle name="40% - Accent2 2 2 4 3 3" xfId="11293" xr:uid="{00000000-0005-0000-0000-000000040000}"/>
    <cellStyle name="40% - Accent2 2 2 4 3 4" xfId="36413" xr:uid="{00000000-0005-0000-0000-000001040000}"/>
    <cellStyle name="40% - Accent2 2 2 4 4" xfId="10069" xr:uid="{00000000-0005-0000-0000-000002040000}"/>
    <cellStyle name="40% - Accent2 2 2 4 4 2" xfId="35189" xr:uid="{00000000-0005-0000-0000-000003040000}"/>
    <cellStyle name="40% - Accent2 2 2 4 5" xfId="15543" xr:uid="{00000000-0005-0000-0000-000004040000}"/>
    <cellStyle name="40% - Accent2 2 2 4 5 2" xfId="38861" xr:uid="{00000000-0005-0000-0000-000005040000}"/>
    <cellStyle name="40% - Accent2 2 2 4 6" xfId="7621" xr:uid="{00000000-0005-0000-0000-000006040000}"/>
    <cellStyle name="40% - Accent2 2 2 4 7" xfId="32741" xr:uid="{00000000-0005-0000-0000-000007040000}"/>
    <cellStyle name="40% - Accent2 2 2 5" xfId="3900" xr:uid="{00000000-0005-0000-0000-000008040000}"/>
    <cellStyle name="40% - Accent2 2 2 5 2" xfId="11918" xr:uid="{00000000-0005-0000-0000-000009040000}"/>
    <cellStyle name="40% - Accent2 2 2 5 2 2" xfId="37025" xr:uid="{00000000-0005-0000-0000-00000A040000}"/>
    <cellStyle name="40% - Accent2 2 2 5 3" xfId="17847" xr:uid="{00000000-0005-0000-0000-00000B040000}"/>
    <cellStyle name="40% - Accent2 2 2 5 3 2" xfId="40697" xr:uid="{00000000-0005-0000-0000-00000C040000}"/>
    <cellStyle name="40% - Accent2 2 2 5 4" xfId="8233" xr:uid="{00000000-0005-0000-0000-00000D040000}"/>
    <cellStyle name="40% - Accent2 2 2 5 5" xfId="33353" xr:uid="{00000000-0005-0000-0000-00000E040000}"/>
    <cellStyle name="40% - Accent2 2 2 6" xfId="2645" xr:uid="{00000000-0005-0000-0000-00000F040000}"/>
    <cellStyle name="40% - Accent2 2 2 6 2" xfId="16595" xr:uid="{00000000-0005-0000-0000-000010040000}"/>
    <cellStyle name="40% - Accent2 2 2 6 2 2" xfId="39473" xr:uid="{00000000-0005-0000-0000-000011040000}"/>
    <cellStyle name="40% - Accent2 2 2 6 3" xfId="10681" xr:uid="{00000000-0005-0000-0000-000012040000}"/>
    <cellStyle name="40% - Accent2 2 2 6 4" xfId="35801" xr:uid="{00000000-0005-0000-0000-000013040000}"/>
    <cellStyle name="40% - Accent2 2 2 7" xfId="9457" xr:uid="{00000000-0005-0000-0000-000014040000}"/>
    <cellStyle name="40% - Accent2 2 2 7 2" xfId="34577" xr:uid="{00000000-0005-0000-0000-000015040000}"/>
    <cellStyle name="40% - Accent2 2 2 8" xfId="14133" xr:uid="{00000000-0005-0000-0000-000016040000}"/>
    <cellStyle name="40% - Accent2 2 2 8 2" xfId="38249" xr:uid="{00000000-0005-0000-0000-000017040000}"/>
    <cellStyle name="40% - Accent2 2 2 9" xfId="7009" xr:uid="{00000000-0005-0000-0000-000018040000}"/>
    <cellStyle name="40% - Accent2 3" xfId="62" xr:uid="{00000000-0005-0000-0000-000019040000}"/>
    <cellStyle name="40% - Accent2 4" xfId="63" xr:uid="{00000000-0005-0000-0000-00001A040000}"/>
    <cellStyle name="40% - Accent3 2" xfId="64" xr:uid="{00000000-0005-0000-0000-00001B040000}"/>
    <cellStyle name="40% - Accent3 2 2" xfId="65" xr:uid="{00000000-0005-0000-0000-00001C040000}"/>
    <cellStyle name="40% - Accent3 2 2 10" xfId="32130" xr:uid="{00000000-0005-0000-0000-00001D040000}"/>
    <cellStyle name="40% - Accent3 2 2 2" xfId="892" xr:uid="{00000000-0005-0000-0000-00001E040000}"/>
    <cellStyle name="40% - Accent3 2 2 2 2" xfId="1983" xr:uid="{00000000-0005-0000-0000-00001F040000}"/>
    <cellStyle name="40% - Accent3 2 2 2 2 2" xfId="5289" xr:uid="{00000000-0005-0000-0000-000020040000}"/>
    <cellStyle name="40% - Accent3 2 2 2 2 2 2" xfId="13003" xr:uid="{00000000-0005-0000-0000-000021040000}"/>
    <cellStyle name="40% - Accent3 2 2 2 2 2 2 2" xfId="37849" xr:uid="{00000000-0005-0000-0000-000022040000}"/>
    <cellStyle name="40% - Accent3 2 2 2 2 2 3" xfId="19183" xr:uid="{00000000-0005-0000-0000-000023040000}"/>
    <cellStyle name="40% - Accent3 2 2 2 2 2 3 2" xfId="41521" xr:uid="{00000000-0005-0000-0000-000024040000}"/>
    <cellStyle name="40% - Accent3 2 2 2 2 2 4" xfId="9057" xr:uid="{00000000-0005-0000-0000-000025040000}"/>
    <cellStyle name="40% - Accent3 2 2 2 2 2 5" xfId="34177" xr:uid="{00000000-0005-0000-0000-000026040000}"/>
    <cellStyle name="40% - Accent3 2 2 2 2 3" xfId="3469" xr:uid="{00000000-0005-0000-0000-000027040000}"/>
    <cellStyle name="40% - Accent3 2 2 2 2 3 2" xfId="17419" xr:uid="{00000000-0005-0000-0000-000028040000}"/>
    <cellStyle name="40% - Accent3 2 2 2 2 3 2 2" xfId="40297" xr:uid="{00000000-0005-0000-0000-000029040000}"/>
    <cellStyle name="40% - Accent3 2 2 2 2 3 3" xfId="11505" xr:uid="{00000000-0005-0000-0000-00002A040000}"/>
    <cellStyle name="40% - Accent3 2 2 2 2 3 4" xfId="36625" xr:uid="{00000000-0005-0000-0000-00002B040000}"/>
    <cellStyle name="40% - Accent3 2 2 2 2 4" xfId="10281" xr:uid="{00000000-0005-0000-0000-00002C040000}"/>
    <cellStyle name="40% - Accent3 2 2 2 2 4 2" xfId="35401" xr:uid="{00000000-0005-0000-0000-00002D040000}"/>
    <cellStyle name="40% - Accent3 2 2 2 2 5" xfId="15952" xr:uid="{00000000-0005-0000-0000-00002E040000}"/>
    <cellStyle name="40% - Accent3 2 2 2 2 5 2" xfId="39073" xr:uid="{00000000-0005-0000-0000-00002F040000}"/>
    <cellStyle name="40% - Accent3 2 2 2 2 6" xfId="7833" xr:uid="{00000000-0005-0000-0000-000030040000}"/>
    <cellStyle name="40% - Accent3 2 2 2 2 7" xfId="32953" xr:uid="{00000000-0005-0000-0000-000031040000}"/>
    <cellStyle name="40% - Accent3 2 2 2 3" xfId="4405" xr:uid="{00000000-0005-0000-0000-000032040000}"/>
    <cellStyle name="40% - Accent3 2 2 2 3 2" xfId="12256" xr:uid="{00000000-0005-0000-0000-000033040000}"/>
    <cellStyle name="40% - Accent3 2 2 2 3 2 2" xfId="37237" xr:uid="{00000000-0005-0000-0000-000034040000}"/>
    <cellStyle name="40% - Accent3 2 2 2 3 3" xfId="18331" xr:uid="{00000000-0005-0000-0000-000035040000}"/>
    <cellStyle name="40% - Accent3 2 2 2 3 3 2" xfId="40909" xr:uid="{00000000-0005-0000-0000-000036040000}"/>
    <cellStyle name="40% - Accent3 2 2 2 3 4" xfId="8445" xr:uid="{00000000-0005-0000-0000-000037040000}"/>
    <cellStyle name="40% - Accent3 2 2 2 3 5" xfId="33565" xr:uid="{00000000-0005-0000-0000-000038040000}"/>
    <cellStyle name="40% - Accent3 2 2 2 4" xfId="2857" xr:uid="{00000000-0005-0000-0000-000039040000}"/>
    <cellStyle name="40% - Accent3 2 2 2 4 2" xfId="16807" xr:uid="{00000000-0005-0000-0000-00003A040000}"/>
    <cellStyle name="40% - Accent3 2 2 2 4 2 2" xfId="39685" xr:uid="{00000000-0005-0000-0000-00003B040000}"/>
    <cellStyle name="40% - Accent3 2 2 2 4 3" xfId="10893" xr:uid="{00000000-0005-0000-0000-00003C040000}"/>
    <cellStyle name="40% - Accent3 2 2 2 4 4" xfId="36013" xr:uid="{00000000-0005-0000-0000-00003D040000}"/>
    <cellStyle name="40% - Accent3 2 2 2 5" xfId="9669" xr:uid="{00000000-0005-0000-0000-00003E040000}"/>
    <cellStyle name="40% - Accent3 2 2 2 5 2" xfId="34789" xr:uid="{00000000-0005-0000-0000-00003F040000}"/>
    <cellStyle name="40% - Accent3 2 2 2 6" xfId="14911" xr:uid="{00000000-0005-0000-0000-000040040000}"/>
    <cellStyle name="40% - Accent3 2 2 2 6 2" xfId="38461" xr:uid="{00000000-0005-0000-0000-000041040000}"/>
    <cellStyle name="40% - Accent3 2 2 2 7" xfId="7221" xr:uid="{00000000-0005-0000-0000-000042040000}"/>
    <cellStyle name="40% - Accent3 2 2 2 8" xfId="32341" xr:uid="{00000000-0005-0000-0000-000043040000}"/>
    <cellStyle name="40% - Accent3 2 2 3" xfId="1106" xr:uid="{00000000-0005-0000-0000-000044040000}"/>
    <cellStyle name="40% - Accent3 2 2 3 2" xfId="2197" xr:uid="{00000000-0005-0000-0000-000045040000}"/>
    <cellStyle name="40% - Accent3 2 2 3 2 2" xfId="5500" xr:uid="{00000000-0005-0000-0000-000046040000}"/>
    <cellStyle name="40% - Accent3 2 2 3 2 2 2" xfId="13214" xr:uid="{00000000-0005-0000-0000-000047040000}"/>
    <cellStyle name="40% - Accent3 2 2 3 2 2 2 2" xfId="38060" xr:uid="{00000000-0005-0000-0000-000048040000}"/>
    <cellStyle name="40% - Accent3 2 2 3 2 2 3" xfId="19394" xr:uid="{00000000-0005-0000-0000-000049040000}"/>
    <cellStyle name="40% - Accent3 2 2 3 2 2 3 2" xfId="41732" xr:uid="{00000000-0005-0000-0000-00004A040000}"/>
    <cellStyle name="40% - Accent3 2 2 3 2 2 4" xfId="9268" xr:uid="{00000000-0005-0000-0000-00004B040000}"/>
    <cellStyle name="40% - Accent3 2 2 3 2 2 5" xfId="34388" xr:uid="{00000000-0005-0000-0000-00004C040000}"/>
    <cellStyle name="40% - Accent3 2 2 3 2 3" xfId="3680" xr:uid="{00000000-0005-0000-0000-00004D040000}"/>
    <cellStyle name="40% - Accent3 2 2 3 2 3 2" xfId="17630" xr:uid="{00000000-0005-0000-0000-00004E040000}"/>
    <cellStyle name="40% - Accent3 2 2 3 2 3 2 2" xfId="40508" xr:uid="{00000000-0005-0000-0000-00004F040000}"/>
    <cellStyle name="40% - Accent3 2 2 3 2 3 3" xfId="11716" xr:uid="{00000000-0005-0000-0000-000050040000}"/>
    <cellStyle name="40% - Accent3 2 2 3 2 3 4" xfId="36836" xr:uid="{00000000-0005-0000-0000-000051040000}"/>
    <cellStyle name="40% - Accent3 2 2 3 2 4" xfId="10492" xr:uid="{00000000-0005-0000-0000-000052040000}"/>
    <cellStyle name="40% - Accent3 2 2 3 2 4 2" xfId="35612" xr:uid="{00000000-0005-0000-0000-000053040000}"/>
    <cellStyle name="40% - Accent3 2 2 3 2 5" xfId="16166" xr:uid="{00000000-0005-0000-0000-000054040000}"/>
    <cellStyle name="40% - Accent3 2 2 3 2 5 2" xfId="39284" xr:uid="{00000000-0005-0000-0000-000055040000}"/>
    <cellStyle name="40% - Accent3 2 2 3 2 6" xfId="8044" xr:uid="{00000000-0005-0000-0000-000056040000}"/>
    <cellStyle name="40% - Accent3 2 2 3 2 7" xfId="33164" xr:uid="{00000000-0005-0000-0000-000057040000}"/>
    <cellStyle name="40% - Accent3 2 2 3 3" xfId="4616" xr:uid="{00000000-0005-0000-0000-000058040000}"/>
    <cellStyle name="40% - Accent3 2 2 3 3 2" xfId="12467" xr:uid="{00000000-0005-0000-0000-000059040000}"/>
    <cellStyle name="40% - Accent3 2 2 3 3 2 2" xfId="37448" xr:uid="{00000000-0005-0000-0000-00005A040000}"/>
    <cellStyle name="40% - Accent3 2 2 3 3 3" xfId="18542" xr:uid="{00000000-0005-0000-0000-00005B040000}"/>
    <cellStyle name="40% - Accent3 2 2 3 3 3 2" xfId="41120" xr:uid="{00000000-0005-0000-0000-00005C040000}"/>
    <cellStyle name="40% - Accent3 2 2 3 3 4" xfId="8656" xr:uid="{00000000-0005-0000-0000-00005D040000}"/>
    <cellStyle name="40% - Accent3 2 2 3 3 5" xfId="33776" xr:uid="{00000000-0005-0000-0000-00005E040000}"/>
    <cellStyle name="40% - Accent3 2 2 3 4" xfId="3068" xr:uid="{00000000-0005-0000-0000-00005F040000}"/>
    <cellStyle name="40% - Accent3 2 2 3 4 2" xfId="17018" xr:uid="{00000000-0005-0000-0000-000060040000}"/>
    <cellStyle name="40% - Accent3 2 2 3 4 2 2" xfId="39896" xr:uid="{00000000-0005-0000-0000-000061040000}"/>
    <cellStyle name="40% - Accent3 2 2 3 4 3" xfId="11104" xr:uid="{00000000-0005-0000-0000-000062040000}"/>
    <cellStyle name="40% - Accent3 2 2 3 4 4" xfId="36224" xr:uid="{00000000-0005-0000-0000-000063040000}"/>
    <cellStyle name="40% - Accent3 2 2 3 5" xfId="9880" xr:uid="{00000000-0005-0000-0000-000064040000}"/>
    <cellStyle name="40% - Accent3 2 2 3 5 2" xfId="35000" xr:uid="{00000000-0005-0000-0000-000065040000}"/>
    <cellStyle name="40% - Accent3 2 2 3 6" xfId="15125" xr:uid="{00000000-0005-0000-0000-000066040000}"/>
    <cellStyle name="40% - Accent3 2 2 3 6 2" xfId="38672" xr:uid="{00000000-0005-0000-0000-000067040000}"/>
    <cellStyle name="40% - Accent3 2 2 3 7" xfId="7432" xr:uid="{00000000-0005-0000-0000-000068040000}"/>
    <cellStyle name="40% - Accent3 2 2 3 8" xfId="32552" xr:uid="{00000000-0005-0000-0000-000069040000}"/>
    <cellStyle name="40% - Accent3 2 2 4" xfId="1555" xr:uid="{00000000-0005-0000-0000-00006A040000}"/>
    <cellStyle name="40% - Accent3 2 2 4 2" xfId="4953" xr:uid="{00000000-0005-0000-0000-00006B040000}"/>
    <cellStyle name="40% - Accent3 2 2 4 2 2" xfId="12730" xr:uid="{00000000-0005-0000-0000-00006C040000}"/>
    <cellStyle name="40% - Accent3 2 2 4 2 2 2" xfId="37638" xr:uid="{00000000-0005-0000-0000-00006D040000}"/>
    <cellStyle name="40% - Accent3 2 2 4 2 3" xfId="18864" xr:uid="{00000000-0005-0000-0000-00006E040000}"/>
    <cellStyle name="40% - Accent3 2 2 4 2 3 2" xfId="41310" xr:uid="{00000000-0005-0000-0000-00006F040000}"/>
    <cellStyle name="40% - Accent3 2 2 4 2 4" xfId="8846" xr:uid="{00000000-0005-0000-0000-000070040000}"/>
    <cellStyle name="40% - Accent3 2 2 4 2 5" xfId="33966" xr:uid="{00000000-0005-0000-0000-000071040000}"/>
    <cellStyle name="40% - Accent3 2 2 4 3" xfId="3258" xr:uid="{00000000-0005-0000-0000-000072040000}"/>
    <cellStyle name="40% - Accent3 2 2 4 3 2" xfId="17208" xr:uid="{00000000-0005-0000-0000-000073040000}"/>
    <cellStyle name="40% - Accent3 2 2 4 3 2 2" xfId="40086" xr:uid="{00000000-0005-0000-0000-000074040000}"/>
    <cellStyle name="40% - Accent3 2 2 4 3 3" xfId="11294" xr:uid="{00000000-0005-0000-0000-000075040000}"/>
    <cellStyle name="40% - Accent3 2 2 4 3 4" xfId="36414" xr:uid="{00000000-0005-0000-0000-000076040000}"/>
    <cellStyle name="40% - Accent3 2 2 4 4" xfId="10070" xr:uid="{00000000-0005-0000-0000-000077040000}"/>
    <cellStyle name="40% - Accent3 2 2 4 4 2" xfId="35190" xr:uid="{00000000-0005-0000-0000-000078040000}"/>
    <cellStyle name="40% - Accent3 2 2 4 5" xfId="15544" xr:uid="{00000000-0005-0000-0000-000079040000}"/>
    <cellStyle name="40% - Accent3 2 2 4 5 2" xfId="38862" xr:uid="{00000000-0005-0000-0000-00007A040000}"/>
    <cellStyle name="40% - Accent3 2 2 4 6" xfId="7622" xr:uid="{00000000-0005-0000-0000-00007B040000}"/>
    <cellStyle name="40% - Accent3 2 2 4 7" xfId="32742" xr:uid="{00000000-0005-0000-0000-00007C040000}"/>
    <cellStyle name="40% - Accent3 2 2 5" xfId="3901" xr:uid="{00000000-0005-0000-0000-00007D040000}"/>
    <cellStyle name="40% - Accent3 2 2 5 2" xfId="11919" xr:uid="{00000000-0005-0000-0000-00007E040000}"/>
    <cellStyle name="40% - Accent3 2 2 5 2 2" xfId="37026" xr:uid="{00000000-0005-0000-0000-00007F040000}"/>
    <cellStyle name="40% - Accent3 2 2 5 3" xfId="17848" xr:uid="{00000000-0005-0000-0000-000080040000}"/>
    <cellStyle name="40% - Accent3 2 2 5 3 2" xfId="40698" xr:uid="{00000000-0005-0000-0000-000081040000}"/>
    <cellStyle name="40% - Accent3 2 2 5 4" xfId="8234" xr:uid="{00000000-0005-0000-0000-000082040000}"/>
    <cellStyle name="40% - Accent3 2 2 5 5" xfId="33354" xr:uid="{00000000-0005-0000-0000-000083040000}"/>
    <cellStyle name="40% - Accent3 2 2 6" xfId="2646" xr:uid="{00000000-0005-0000-0000-000084040000}"/>
    <cellStyle name="40% - Accent3 2 2 6 2" xfId="16596" xr:uid="{00000000-0005-0000-0000-000085040000}"/>
    <cellStyle name="40% - Accent3 2 2 6 2 2" xfId="39474" xr:uid="{00000000-0005-0000-0000-000086040000}"/>
    <cellStyle name="40% - Accent3 2 2 6 3" xfId="10682" xr:uid="{00000000-0005-0000-0000-000087040000}"/>
    <cellStyle name="40% - Accent3 2 2 6 4" xfId="35802" xr:uid="{00000000-0005-0000-0000-000088040000}"/>
    <cellStyle name="40% - Accent3 2 2 7" xfId="9458" xr:uid="{00000000-0005-0000-0000-000089040000}"/>
    <cellStyle name="40% - Accent3 2 2 7 2" xfId="34578" xr:uid="{00000000-0005-0000-0000-00008A040000}"/>
    <cellStyle name="40% - Accent3 2 2 8" xfId="14136" xr:uid="{00000000-0005-0000-0000-00008B040000}"/>
    <cellStyle name="40% - Accent3 2 2 8 2" xfId="38250" xr:uid="{00000000-0005-0000-0000-00008C040000}"/>
    <cellStyle name="40% - Accent3 2 2 9" xfId="7010" xr:uid="{00000000-0005-0000-0000-00008D040000}"/>
    <cellStyle name="40% - Accent3 3" xfId="66" xr:uid="{00000000-0005-0000-0000-00008E040000}"/>
    <cellStyle name="40% - Accent3 4" xfId="67" xr:uid="{00000000-0005-0000-0000-00008F040000}"/>
    <cellStyle name="40% - Accent4 2" xfId="68" xr:uid="{00000000-0005-0000-0000-000090040000}"/>
    <cellStyle name="40% - Accent4 2 2" xfId="69" xr:uid="{00000000-0005-0000-0000-000091040000}"/>
    <cellStyle name="40% - Accent4 2 2 10" xfId="32131" xr:uid="{00000000-0005-0000-0000-000092040000}"/>
    <cellStyle name="40% - Accent4 2 2 2" xfId="893" xr:uid="{00000000-0005-0000-0000-000093040000}"/>
    <cellStyle name="40% - Accent4 2 2 2 2" xfId="1984" xr:uid="{00000000-0005-0000-0000-000094040000}"/>
    <cellStyle name="40% - Accent4 2 2 2 2 2" xfId="5290" xr:uid="{00000000-0005-0000-0000-000095040000}"/>
    <cellStyle name="40% - Accent4 2 2 2 2 2 2" xfId="13004" xr:uid="{00000000-0005-0000-0000-000096040000}"/>
    <cellStyle name="40% - Accent4 2 2 2 2 2 2 2" xfId="37850" xr:uid="{00000000-0005-0000-0000-000097040000}"/>
    <cellStyle name="40% - Accent4 2 2 2 2 2 3" xfId="19184" xr:uid="{00000000-0005-0000-0000-000098040000}"/>
    <cellStyle name="40% - Accent4 2 2 2 2 2 3 2" xfId="41522" xr:uid="{00000000-0005-0000-0000-000099040000}"/>
    <cellStyle name="40% - Accent4 2 2 2 2 2 4" xfId="9058" xr:uid="{00000000-0005-0000-0000-00009A040000}"/>
    <cellStyle name="40% - Accent4 2 2 2 2 2 5" xfId="34178" xr:uid="{00000000-0005-0000-0000-00009B040000}"/>
    <cellStyle name="40% - Accent4 2 2 2 2 3" xfId="3470" xr:uid="{00000000-0005-0000-0000-00009C040000}"/>
    <cellStyle name="40% - Accent4 2 2 2 2 3 2" xfId="17420" xr:uid="{00000000-0005-0000-0000-00009D040000}"/>
    <cellStyle name="40% - Accent4 2 2 2 2 3 2 2" xfId="40298" xr:uid="{00000000-0005-0000-0000-00009E040000}"/>
    <cellStyle name="40% - Accent4 2 2 2 2 3 3" xfId="11506" xr:uid="{00000000-0005-0000-0000-00009F040000}"/>
    <cellStyle name="40% - Accent4 2 2 2 2 3 4" xfId="36626" xr:uid="{00000000-0005-0000-0000-0000A0040000}"/>
    <cellStyle name="40% - Accent4 2 2 2 2 4" xfId="10282" xr:uid="{00000000-0005-0000-0000-0000A1040000}"/>
    <cellStyle name="40% - Accent4 2 2 2 2 4 2" xfId="35402" xr:uid="{00000000-0005-0000-0000-0000A2040000}"/>
    <cellStyle name="40% - Accent4 2 2 2 2 5" xfId="15953" xr:uid="{00000000-0005-0000-0000-0000A3040000}"/>
    <cellStyle name="40% - Accent4 2 2 2 2 5 2" xfId="39074" xr:uid="{00000000-0005-0000-0000-0000A4040000}"/>
    <cellStyle name="40% - Accent4 2 2 2 2 6" xfId="7834" xr:uid="{00000000-0005-0000-0000-0000A5040000}"/>
    <cellStyle name="40% - Accent4 2 2 2 2 7" xfId="32954" xr:uid="{00000000-0005-0000-0000-0000A6040000}"/>
    <cellStyle name="40% - Accent4 2 2 2 3" xfId="4406" xr:uid="{00000000-0005-0000-0000-0000A7040000}"/>
    <cellStyle name="40% - Accent4 2 2 2 3 2" xfId="12257" xr:uid="{00000000-0005-0000-0000-0000A8040000}"/>
    <cellStyle name="40% - Accent4 2 2 2 3 2 2" xfId="37238" xr:uid="{00000000-0005-0000-0000-0000A9040000}"/>
    <cellStyle name="40% - Accent4 2 2 2 3 3" xfId="18332" xr:uid="{00000000-0005-0000-0000-0000AA040000}"/>
    <cellStyle name="40% - Accent4 2 2 2 3 3 2" xfId="40910" xr:uid="{00000000-0005-0000-0000-0000AB040000}"/>
    <cellStyle name="40% - Accent4 2 2 2 3 4" xfId="8446" xr:uid="{00000000-0005-0000-0000-0000AC040000}"/>
    <cellStyle name="40% - Accent4 2 2 2 3 5" xfId="33566" xr:uid="{00000000-0005-0000-0000-0000AD040000}"/>
    <cellStyle name="40% - Accent4 2 2 2 4" xfId="2858" xr:uid="{00000000-0005-0000-0000-0000AE040000}"/>
    <cellStyle name="40% - Accent4 2 2 2 4 2" xfId="16808" xr:uid="{00000000-0005-0000-0000-0000AF040000}"/>
    <cellStyle name="40% - Accent4 2 2 2 4 2 2" xfId="39686" xr:uid="{00000000-0005-0000-0000-0000B0040000}"/>
    <cellStyle name="40% - Accent4 2 2 2 4 3" xfId="10894" xr:uid="{00000000-0005-0000-0000-0000B1040000}"/>
    <cellStyle name="40% - Accent4 2 2 2 4 4" xfId="36014" xr:uid="{00000000-0005-0000-0000-0000B2040000}"/>
    <cellStyle name="40% - Accent4 2 2 2 5" xfId="9670" xr:uid="{00000000-0005-0000-0000-0000B3040000}"/>
    <cellStyle name="40% - Accent4 2 2 2 5 2" xfId="34790" xr:uid="{00000000-0005-0000-0000-0000B4040000}"/>
    <cellStyle name="40% - Accent4 2 2 2 6" xfId="14912" xr:uid="{00000000-0005-0000-0000-0000B5040000}"/>
    <cellStyle name="40% - Accent4 2 2 2 6 2" xfId="38462" xr:uid="{00000000-0005-0000-0000-0000B6040000}"/>
    <cellStyle name="40% - Accent4 2 2 2 7" xfId="7222" xr:uid="{00000000-0005-0000-0000-0000B7040000}"/>
    <cellStyle name="40% - Accent4 2 2 2 8" xfId="32342" xr:uid="{00000000-0005-0000-0000-0000B8040000}"/>
    <cellStyle name="40% - Accent4 2 2 3" xfId="1107" xr:uid="{00000000-0005-0000-0000-0000B9040000}"/>
    <cellStyle name="40% - Accent4 2 2 3 2" xfId="2198" xr:uid="{00000000-0005-0000-0000-0000BA040000}"/>
    <cellStyle name="40% - Accent4 2 2 3 2 2" xfId="5501" xr:uid="{00000000-0005-0000-0000-0000BB040000}"/>
    <cellStyle name="40% - Accent4 2 2 3 2 2 2" xfId="13215" xr:uid="{00000000-0005-0000-0000-0000BC040000}"/>
    <cellStyle name="40% - Accent4 2 2 3 2 2 2 2" xfId="38061" xr:uid="{00000000-0005-0000-0000-0000BD040000}"/>
    <cellStyle name="40% - Accent4 2 2 3 2 2 3" xfId="19395" xr:uid="{00000000-0005-0000-0000-0000BE040000}"/>
    <cellStyle name="40% - Accent4 2 2 3 2 2 3 2" xfId="41733" xr:uid="{00000000-0005-0000-0000-0000BF040000}"/>
    <cellStyle name="40% - Accent4 2 2 3 2 2 4" xfId="9269" xr:uid="{00000000-0005-0000-0000-0000C0040000}"/>
    <cellStyle name="40% - Accent4 2 2 3 2 2 5" xfId="34389" xr:uid="{00000000-0005-0000-0000-0000C1040000}"/>
    <cellStyle name="40% - Accent4 2 2 3 2 3" xfId="3681" xr:uid="{00000000-0005-0000-0000-0000C2040000}"/>
    <cellStyle name="40% - Accent4 2 2 3 2 3 2" xfId="17631" xr:uid="{00000000-0005-0000-0000-0000C3040000}"/>
    <cellStyle name="40% - Accent4 2 2 3 2 3 2 2" xfId="40509" xr:uid="{00000000-0005-0000-0000-0000C4040000}"/>
    <cellStyle name="40% - Accent4 2 2 3 2 3 3" xfId="11717" xr:uid="{00000000-0005-0000-0000-0000C5040000}"/>
    <cellStyle name="40% - Accent4 2 2 3 2 3 4" xfId="36837" xr:uid="{00000000-0005-0000-0000-0000C6040000}"/>
    <cellStyle name="40% - Accent4 2 2 3 2 4" xfId="10493" xr:uid="{00000000-0005-0000-0000-0000C7040000}"/>
    <cellStyle name="40% - Accent4 2 2 3 2 4 2" xfId="35613" xr:uid="{00000000-0005-0000-0000-0000C8040000}"/>
    <cellStyle name="40% - Accent4 2 2 3 2 5" xfId="16167" xr:uid="{00000000-0005-0000-0000-0000C9040000}"/>
    <cellStyle name="40% - Accent4 2 2 3 2 5 2" xfId="39285" xr:uid="{00000000-0005-0000-0000-0000CA040000}"/>
    <cellStyle name="40% - Accent4 2 2 3 2 6" xfId="8045" xr:uid="{00000000-0005-0000-0000-0000CB040000}"/>
    <cellStyle name="40% - Accent4 2 2 3 2 7" xfId="33165" xr:uid="{00000000-0005-0000-0000-0000CC040000}"/>
    <cellStyle name="40% - Accent4 2 2 3 3" xfId="4617" xr:uid="{00000000-0005-0000-0000-0000CD040000}"/>
    <cellStyle name="40% - Accent4 2 2 3 3 2" xfId="12468" xr:uid="{00000000-0005-0000-0000-0000CE040000}"/>
    <cellStyle name="40% - Accent4 2 2 3 3 2 2" xfId="37449" xr:uid="{00000000-0005-0000-0000-0000CF040000}"/>
    <cellStyle name="40% - Accent4 2 2 3 3 3" xfId="18543" xr:uid="{00000000-0005-0000-0000-0000D0040000}"/>
    <cellStyle name="40% - Accent4 2 2 3 3 3 2" xfId="41121" xr:uid="{00000000-0005-0000-0000-0000D1040000}"/>
    <cellStyle name="40% - Accent4 2 2 3 3 4" xfId="8657" xr:uid="{00000000-0005-0000-0000-0000D2040000}"/>
    <cellStyle name="40% - Accent4 2 2 3 3 5" xfId="33777" xr:uid="{00000000-0005-0000-0000-0000D3040000}"/>
    <cellStyle name="40% - Accent4 2 2 3 4" xfId="3069" xr:uid="{00000000-0005-0000-0000-0000D4040000}"/>
    <cellStyle name="40% - Accent4 2 2 3 4 2" xfId="17019" xr:uid="{00000000-0005-0000-0000-0000D5040000}"/>
    <cellStyle name="40% - Accent4 2 2 3 4 2 2" xfId="39897" xr:uid="{00000000-0005-0000-0000-0000D6040000}"/>
    <cellStyle name="40% - Accent4 2 2 3 4 3" xfId="11105" xr:uid="{00000000-0005-0000-0000-0000D7040000}"/>
    <cellStyle name="40% - Accent4 2 2 3 4 4" xfId="36225" xr:uid="{00000000-0005-0000-0000-0000D8040000}"/>
    <cellStyle name="40% - Accent4 2 2 3 5" xfId="9881" xr:uid="{00000000-0005-0000-0000-0000D9040000}"/>
    <cellStyle name="40% - Accent4 2 2 3 5 2" xfId="35001" xr:uid="{00000000-0005-0000-0000-0000DA040000}"/>
    <cellStyle name="40% - Accent4 2 2 3 6" xfId="15126" xr:uid="{00000000-0005-0000-0000-0000DB040000}"/>
    <cellStyle name="40% - Accent4 2 2 3 6 2" xfId="38673" xr:uid="{00000000-0005-0000-0000-0000DC040000}"/>
    <cellStyle name="40% - Accent4 2 2 3 7" xfId="7433" xr:uid="{00000000-0005-0000-0000-0000DD040000}"/>
    <cellStyle name="40% - Accent4 2 2 3 8" xfId="32553" xr:uid="{00000000-0005-0000-0000-0000DE040000}"/>
    <cellStyle name="40% - Accent4 2 2 4" xfId="1556" xr:uid="{00000000-0005-0000-0000-0000DF040000}"/>
    <cellStyle name="40% - Accent4 2 2 4 2" xfId="4954" xr:uid="{00000000-0005-0000-0000-0000E0040000}"/>
    <cellStyle name="40% - Accent4 2 2 4 2 2" xfId="12731" xr:uid="{00000000-0005-0000-0000-0000E1040000}"/>
    <cellStyle name="40% - Accent4 2 2 4 2 2 2" xfId="37639" xr:uid="{00000000-0005-0000-0000-0000E2040000}"/>
    <cellStyle name="40% - Accent4 2 2 4 2 3" xfId="18865" xr:uid="{00000000-0005-0000-0000-0000E3040000}"/>
    <cellStyle name="40% - Accent4 2 2 4 2 3 2" xfId="41311" xr:uid="{00000000-0005-0000-0000-0000E4040000}"/>
    <cellStyle name="40% - Accent4 2 2 4 2 4" xfId="8847" xr:uid="{00000000-0005-0000-0000-0000E5040000}"/>
    <cellStyle name="40% - Accent4 2 2 4 2 5" xfId="33967" xr:uid="{00000000-0005-0000-0000-0000E6040000}"/>
    <cellStyle name="40% - Accent4 2 2 4 3" xfId="3259" xr:uid="{00000000-0005-0000-0000-0000E7040000}"/>
    <cellStyle name="40% - Accent4 2 2 4 3 2" xfId="17209" xr:uid="{00000000-0005-0000-0000-0000E8040000}"/>
    <cellStyle name="40% - Accent4 2 2 4 3 2 2" xfId="40087" xr:uid="{00000000-0005-0000-0000-0000E9040000}"/>
    <cellStyle name="40% - Accent4 2 2 4 3 3" xfId="11295" xr:uid="{00000000-0005-0000-0000-0000EA040000}"/>
    <cellStyle name="40% - Accent4 2 2 4 3 4" xfId="36415" xr:uid="{00000000-0005-0000-0000-0000EB040000}"/>
    <cellStyle name="40% - Accent4 2 2 4 4" xfId="10071" xr:uid="{00000000-0005-0000-0000-0000EC040000}"/>
    <cellStyle name="40% - Accent4 2 2 4 4 2" xfId="35191" xr:uid="{00000000-0005-0000-0000-0000ED040000}"/>
    <cellStyle name="40% - Accent4 2 2 4 5" xfId="15545" xr:uid="{00000000-0005-0000-0000-0000EE040000}"/>
    <cellStyle name="40% - Accent4 2 2 4 5 2" xfId="38863" xr:uid="{00000000-0005-0000-0000-0000EF040000}"/>
    <cellStyle name="40% - Accent4 2 2 4 6" xfId="7623" xr:uid="{00000000-0005-0000-0000-0000F0040000}"/>
    <cellStyle name="40% - Accent4 2 2 4 7" xfId="32743" xr:uid="{00000000-0005-0000-0000-0000F1040000}"/>
    <cellStyle name="40% - Accent4 2 2 5" xfId="3902" xr:uid="{00000000-0005-0000-0000-0000F2040000}"/>
    <cellStyle name="40% - Accent4 2 2 5 2" xfId="11920" xr:uid="{00000000-0005-0000-0000-0000F3040000}"/>
    <cellStyle name="40% - Accent4 2 2 5 2 2" xfId="37027" xr:uid="{00000000-0005-0000-0000-0000F4040000}"/>
    <cellStyle name="40% - Accent4 2 2 5 3" xfId="17849" xr:uid="{00000000-0005-0000-0000-0000F5040000}"/>
    <cellStyle name="40% - Accent4 2 2 5 3 2" xfId="40699" xr:uid="{00000000-0005-0000-0000-0000F6040000}"/>
    <cellStyle name="40% - Accent4 2 2 5 4" xfId="8235" xr:uid="{00000000-0005-0000-0000-0000F7040000}"/>
    <cellStyle name="40% - Accent4 2 2 5 5" xfId="33355" xr:uid="{00000000-0005-0000-0000-0000F8040000}"/>
    <cellStyle name="40% - Accent4 2 2 6" xfId="2647" xr:uid="{00000000-0005-0000-0000-0000F9040000}"/>
    <cellStyle name="40% - Accent4 2 2 6 2" xfId="16597" xr:uid="{00000000-0005-0000-0000-0000FA040000}"/>
    <cellStyle name="40% - Accent4 2 2 6 2 2" xfId="39475" xr:uid="{00000000-0005-0000-0000-0000FB040000}"/>
    <cellStyle name="40% - Accent4 2 2 6 3" xfId="10683" xr:uid="{00000000-0005-0000-0000-0000FC040000}"/>
    <cellStyle name="40% - Accent4 2 2 6 4" xfId="35803" xr:uid="{00000000-0005-0000-0000-0000FD040000}"/>
    <cellStyle name="40% - Accent4 2 2 7" xfId="9459" xr:uid="{00000000-0005-0000-0000-0000FE040000}"/>
    <cellStyle name="40% - Accent4 2 2 7 2" xfId="34579" xr:uid="{00000000-0005-0000-0000-0000FF040000}"/>
    <cellStyle name="40% - Accent4 2 2 8" xfId="14140" xr:uid="{00000000-0005-0000-0000-000000050000}"/>
    <cellStyle name="40% - Accent4 2 2 8 2" xfId="38251" xr:uid="{00000000-0005-0000-0000-000001050000}"/>
    <cellStyle name="40% - Accent4 2 2 9" xfId="7011" xr:uid="{00000000-0005-0000-0000-000002050000}"/>
    <cellStyle name="40% - Accent4 3" xfId="70" xr:uid="{00000000-0005-0000-0000-000003050000}"/>
    <cellStyle name="40% - Accent4 4" xfId="71" xr:uid="{00000000-0005-0000-0000-000004050000}"/>
    <cellStyle name="40% - Accent5 2" xfId="72" xr:uid="{00000000-0005-0000-0000-000005050000}"/>
    <cellStyle name="40% - Accent5 2 2" xfId="73" xr:uid="{00000000-0005-0000-0000-000006050000}"/>
    <cellStyle name="40% - Accent5 2 2 10" xfId="32132" xr:uid="{00000000-0005-0000-0000-000007050000}"/>
    <cellStyle name="40% - Accent5 2 2 2" xfId="894" xr:uid="{00000000-0005-0000-0000-000008050000}"/>
    <cellStyle name="40% - Accent5 2 2 2 2" xfId="1985" xr:uid="{00000000-0005-0000-0000-000009050000}"/>
    <cellStyle name="40% - Accent5 2 2 2 2 2" xfId="5291" xr:uid="{00000000-0005-0000-0000-00000A050000}"/>
    <cellStyle name="40% - Accent5 2 2 2 2 2 2" xfId="13005" xr:uid="{00000000-0005-0000-0000-00000B050000}"/>
    <cellStyle name="40% - Accent5 2 2 2 2 2 2 2" xfId="37851" xr:uid="{00000000-0005-0000-0000-00000C050000}"/>
    <cellStyle name="40% - Accent5 2 2 2 2 2 3" xfId="19185" xr:uid="{00000000-0005-0000-0000-00000D050000}"/>
    <cellStyle name="40% - Accent5 2 2 2 2 2 3 2" xfId="41523" xr:uid="{00000000-0005-0000-0000-00000E050000}"/>
    <cellStyle name="40% - Accent5 2 2 2 2 2 4" xfId="9059" xr:uid="{00000000-0005-0000-0000-00000F050000}"/>
    <cellStyle name="40% - Accent5 2 2 2 2 2 5" xfId="34179" xr:uid="{00000000-0005-0000-0000-000010050000}"/>
    <cellStyle name="40% - Accent5 2 2 2 2 3" xfId="3471" xr:uid="{00000000-0005-0000-0000-000011050000}"/>
    <cellStyle name="40% - Accent5 2 2 2 2 3 2" xfId="17421" xr:uid="{00000000-0005-0000-0000-000012050000}"/>
    <cellStyle name="40% - Accent5 2 2 2 2 3 2 2" xfId="40299" xr:uid="{00000000-0005-0000-0000-000013050000}"/>
    <cellStyle name="40% - Accent5 2 2 2 2 3 3" xfId="11507" xr:uid="{00000000-0005-0000-0000-000014050000}"/>
    <cellStyle name="40% - Accent5 2 2 2 2 3 4" xfId="36627" xr:uid="{00000000-0005-0000-0000-000015050000}"/>
    <cellStyle name="40% - Accent5 2 2 2 2 4" xfId="10283" xr:uid="{00000000-0005-0000-0000-000016050000}"/>
    <cellStyle name="40% - Accent5 2 2 2 2 4 2" xfId="35403" xr:uid="{00000000-0005-0000-0000-000017050000}"/>
    <cellStyle name="40% - Accent5 2 2 2 2 5" xfId="15954" xr:uid="{00000000-0005-0000-0000-000018050000}"/>
    <cellStyle name="40% - Accent5 2 2 2 2 5 2" xfId="39075" xr:uid="{00000000-0005-0000-0000-000019050000}"/>
    <cellStyle name="40% - Accent5 2 2 2 2 6" xfId="7835" xr:uid="{00000000-0005-0000-0000-00001A050000}"/>
    <cellStyle name="40% - Accent5 2 2 2 2 7" xfId="32955" xr:uid="{00000000-0005-0000-0000-00001B050000}"/>
    <cellStyle name="40% - Accent5 2 2 2 3" xfId="4407" xr:uid="{00000000-0005-0000-0000-00001C050000}"/>
    <cellStyle name="40% - Accent5 2 2 2 3 2" xfId="12258" xr:uid="{00000000-0005-0000-0000-00001D050000}"/>
    <cellStyle name="40% - Accent5 2 2 2 3 2 2" xfId="37239" xr:uid="{00000000-0005-0000-0000-00001E050000}"/>
    <cellStyle name="40% - Accent5 2 2 2 3 3" xfId="18333" xr:uid="{00000000-0005-0000-0000-00001F050000}"/>
    <cellStyle name="40% - Accent5 2 2 2 3 3 2" xfId="40911" xr:uid="{00000000-0005-0000-0000-000020050000}"/>
    <cellStyle name="40% - Accent5 2 2 2 3 4" xfId="8447" xr:uid="{00000000-0005-0000-0000-000021050000}"/>
    <cellStyle name="40% - Accent5 2 2 2 3 5" xfId="33567" xr:uid="{00000000-0005-0000-0000-000022050000}"/>
    <cellStyle name="40% - Accent5 2 2 2 4" xfId="2859" xr:uid="{00000000-0005-0000-0000-000023050000}"/>
    <cellStyle name="40% - Accent5 2 2 2 4 2" xfId="16809" xr:uid="{00000000-0005-0000-0000-000024050000}"/>
    <cellStyle name="40% - Accent5 2 2 2 4 2 2" xfId="39687" xr:uid="{00000000-0005-0000-0000-000025050000}"/>
    <cellStyle name="40% - Accent5 2 2 2 4 3" xfId="10895" xr:uid="{00000000-0005-0000-0000-000026050000}"/>
    <cellStyle name="40% - Accent5 2 2 2 4 4" xfId="36015" xr:uid="{00000000-0005-0000-0000-000027050000}"/>
    <cellStyle name="40% - Accent5 2 2 2 5" xfId="9671" xr:uid="{00000000-0005-0000-0000-000028050000}"/>
    <cellStyle name="40% - Accent5 2 2 2 5 2" xfId="34791" xr:uid="{00000000-0005-0000-0000-000029050000}"/>
    <cellStyle name="40% - Accent5 2 2 2 6" xfId="14913" xr:uid="{00000000-0005-0000-0000-00002A050000}"/>
    <cellStyle name="40% - Accent5 2 2 2 6 2" xfId="38463" xr:uid="{00000000-0005-0000-0000-00002B050000}"/>
    <cellStyle name="40% - Accent5 2 2 2 7" xfId="7223" xr:uid="{00000000-0005-0000-0000-00002C050000}"/>
    <cellStyle name="40% - Accent5 2 2 2 8" xfId="32343" xr:uid="{00000000-0005-0000-0000-00002D050000}"/>
    <cellStyle name="40% - Accent5 2 2 3" xfId="1108" xr:uid="{00000000-0005-0000-0000-00002E050000}"/>
    <cellStyle name="40% - Accent5 2 2 3 2" xfId="2199" xr:uid="{00000000-0005-0000-0000-00002F050000}"/>
    <cellStyle name="40% - Accent5 2 2 3 2 2" xfId="5502" xr:uid="{00000000-0005-0000-0000-000030050000}"/>
    <cellStyle name="40% - Accent5 2 2 3 2 2 2" xfId="13216" xr:uid="{00000000-0005-0000-0000-000031050000}"/>
    <cellStyle name="40% - Accent5 2 2 3 2 2 2 2" xfId="38062" xr:uid="{00000000-0005-0000-0000-000032050000}"/>
    <cellStyle name="40% - Accent5 2 2 3 2 2 3" xfId="19396" xr:uid="{00000000-0005-0000-0000-000033050000}"/>
    <cellStyle name="40% - Accent5 2 2 3 2 2 3 2" xfId="41734" xr:uid="{00000000-0005-0000-0000-000034050000}"/>
    <cellStyle name="40% - Accent5 2 2 3 2 2 4" xfId="9270" xr:uid="{00000000-0005-0000-0000-000035050000}"/>
    <cellStyle name="40% - Accent5 2 2 3 2 2 5" xfId="34390" xr:uid="{00000000-0005-0000-0000-000036050000}"/>
    <cellStyle name="40% - Accent5 2 2 3 2 3" xfId="3682" xr:uid="{00000000-0005-0000-0000-000037050000}"/>
    <cellStyle name="40% - Accent5 2 2 3 2 3 2" xfId="17632" xr:uid="{00000000-0005-0000-0000-000038050000}"/>
    <cellStyle name="40% - Accent5 2 2 3 2 3 2 2" xfId="40510" xr:uid="{00000000-0005-0000-0000-000039050000}"/>
    <cellStyle name="40% - Accent5 2 2 3 2 3 3" xfId="11718" xr:uid="{00000000-0005-0000-0000-00003A050000}"/>
    <cellStyle name="40% - Accent5 2 2 3 2 3 4" xfId="36838" xr:uid="{00000000-0005-0000-0000-00003B050000}"/>
    <cellStyle name="40% - Accent5 2 2 3 2 4" xfId="10494" xr:uid="{00000000-0005-0000-0000-00003C050000}"/>
    <cellStyle name="40% - Accent5 2 2 3 2 4 2" xfId="35614" xr:uid="{00000000-0005-0000-0000-00003D050000}"/>
    <cellStyle name="40% - Accent5 2 2 3 2 5" xfId="16168" xr:uid="{00000000-0005-0000-0000-00003E050000}"/>
    <cellStyle name="40% - Accent5 2 2 3 2 5 2" xfId="39286" xr:uid="{00000000-0005-0000-0000-00003F050000}"/>
    <cellStyle name="40% - Accent5 2 2 3 2 6" xfId="8046" xr:uid="{00000000-0005-0000-0000-000040050000}"/>
    <cellStyle name="40% - Accent5 2 2 3 2 7" xfId="33166" xr:uid="{00000000-0005-0000-0000-000041050000}"/>
    <cellStyle name="40% - Accent5 2 2 3 3" xfId="4618" xr:uid="{00000000-0005-0000-0000-000042050000}"/>
    <cellStyle name="40% - Accent5 2 2 3 3 2" xfId="12469" xr:uid="{00000000-0005-0000-0000-000043050000}"/>
    <cellStyle name="40% - Accent5 2 2 3 3 2 2" xfId="37450" xr:uid="{00000000-0005-0000-0000-000044050000}"/>
    <cellStyle name="40% - Accent5 2 2 3 3 3" xfId="18544" xr:uid="{00000000-0005-0000-0000-000045050000}"/>
    <cellStyle name="40% - Accent5 2 2 3 3 3 2" xfId="41122" xr:uid="{00000000-0005-0000-0000-000046050000}"/>
    <cellStyle name="40% - Accent5 2 2 3 3 4" xfId="8658" xr:uid="{00000000-0005-0000-0000-000047050000}"/>
    <cellStyle name="40% - Accent5 2 2 3 3 5" xfId="33778" xr:uid="{00000000-0005-0000-0000-000048050000}"/>
    <cellStyle name="40% - Accent5 2 2 3 4" xfId="3070" xr:uid="{00000000-0005-0000-0000-000049050000}"/>
    <cellStyle name="40% - Accent5 2 2 3 4 2" xfId="17020" xr:uid="{00000000-0005-0000-0000-00004A050000}"/>
    <cellStyle name="40% - Accent5 2 2 3 4 2 2" xfId="39898" xr:uid="{00000000-0005-0000-0000-00004B050000}"/>
    <cellStyle name="40% - Accent5 2 2 3 4 3" xfId="11106" xr:uid="{00000000-0005-0000-0000-00004C050000}"/>
    <cellStyle name="40% - Accent5 2 2 3 4 4" xfId="36226" xr:uid="{00000000-0005-0000-0000-00004D050000}"/>
    <cellStyle name="40% - Accent5 2 2 3 5" xfId="9882" xr:uid="{00000000-0005-0000-0000-00004E050000}"/>
    <cellStyle name="40% - Accent5 2 2 3 5 2" xfId="35002" xr:uid="{00000000-0005-0000-0000-00004F050000}"/>
    <cellStyle name="40% - Accent5 2 2 3 6" xfId="15127" xr:uid="{00000000-0005-0000-0000-000050050000}"/>
    <cellStyle name="40% - Accent5 2 2 3 6 2" xfId="38674" xr:uid="{00000000-0005-0000-0000-000051050000}"/>
    <cellStyle name="40% - Accent5 2 2 3 7" xfId="7434" xr:uid="{00000000-0005-0000-0000-000052050000}"/>
    <cellStyle name="40% - Accent5 2 2 3 8" xfId="32554" xr:uid="{00000000-0005-0000-0000-000053050000}"/>
    <cellStyle name="40% - Accent5 2 2 4" xfId="1557" xr:uid="{00000000-0005-0000-0000-000054050000}"/>
    <cellStyle name="40% - Accent5 2 2 4 2" xfId="4955" xr:uid="{00000000-0005-0000-0000-000055050000}"/>
    <cellStyle name="40% - Accent5 2 2 4 2 2" xfId="12732" xr:uid="{00000000-0005-0000-0000-000056050000}"/>
    <cellStyle name="40% - Accent5 2 2 4 2 2 2" xfId="37640" xr:uid="{00000000-0005-0000-0000-000057050000}"/>
    <cellStyle name="40% - Accent5 2 2 4 2 3" xfId="18866" xr:uid="{00000000-0005-0000-0000-000058050000}"/>
    <cellStyle name="40% - Accent5 2 2 4 2 3 2" xfId="41312" xr:uid="{00000000-0005-0000-0000-000059050000}"/>
    <cellStyle name="40% - Accent5 2 2 4 2 4" xfId="8848" xr:uid="{00000000-0005-0000-0000-00005A050000}"/>
    <cellStyle name="40% - Accent5 2 2 4 2 5" xfId="33968" xr:uid="{00000000-0005-0000-0000-00005B050000}"/>
    <cellStyle name="40% - Accent5 2 2 4 3" xfId="3260" xr:uid="{00000000-0005-0000-0000-00005C050000}"/>
    <cellStyle name="40% - Accent5 2 2 4 3 2" xfId="17210" xr:uid="{00000000-0005-0000-0000-00005D050000}"/>
    <cellStyle name="40% - Accent5 2 2 4 3 2 2" xfId="40088" xr:uid="{00000000-0005-0000-0000-00005E050000}"/>
    <cellStyle name="40% - Accent5 2 2 4 3 3" xfId="11296" xr:uid="{00000000-0005-0000-0000-00005F050000}"/>
    <cellStyle name="40% - Accent5 2 2 4 3 4" xfId="36416" xr:uid="{00000000-0005-0000-0000-000060050000}"/>
    <cellStyle name="40% - Accent5 2 2 4 4" xfId="10072" xr:uid="{00000000-0005-0000-0000-000061050000}"/>
    <cellStyle name="40% - Accent5 2 2 4 4 2" xfId="35192" xr:uid="{00000000-0005-0000-0000-000062050000}"/>
    <cellStyle name="40% - Accent5 2 2 4 5" xfId="15546" xr:uid="{00000000-0005-0000-0000-000063050000}"/>
    <cellStyle name="40% - Accent5 2 2 4 5 2" xfId="38864" xr:uid="{00000000-0005-0000-0000-000064050000}"/>
    <cellStyle name="40% - Accent5 2 2 4 6" xfId="7624" xr:uid="{00000000-0005-0000-0000-000065050000}"/>
    <cellStyle name="40% - Accent5 2 2 4 7" xfId="32744" xr:uid="{00000000-0005-0000-0000-000066050000}"/>
    <cellStyle name="40% - Accent5 2 2 5" xfId="3903" xr:uid="{00000000-0005-0000-0000-000067050000}"/>
    <cellStyle name="40% - Accent5 2 2 5 2" xfId="11921" xr:uid="{00000000-0005-0000-0000-000068050000}"/>
    <cellStyle name="40% - Accent5 2 2 5 2 2" xfId="37028" xr:uid="{00000000-0005-0000-0000-000069050000}"/>
    <cellStyle name="40% - Accent5 2 2 5 3" xfId="17850" xr:uid="{00000000-0005-0000-0000-00006A050000}"/>
    <cellStyle name="40% - Accent5 2 2 5 3 2" xfId="40700" xr:uid="{00000000-0005-0000-0000-00006B050000}"/>
    <cellStyle name="40% - Accent5 2 2 5 4" xfId="8236" xr:uid="{00000000-0005-0000-0000-00006C050000}"/>
    <cellStyle name="40% - Accent5 2 2 5 5" xfId="33356" xr:uid="{00000000-0005-0000-0000-00006D050000}"/>
    <cellStyle name="40% - Accent5 2 2 6" xfId="2648" xr:uid="{00000000-0005-0000-0000-00006E050000}"/>
    <cellStyle name="40% - Accent5 2 2 6 2" xfId="16598" xr:uid="{00000000-0005-0000-0000-00006F050000}"/>
    <cellStyle name="40% - Accent5 2 2 6 2 2" xfId="39476" xr:uid="{00000000-0005-0000-0000-000070050000}"/>
    <cellStyle name="40% - Accent5 2 2 6 3" xfId="10684" xr:uid="{00000000-0005-0000-0000-000071050000}"/>
    <cellStyle name="40% - Accent5 2 2 6 4" xfId="35804" xr:uid="{00000000-0005-0000-0000-000072050000}"/>
    <cellStyle name="40% - Accent5 2 2 7" xfId="9460" xr:uid="{00000000-0005-0000-0000-000073050000}"/>
    <cellStyle name="40% - Accent5 2 2 7 2" xfId="34580" xr:uid="{00000000-0005-0000-0000-000074050000}"/>
    <cellStyle name="40% - Accent5 2 2 8" xfId="14144" xr:uid="{00000000-0005-0000-0000-000075050000}"/>
    <cellStyle name="40% - Accent5 2 2 8 2" xfId="38252" xr:uid="{00000000-0005-0000-0000-000076050000}"/>
    <cellStyle name="40% - Accent5 2 2 9" xfId="7012" xr:uid="{00000000-0005-0000-0000-000077050000}"/>
    <cellStyle name="40% - Accent5 3" xfId="74" xr:uid="{00000000-0005-0000-0000-000078050000}"/>
    <cellStyle name="40% - Accent5 4" xfId="75" xr:uid="{00000000-0005-0000-0000-000079050000}"/>
    <cellStyle name="40% - Accent6 2" xfId="76" xr:uid="{00000000-0005-0000-0000-00007A050000}"/>
    <cellStyle name="40% - Accent6 2 2" xfId="77" xr:uid="{00000000-0005-0000-0000-00007B050000}"/>
    <cellStyle name="40% - Accent6 2 2 10" xfId="32133" xr:uid="{00000000-0005-0000-0000-00007C050000}"/>
    <cellStyle name="40% - Accent6 2 2 2" xfId="895" xr:uid="{00000000-0005-0000-0000-00007D050000}"/>
    <cellStyle name="40% - Accent6 2 2 2 2" xfId="1986" xr:uid="{00000000-0005-0000-0000-00007E050000}"/>
    <cellStyle name="40% - Accent6 2 2 2 2 2" xfId="5292" xr:uid="{00000000-0005-0000-0000-00007F050000}"/>
    <cellStyle name="40% - Accent6 2 2 2 2 2 2" xfId="13006" xr:uid="{00000000-0005-0000-0000-000080050000}"/>
    <cellStyle name="40% - Accent6 2 2 2 2 2 2 2" xfId="37852" xr:uid="{00000000-0005-0000-0000-000081050000}"/>
    <cellStyle name="40% - Accent6 2 2 2 2 2 3" xfId="19186" xr:uid="{00000000-0005-0000-0000-000082050000}"/>
    <cellStyle name="40% - Accent6 2 2 2 2 2 3 2" xfId="41524" xr:uid="{00000000-0005-0000-0000-000083050000}"/>
    <cellStyle name="40% - Accent6 2 2 2 2 2 4" xfId="9060" xr:uid="{00000000-0005-0000-0000-000084050000}"/>
    <cellStyle name="40% - Accent6 2 2 2 2 2 5" xfId="34180" xr:uid="{00000000-0005-0000-0000-000085050000}"/>
    <cellStyle name="40% - Accent6 2 2 2 2 3" xfId="3472" xr:uid="{00000000-0005-0000-0000-000086050000}"/>
    <cellStyle name="40% - Accent6 2 2 2 2 3 2" xfId="17422" xr:uid="{00000000-0005-0000-0000-000087050000}"/>
    <cellStyle name="40% - Accent6 2 2 2 2 3 2 2" xfId="40300" xr:uid="{00000000-0005-0000-0000-000088050000}"/>
    <cellStyle name="40% - Accent6 2 2 2 2 3 3" xfId="11508" xr:uid="{00000000-0005-0000-0000-000089050000}"/>
    <cellStyle name="40% - Accent6 2 2 2 2 3 4" xfId="36628" xr:uid="{00000000-0005-0000-0000-00008A050000}"/>
    <cellStyle name="40% - Accent6 2 2 2 2 4" xfId="10284" xr:uid="{00000000-0005-0000-0000-00008B050000}"/>
    <cellStyle name="40% - Accent6 2 2 2 2 4 2" xfId="35404" xr:uid="{00000000-0005-0000-0000-00008C050000}"/>
    <cellStyle name="40% - Accent6 2 2 2 2 5" xfId="15955" xr:uid="{00000000-0005-0000-0000-00008D050000}"/>
    <cellStyle name="40% - Accent6 2 2 2 2 5 2" xfId="39076" xr:uid="{00000000-0005-0000-0000-00008E050000}"/>
    <cellStyle name="40% - Accent6 2 2 2 2 6" xfId="7836" xr:uid="{00000000-0005-0000-0000-00008F050000}"/>
    <cellStyle name="40% - Accent6 2 2 2 2 7" xfId="32956" xr:uid="{00000000-0005-0000-0000-000090050000}"/>
    <cellStyle name="40% - Accent6 2 2 2 3" xfId="4408" xr:uid="{00000000-0005-0000-0000-000091050000}"/>
    <cellStyle name="40% - Accent6 2 2 2 3 2" xfId="12259" xr:uid="{00000000-0005-0000-0000-000092050000}"/>
    <cellStyle name="40% - Accent6 2 2 2 3 2 2" xfId="37240" xr:uid="{00000000-0005-0000-0000-000093050000}"/>
    <cellStyle name="40% - Accent6 2 2 2 3 3" xfId="18334" xr:uid="{00000000-0005-0000-0000-000094050000}"/>
    <cellStyle name="40% - Accent6 2 2 2 3 3 2" xfId="40912" xr:uid="{00000000-0005-0000-0000-000095050000}"/>
    <cellStyle name="40% - Accent6 2 2 2 3 4" xfId="8448" xr:uid="{00000000-0005-0000-0000-000096050000}"/>
    <cellStyle name="40% - Accent6 2 2 2 3 5" xfId="33568" xr:uid="{00000000-0005-0000-0000-000097050000}"/>
    <cellStyle name="40% - Accent6 2 2 2 4" xfId="2860" xr:uid="{00000000-0005-0000-0000-000098050000}"/>
    <cellStyle name="40% - Accent6 2 2 2 4 2" xfId="16810" xr:uid="{00000000-0005-0000-0000-000099050000}"/>
    <cellStyle name="40% - Accent6 2 2 2 4 2 2" xfId="39688" xr:uid="{00000000-0005-0000-0000-00009A050000}"/>
    <cellStyle name="40% - Accent6 2 2 2 4 3" xfId="10896" xr:uid="{00000000-0005-0000-0000-00009B050000}"/>
    <cellStyle name="40% - Accent6 2 2 2 4 4" xfId="36016" xr:uid="{00000000-0005-0000-0000-00009C050000}"/>
    <cellStyle name="40% - Accent6 2 2 2 5" xfId="9672" xr:uid="{00000000-0005-0000-0000-00009D050000}"/>
    <cellStyle name="40% - Accent6 2 2 2 5 2" xfId="34792" xr:uid="{00000000-0005-0000-0000-00009E050000}"/>
    <cellStyle name="40% - Accent6 2 2 2 6" xfId="14914" xr:uid="{00000000-0005-0000-0000-00009F050000}"/>
    <cellStyle name="40% - Accent6 2 2 2 6 2" xfId="38464" xr:uid="{00000000-0005-0000-0000-0000A0050000}"/>
    <cellStyle name="40% - Accent6 2 2 2 7" xfId="7224" xr:uid="{00000000-0005-0000-0000-0000A1050000}"/>
    <cellStyle name="40% - Accent6 2 2 2 8" xfId="32344" xr:uid="{00000000-0005-0000-0000-0000A2050000}"/>
    <cellStyle name="40% - Accent6 2 2 3" xfId="1109" xr:uid="{00000000-0005-0000-0000-0000A3050000}"/>
    <cellStyle name="40% - Accent6 2 2 3 2" xfId="2200" xr:uid="{00000000-0005-0000-0000-0000A4050000}"/>
    <cellStyle name="40% - Accent6 2 2 3 2 2" xfId="5503" xr:uid="{00000000-0005-0000-0000-0000A5050000}"/>
    <cellStyle name="40% - Accent6 2 2 3 2 2 2" xfId="13217" xr:uid="{00000000-0005-0000-0000-0000A6050000}"/>
    <cellStyle name="40% - Accent6 2 2 3 2 2 2 2" xfId="38063" xr:uid="{00000000-0005-0000-0000-0000A7050000}"/>
    <cellStyle name="40% - Accent6 2 2 3 2 2 3" xfId="19397" xr:uid="{00000000-0005-0000-0000-0000A8050000}"/>
    <cellStyle name="40% - Accent6 2 2 3 2 2 3 2" xfId="41735" xr:uid="{00000000-0005-0000-0000-0000A9050000}"/>
    <cellStyle name="40% - Accent6 2 2 3 2 2 4" xfId="9271" xr:uid="{00000000-0005-0000-0000-0000AA050000}"/>
    <cellStyle name="40% - Accent6 2 2 3 2 2 5" xfId="34391" xr:uid="{00000000-0005-0000-0000-0000AB050000}"/>
    <cellStyle name="40% - Accent6 2 2 3 2 3" xfId="3683" xr:uid="{00000000-0005-0000-0000-0000AC050000}"/>
    <cellStyle name="40% - Accent6 2 2 3 2 3 2" xfId="17633" xr:uid="{00000000-0005-0000-0000-0000AD050000}"/>
    <cellStyle name="40% - Accent6 2 2 3 2 3 2 2" xfId="40511" xr:uid="{00000000-0005-0000-0000-0000AE050000}"/>
    <cellStyle name="40% - Accent6 2 2 3 2 3 3" xfId="11719" xr:uid="{00000000-0005-0000-0000-0000AF050000}"/>
    <cellStyle name="40% - Accent6 2 2 3 2 3 4" xfId="36839" xr:uid="{00000000-0005-0000-0000-0000B0050000}"/>
    <cellStyle name="40% - Accent6 2 2 3 2 4" xfId="10495" xr:uid="{00000000-0005-0000-0000-0000B1050000}"/>
    <cellStyle name="40% - Accent6 2 2 3 2 4 2" xfId="35615" xr:uid="{00000000-0005-0000-0000-0000B2050000}"/>
    <cellStyle name="40% - Accent6 2 2 3 2 5" xfId="16169" xr:uid="{00000000-0005-0000-0000-0000B3050000}"/>
    <cellStyle name="40% - Accent6 2 2 3 2 5 2" xfId="39287" xr:uid="{00000000-0005-0000-0000-0000B4050000}"/>
    <cellStyle name="40% - Accent6 2 2 3 2 6" xfId="8047" xr:uid="{00000000-0005-0000-0000-0000B5050000}"/>
    <cellStyle name="40% - Accent6 2 2 3 2 7" xfId="33167" xr:uid="{00000000-0005-0000-0000-0000B6050000}"/>
    <cellStyle name="40% - Accent6 2 2 3 3" xfId="4619" xr:uid="{00000000-0005-0000-0000-0000B7050000}"/>
    <cellStyle name="40% - Accent6 2 2 3 3 2" xfId="12470" xr:uid="{00000000-0005-0000-0000-0000B8050000}"/>
    <cellStyle name="40% - Accent6 2 2 3 3 2 2" xfId="37451" xr:uid="{00000000-0005-0000-0000-0000B9050000}"/>
    <cellStyle name="40% - Accent6 2 2 3 3 3" xfId="18545" xr:uid="{00000000-0005-0000-0000-0000BA050000}"/>
    <cellStyle name="40% - Accent6 2 2 3 3 3 2" xfId="41123" xr:uid="{00000000-0005-0000-0000-0000BB050000}"/>
    <cellStyle name="40% - Accent6 2 2 3 3 4" xfId="8659" xr:uid="{00000000-0005-0000-0000-0000BC050000}"/>
    <cellStyle name="40% - Accent6 2 2 3 3 5" xfId="33779" xr:uid="{00000000-0005-0000-0000-0000BD050000}"/>
    <cellStyle name="40% - Accent6 2 2 3 4" xfId="3071" xr:uid="{00000000-0005-0000-0000-0000BE050000}"/>
    <cellStyle name="40% - Accent6 2 2 3 4 2" xfId="17021" xr:uid="{00000000-0005-0000-0000-0000BF050000}"/>
    <cellStyle name="40% - Accent6 2 2 3 4 2 2" xfId="39899" xr:uid="{00000000-0005-0000-0000-0000C0050000}"/>
    <cellStyle name="40% - Accent6 2 2 3 4 3" xfId="11107" xr:uid="{00000000-0005-0000-0000-0000C1050000}"/>
    <cellStyle name="40% - Accent6 2 2 3 4 4" xfId="36227" xr:uid="{00000000-0005-0000-0000-0000C2050000}"/>
    <cellStyle name="40% - Accent6 2 2 3 5" xfId="9883" xr:uid="{00000000-0005-0000-0000-0000C3050000}"/>
    <cellStyle name="40% - Accent6 2 2 3 5 2" xfId="35003" xr:uid="{00000000-0005-0000-0000-0000C4050000}"/>
    <cellStyle name="40% - Accent6 2 2 3 6" xfId="15128" xr:uid="{00000000-0005-0000-0000-0000C5050000}"/>
    <cellStyle name="40% - Accent6 2 2 3 6 2" xfId="38675" xr:uid="{00000000-0005-0000-0000-0000C6050000}"/>
    <cellStyle name="40% - Accent6 2 2 3 7" xfId="7435" xr:uid="{00000000-0005-0000-0000-0000C7050000}"/>
    <cellStyle name="40% - Accent6 2 2 3 8" xfId="32555" xr:uid="{00000000-0005-0000-0000-0000C8050000}"/>
    <cellStyle name="40% - Accent6 2 2 4" xfId="1558" xr:uid="{00000000-0005-0000-0000-0000C9050000}"/>
    <cellStyle name="40% - Accent6 2 2 4 2" xfId="4956" xr:uid="{00000000-0005-0000-0000-0000CA050000}"/>
    <cellStyle name="40% - Accent6 2 2 4 2 2" xfId="12733" xr:uid="{00000000-0005-0000-0000-0000CB050000}"/>
    <cellStyle name="40% - Accent6 2 2 4 2 2 2" xfId="37641" xr:uid="{00000000-0005-0000-0000-0000CC050000}"/>
    <cellStyle name="40% - Accent6 2 2 4 2 3" xfId="18867" xr:uid="{00000000-0005-0000-0000-0000CD050000}"/>
    <cellStyle name="40% - Accent6 2 2 4 2 3 2" xfId="41313" xr:uid="{00000000-0005-0000-0000-0000CE050000}"/>
    <cellStyle name="40% - Accent6 2 2 4 2 4" xfId="8849" xr:uid="{00000000-0005-0000-0000-0000CF050000}"/>
    <cellStyle name="40% - Accent6 2 2 4 2 5" xfId="33969" xr:uid="{00000000-0005-0000-0000-0000D0050000}"/>
    <cellStyle name="40% - Accent6 2 2 4 3" xfId="3261" xr:uid="{00000000-0005-0000-0000-0000D1050000}"/>
    <cellStyle name="40% - Accent6 2 2 4 3 2" xfId="17211" xr:uid="{00000000-0005-0000-0000-0000D2050000}"/>
    <cellStyle name="40% - Accent6 2 2 4 3 2 2" xfId="40089" xr:uid="{00000000-0005-0000-0000-0000D3050000}"/>
    <cellStyle name="40% - Accent6 2 2 4 3 3" xfId="11297" xr:uid="{00000000-0005-0000-0000-0000D4050000}"/>
    <cellStyle name="40% - Accent6 2 2 4 3 4" xfId="36417" xr:uid="{00000000-0005-0000-0000-0000D5050000}"/>
    <cellStyle name="40% - Accent6 2 2 4 4" xfId="10073" xr:uid="{00000000-0005-0000-0000-0000D6050000}"/>
    <cellStyle name="40% - Accent6 2 2 4 4 2" xfId="35193" xr:uid="{00000000-0005-0000-0000-0000D7050000}"/>
    <cellStyle name="40% - Accent6 2 2 4 5" xfId="15547" xr:uid="{00000000-0005-0000-0000-0000D8050000}"/>
    <cellStyle name="40% - Accent6 2 2 4 5 2" xfId="38865" xr:uid="{00000000-0005-0000-0000-0000D9050000}"/>
    <cellStyle name="40% - Accent6 2 2 4 6" xfId="7625" xr:uid="{00000000-0005-0000-0000-0000DA050000}"/>
    <cellStyle name="40% - Accent6 2 2 4 7" xfId="32745" xr:uid="{00000000-0005-0000-0000-0000DB050000}"/>
    <cellStyle name="40% - Accent6 2 2 5" xfId="3904" xr:uid="{00000000-0005-0000-0000-0000DC050000}"/>
    <cellStyle name="40% - Accent6 2 2 5 2" xfId="11922" xr:uid="{00000000-0005-0000-0000-0000DD050000}"/>
    <cellStyle name="40% - Accent6 2 2 5 2 2" xfId="37029" xr:uid="{00000000-0005-0000-0000-0000DE050000}"/>
    <cellStyle name="40% - Accent6 2 2 5 3" xfId="17851" xr:uid="{00000000-0005-0000-0000-0000DF050000}"/>
    <cellStyle name="40% - Accent6 2 2 5 3 2" xfId="40701" xr:uid="{00000000-0005-0000-0000-0000E0050000}"/>
    <cellStyle name="40% - Accent6 2 2 5 4" xfId="8237" xr:uid="{00000000-0005-0000-0000-0000E1050000}"/>
    <cellStyle name="40% - Accent6 2 2 5 5" xfId="33357" xr:uid="{00000000-0005-0000-0000-0000E2050000}"/>
    <cellStyle name="40% - Accent6 2 2 6" xfId="2649" xr:uid="{00000000-0005-0000-0000-0000E3050000}"/>
    <cellStyle name="40% - Accent6 2 2 6 2" xfId="16599" xr:uid="{00000000-0005-0000-0000-0000E4050000}"/>
    <cellStyle name="40% - Accent6 2 2 6 2 2" xfId="39477" xr:uid="{00000000-0005-0000-0000-0000E5050000}"/>
    <cellStyle name="40% - Accent6 2 2 6 3" xfId="10685" xr:uid="{00000000-0005-0000-0000-0000E6050000}"/>
    <cellStyle name="40% - Accent6 2 2 6 4" xfId="35805" xr:uid="{00000000-0005-0000-0000-0000E7050000}"/>
    <cellStyle name="40% - Accent6 2 2 7" xfId="9461" xr:uid="{00000000-0005-0000-0000-0000E8050000}"/>
    <cellStyle name="40% - Accent6 2 2 7 2" xfId="34581" xr:uid="{00000000-0005-0000-0000-0000E9050000}"/>
    <cellStyle name="40% - Accent6 2 2 8" xfId="14148" xr:uid="{00000000-0005-0000-0000-0000EA050000}"/>
    <cellStyle name="40% - Accent6 2 2 8 2" xfId="38253" xr:uid="{00000000-0005-0000-0000-0000EB050000}"/>
    <cellStyle name="40% - Accent6 2 2 9" xfId="7013" xr:uid="{00000000-0005-0000-0000-0000EC050000}"/>
    <cellStyle name="40% - Accent6 3" xfId="78" xr:uid="{00000000-0005-0000-0000-0000ED050000}"/>
    <cellStyle name="40% - Accent6 4" xfId="79" xr:uid="{00000000-0005-0000-0000-0000EE050000}"/>
    <cellStyle name="60% - Accent1 2" xfId="80" xr:uid="{00000000-0005-0000-0000-0000EF050000}"/>
    <cellStyle name="60% - Accent1 2 2" xfId="81" xr:uid="{00000000-0005-0000-0000-0000F0050000}"/>
    <cellStyle name="60% - Accent1 3" xfId="82" xr:uid="{00000000-0005-0000-0000-0000F1050000}"/>
    <cellStyle name="60% - Accent1 4" xfId="83" xr:uid="{00000000-0005-0000-0000-0000F2050000}"/>
    <cellStyle name="60% - Accent2 2" xfId="84" xr:uid="{00000000-0005-0000-0000-0000F3050000}"/>
    <cellStyle name="60% - Accent2 2 2" xfId="85" xr:uid="{00000000-0005-0000-0000-0000F4050000}"/>
    <cellStyle name="60% - Accent2 3" xfId="86" xr:uid="{00000000-0005-0000-0000-0000F5050000}"/>
    <cellStyle name="60% - Accent2 4" xfId="87" xr:uid="{00000000-0005-0000-0000-0000F6050000}"/>
    <cellStyle name="60% - Accent3 2" xfId="88" xr:uid="{00000000-0005-0000-0000-0000F7050000}"/>
    <cellStyle name="60% - Accent3 2 2" xfId="89" xr:uid="{00000000-0005-0000-0000-0000F8050000}"/>
    <cellStyle name="60% - Accent3 3" xfId="90" xr:uid="{00000000-0005-0000-0000-0000F9050000}"/>
    <cellStyle name="60% - Accent3 4" xfId="91" xr:uid="{00000000-0005-0000-0000-0000FA050000}"/>
    <cellStyle name="60% - Accent4 2" xfId="92" xr:uid="{00000000-0005-0000-0000-0000FB050000}"/>
    <cellStyle name="60% - Accent4 2 2" xfId="93" xr:uid="{00000000-0005-0000-0000-0000FC050000}"/>
    <cellStyle name="60% - Accent4 3" xfId="94" xr:uid="{00000000-0005-0000-0000-0000FD050000}"/>
    <cellStyle name="60% - Accent4 4" xfId="95" xr:uid="{00000000-0005-0000-0000-0000FE050000}"/>
    <cellStyle name="60% - Accent5 2" xfId="96" xr:uid="{00000000-0005-0000-0000-0000FF050000}"/>
    <cellStyle name="60% - Accent5 2 2" xfId="97" xr:uid="{00000000-0005-0000-0000-000000060000}"/>
    <cellStyle name="60% - Accent5 3" xfId="98" xr:uid="{00000000-0005-0000-0000-000001060000}"/>
    <cellStyle name="60% - Accent5 4" xfId="99" xr:uid="{00000000-0005-0000-0000-000002060000}"/>
    <cellStyle name="60% - Accent6 2" xfId="100" xr:uid="{00000000-0005-0000-0000-000003060000}"/>
    <cellStyle name="60% - Accent6 2 2" xfId="101" xr:uid="{00000000-0005-0000-0000-000004060000}"/>
    <cellStyle name="60% - Accent6 3" xfId="102" xr:uid="{00000000-0005-0000-0000-000005060000}"/>
    <cellStyle name="60% - Accent6 4" xfId="103" xr:uid="{00000000-0005-0000-0000-000006060000}"/>
    <cellStyle name="Accent1 2" xfId="104" xr:uid="{00000000-0005-0000-0000-000007060000}"/>
    <cellStyle name="Accent1 2 2" xfId="105" xr:uid="{00000000-0005-0000-0000-000008060000}"/>
    <cellStyle name="Accent1 3" xfId="106" xr:uid="{00000000-0005-0000-0000-000009060000}"/>
    <cellStyle name="Accent1 4" xfId="107" xr:uid="{00000000-0005-0000-0000-00000A060000}"/>
    <cellStyle name="Accent2 2" xfId="108" xr:uid="{00000000-0005-0000-0000-00000B060000}"/>
    <cellStyle name="Accent2 2 2" xfId="109" xr:uid="{00000000-0005-0000-0000-00000C060000}"/>
    <cellStyle name="Accent2 3" xfId="110" xr:uid="{00000000-0005-0000-0000-00000D060000}"/>
    <cellStyle name="Accent2 4" xfId="111" xr:uid="{00000000-0005-0000-0000-00000E060000}"/>
    <cellStyle name="Accent3 2" xfId="112" xr:uid="{00000000-0005-0000-0000-00000F060000}"/>
    <cellStyle name="Accent3 2 2" xfId="113" xr:uid="{00000000-0005-0000-0000-000010060000}"/>
    <cellStyle name="Accent3 3" xfId="114" xr:uid="{00000000-0005-0000-0000-000011060000}"/>
    <cellStyle name="Accent3 4" xfId="115" xr:uid="{00000000-0005-0000-0000-000012060000}"/>
    <cellStyle name="Accent4 2" xfId="116" xr:uid="{00000000-0005-0000-0000-000013060000}"/>
    <cellStyle name="Accent4 2 2" xfId="117" xr:uid="{00000000-0005-0000-0000-000014060000}"/>
    <cellStyle name="Accent4 3" xfId="118" xr:uid="{00000000-0005-0000-0000-000015060000}"/>
    <cellStyle name="Accent4 4" xfId="119" xr:uid="{00000000-0005-0000-0000-000016060000}"/>
    <cellStyle name="Accent4 5" xfId="120" xr:uid="{00000000-0005-0000-0000-000017060000}"/>
    <cellStyle name="Accent5 2" xfId="121" xr:uid="{00000000-0005-0000-0000-000018060000}"/>
    <cellStyle name="Accent5 2 2" xfId="122" xr:uid="{00000000-0005-0000-0000-000019060000}"/>
    <cellStyle name="Accent5 3" xfId="123" xr:uid="{00000000-0005-0000-0000-00001A060000}"/>
    <cellStyle name="Accent5 4" xfId="124" xr:uid="{00000000-0005-0000-0000-00001B060000}"/>
    <cellStyle name="Accent6 2" xfId="125" xr:uid="{00000000-0005-0000-0000-00001C060000}"/>
    <cellStyle name="Accent6 2 2" xfId="126" xr:uid="{00000000-0005-0000-0000-00001D060000}"/>
    <cellStyle name="Accent6 3" xfId="127" xr:uid="{00000000-0005-0000-0000-00001E060000}"/>
    <cellStyle name="Accent6 4" xfId="128" xr:uid="{00000000-0005-0000-0000-00001F060000}"/>
    <cellStyle name="Bad 2" xfId="129" xr:uid="{00000000-0005-0000-0000-000020060000}"/>
    <cellStyle name="Bad 2 2" xfId="130" xr:uid="{00000000-0005-0000-0000-000021060000}"/>
    <cellStyle name="Bad 3" xfId="131" xr:uid="{00000000-0005-0000-0000-000022060000}"/>
    <cellStyle name="Bad 4" xfId="132" xr:uid="{00000000-0005-0000-0000-000023060000}"/>
    <cellStyle name="Calculation 2" xfId="133" xr:uid="{00000000-0005-0000-0000-000024060000}"/>
    <cellStyle name="Calculation 2 10" xfId="4353" xr:uid="{00000000-0005-0000-0000-000025060000}"/>
    <cellStyle name="Calculation 2 10 2" xfId="12214" xr:uid="{00000000-0005-0000-0000-000026060000}"/>
    <cellStyle name="Calculation 2 10 3" xfId="21699" xr:uid="{00000000-0005-0000-0000-000027060000}"/>
    <cellStyle name="Calculation 2 10 4" xfId="20154" xr:uid="{00000000-0005-0000-0000-000028060000}"/>
    <cellStyle name="Calculation 2 10 5" xfId="25396" xr:uid="{00000000-0005-0000-0000-000029060000}"/>
    <cellStyle name="Calculation 2 10 6" xfId="26711" xr:uid="{00000000-0005-0000-0000-00002A060000}"/>
    <cellStyle name="Calculation 2 10 7" xfId="21085" xr:uid="{00000000-0005-0000-0000-00002B060000}"/>
    <cellStyle name="Calculation 2 11" xfId="5506" xr:uid="{00000000-0005-0000-0000-00002C060000}"/>
    <cellStyle name="Calculation 2 11 2" xfId="22742" xr:uid="{00000000-0005-0000-0000-00002D060000}"/>
    <cellStyle name="Calculation 2 11 3" xfId="24480" xr:uid="{00000000-0005-0000-0000-00002E060000}"/>
    <cellStyle name="Calculation 2 11 4" xfId="26723" xr:uid="{00000000-0005-0000-0000-00002F060000}"/>
    <cellStyle name="Calculation 2 11 5" xfId="14854" xr:uid="{00000000-0005-0000-0000-000030060000}"/>
    <cellStyle name="Calculation 2 11 6" xfId="31608" xr:uid="{00000000-0005-0000-0000-000031060000}"/>
    <cellStyle name="Calculation 2 12" xfId="25798" xr:uid="{00000000-0005-0000-0000-000032060000}"/>
    <cellStyle name="Calculation 2 13" xfId="21129" xr:uid="{00000000-0005-0000-0000-000033060000}"/>
    <cellStyle name="Calculation 2 14" xfId="30202" xr:uid="{00000000-0005-0000-0000-000034060000}"/>
    <cellStyle name="Calculation 2 15" xfId="25044" xr:uid="{00000000-0005-0000-0000-000035060000}"/>
    <cellStyle name="Calculation 2 16" xfId="31597" xr:uid="{00000000-0005-0000-0000-000036060000}"/>
    <cellStyle name="Calculation 2 2" xfId="134" xr:uid="{00000000-0005-0000-0000-000037060000}"/>
    <cellStyle name="Calculation 2 2 10" xfId="25586" xr:uid="{00000000-0005-0000-0000-000038060000}"/>
    <cellStyle name="Calculation 2 2 11" xfId="24542" xr:uid="{00000000-0005-0000-0000-000039060000}"/>
    <cellStyle name="Calculation 2 2 12" xfId="30060" xr:uid="{00000000-0005-0000-0000-00003A060000}"/>
    <cellStyle name="Calculation 2 2 13" xfId="27573" xr:uid="{00000000-0005-0000-0000-00003B060000}"/>
    <cellStyle name="Calculation 2 2 14" xfId="28442" xr:uid="{00000000-0005-0000-0000-00003C060000}"/>
    <cellStyle name="Calculation 2 2 2" xfId="135" xr:uid="{00000000-0005-0000-0000-00003D060000}"/>
    <cellStyle name="Calculation 2 2 2 10" xfId="26151" xr:uid="{00000000-0005-0000-0000-00003E060000}"/>
    <cellStyle name="Calculation 2 2 2 11" xfId="18841" xr:uid="{00000000-0005-0000-0000-00003F060000}"/>
    <cellStyle name="Calculation 2 2 2 12" xfId="21932" xr:uid="{00000000-0005-0000-0000-000040060000}"/>
    <cellStyle name="Calculation 2 2 2 13" xfId="20064" xr:uid="{00000000-0005-0000-0000-000041060000}"/>
    <cellStyle name="Calculation 2 2 2 2" xfId="136" xr:uid="{00000000-0005-0000-0000-000042060000}"/>
    <cellStyle name="Calculation 2 2 2 2 10" xfId="27594" xr:uid="{00000000-0005-0000-0000-000043060000}"/>
    <cellStyle name="Calculation 2 2 2 2 11" xfId="14182" xr:uid="{00000000-0005-0000-0000-000044060000}"/>
    <cellStyle name="Calculation 2 2 2 2 12" xfId="25485" xr:uid="{00000000-0005-0000-0000-000045060000}"/>
    <cellStyle name="Calculation 2 2 2 2 2" xfId="137" xr:uid="{00000000-0005-0000-0000-000046060000}"/>
    <cellStyle name="Calculation 2 2 2 2 2 10" xfId="28465" xr:uid="{00000000-0005-0000-0000-000047060000}"/>
    <cellStyle name="Calculation 2 2 2 2 2 2" xfId="1114" xr:uid="{00000000-0005-0000-0000-000048060000}"/>
    <cellStyle name="Calculation 2 2 2 2 2 2 2" xfId="2205" xr:uid="{00000000-0005-0000-0000-000049060000}"/>
    <cellStyle name="Calculation 2 2 2 2 2 2 2 2" xfId="6346" xr:uid="{00000000-0005-0000-0000-00004A060000}"/>
    <cellStyle name="Calculation 2 2 2 2 2 2 2 2 2" xfId="13822" xr:uid="{00000000-0005-0000-0000-00004B060000}"/>
    <cellStyle name="Calculation 2 2 2 2 2 2 2 2 3" xfId="23557" xr:uid="{00000000-0005-0000-0000-00004C060000}"/>
    <cellStyle name="Calculation 2 2 2 2 2 2 2 2 4" xfId="15910" xr:uid="{00000000-0005-0000-0000-00004D060000}"/>
    <cellStyle name="Calculation 2 2 2 2 2 2 2 2 5" xfId="28817" xr:uid="{00000000-0005-0000-0000-00004E060000}"/>
    <cellStyle name="Calculation 2 2 2 2 2 2 2 2 6" xfId="30301" xr:uid="{00000000-0005-0000-0000-00004F060000}"/>
    <cellStyle name="Calculation 2 2 2 2 2 2 2 2 7" xfId="31958" xr:uid="{00000000-0005-0000-0000-000050060000}"/>
    <cellStyle name="Calculation 2 2 2 2 2 2 2 3" xfId="4039" xr:uid="{00000000-0005-0000-0000-000051060000}"/>
    <cellStyle name="Calculation 2 2 2 2 2 2 2 3 2" xfId="21406" xr:uid="{00000000-0005-0000-0000-000052060000}"/>
    <cellStyle name="Calculation 2 2 2 2 2 2 2 3 3" xfId="14742" xr:uid="{00000000-0005-0000-0000-000053060000}"/>
    <cellStyle name="Calculation 2 2 2 2 2 2 2 3 4" xfId="20029" xr:uid="{00000000-0005-0000-0000-000054060000}"/>
    <cellStyle name="Calculation 2 2 2 2 2 2 2 3 5" xfId="30741" xr:uid="{00000000-0005-0000-0000-000055060000}"/>
    <cellStyle name="Calculation 2 2 2 2 2 2 2 3 6" xfId="27703" xr:uid="{00000000-0005-0000-0000-000056060000}"/>
    <cellStyle name="Calculation 2 2 2 2 2 2 2 4" xfId="19898" xr:uid="{00000000-0005-0000-0000-000057060000}"/>
    <cellStyle name="Calculation 2 2 2 2 2 2 2 5" xfId="14139" xr:uid="{00000000-0005-0000-0000-000058060000}"/>
    <cellStyle name="Calculation 2 2 2 2 2 2 2 6" xfId="27372" xr:uid="{00000000-0005-0000-0000-000059060000}"/>
    <cellStyle name="Calculation 2 2 2 2 2 2 2 7" xfId="24450" xr:uid="{00000000-0005-0000-0000-00005A060000}"/>
    <cellStyle name="Calculation 2 2 2 2 2 2 2 8" xfId="31824" xr:uid="{00000000-0005-0000-0000-00005B060000}"/>
    <cellStyle name="Calculation 2 2 2 2 2 2 3" xfId="3975" xr:uid="{00000000-0005-0000-0000-00005C060000}"/>
    <cellStyle name="Calculation 2 2 2 2 2 2 3 2" xfId="11961" xr:uid="{00000000-0005-0000-0000-00005D060000}"/>
    <cellStyle name="Calculation 2 2 2 2 2 2 3 3" xfId="21342" xr:uid="{00000000-0005-0000-0000-00005E060000}"/>
    <cellStyle name="Calculation 2 2 2 2 2 2 3 4" xfId="25150" xr:uid="{00000000-0005-0000-0000-00005F060000}"/>
    <cellStyle name="Calculation 2 2 2 2 2 2 3 5" xfId="19444" xr:uid="{00000000-0005-0000-0000-000060060000}"/>
    <cellStyle name="Calculation 2 2 2 2 2 2 3 6" xfId="29506" xr:uid="{00000000-0005-0000-0000-000061060000}"/>
    <cellStyle name="Calculation 2 2 2 2 2 2 3 7" xfId="29049" xr:uid="{00000000-0005-0000-0000-000062060000}"/>
    <cellStyle name="Calculation 2 2 2 2 2 2 4" xfId="6954" xr:uid="{00000000-0005-0000-0000-000063060000}"/>
    <cellStyle name="Calculation 2 2 2 2 2 2 4 2" xfId="24165" xr:uid="{00000000-0005-0000-0000-000064060000}"/>
    <cellStyle name="Calculation 2 2 2 2 2 2 4 3" xfId="19834" xr:uid="{00000000-0005-0000-0000-000065060000}"/>
    <cellStyle name="Calculation 2 2 2 2 2 2 4 4" xfId="28992" xr:uid="{00000000-0005-0000-0000-000066060000}"/>
    <cellStyle name="Calculation 2 2 2 2 2 2 4 5" xfId="21105" xr:uid="{00000000-0005-0000-0000-000067060000}"/>
    <cellStyle name="Calculation 2 2 2 2 2 2 4 6" xfId="27458" xr:uid="{00000000-0005-0000-0000-000068060000}"/>
    <cellStyle name="Calculation 2 2 2 2 2 2 5" xfId="19755" xr:uid="{00000000-0005-0000-0000-000069060000}"/>
    <cellStyle name="Calculation 2 2 2 2 2 2 6" xfId="25328" xr:uid="{00000000-0005-0000-0000-00006A060000}"/>
    <cellStyle name="Calculation 2 2 2 2 2 2 7" xfId="28185" xr:uid="{00000000-0005-0000-0000-00006B060000}"/>
    <cellStyle name="Calculation 2 2 2 2 2 2 8" xfId="29048" xr:uid="{00000000-0005-0000-0000-00006C060000}"/>
    <cellStyle name="Calculation 2 2 2 2 2 2 9" xfId="31271" xr:uid="{00000000-0005-0000-0000-00006D060000}"/>
    <cellStyle name="Calculation 2 2 2 2 2 3" xfId="1563" xr:uid="{00000000-0005-0000-0000-00006E060000}"/>
    <cellStyle name="Calculation 2 2 2 2 2 3 2" xfId="5977" xr:uid="{00000000-0005-0000-0000-00006F060000}"/>
    <cellStyle name="Calculation 2 2 2 2 2 3 2 2" xfId="13602" xr:uid="{00000000-0005-0000-0000-000070060000}"/>
    <cellStyle name="Calculation 2 2 2 2 2 3 2 3" xfId="23188" xr:uid="{00000000-0005-0000-0000-000071060000}"/>
    <cellStyle name="Calculation 2 2 2 2 2 3 2 4" xfId="26239" xr:uid="{00000000-0005-0000-0000-000072060000}"/>
    <cellStyle name="Calculation 2 2 2 2 2 3 2 5" xfId="24297" xr:uid="{00000000-0005-0000-0000-000073060000}"/>
    <cellStyle name="Calculation 2 2 2 2 2 3 2 6" xfId="30808" xr:uid="{00000000-0005-0000-0000-000074060000}"/>
    <cellStyle name="Calculation 2 2 2 2 2 3 2 7" xfId="30692" xr:uid="{00000000-0005-0000-0000-000075060000}"/>
    <cellStyle name="Calculation 2 2 2 2 2 3 3" xfId="6782" xr:uid="{00000000-0005-0000-0000-000076060000}"/>
    <cellStyle name="Calculation 2 2 2 2 2 3 3 2" xfId="23993" xr:uid="{00000000-0005-0000-0000-000077060000}"/>
    <cellStyle name="Calculation 2 2 2 2 2 3 3 3" xfId="19665" xr:uid="{00000000-0005-0000-0000-000078060000}"/>
    <cellStyle name="Calculation 2 2 2 2 2 3 3 4" xfId="28820" xr:uid="{00000000-0005-0000-0000-000079060000}"/>
    <cellStyle name="Calculation 2 2 2 2 2 3 3 5" xfId="30461" xr:uid="{00000000-0005-0000-0000-00007A060000}"/>
    <cellStyle name="Calculation 2 2 2 2 2 3 3 6" xfId="31530" xr:uid="{00000000-0005-0000-0000-00007B060000}"/>
    <cellStyle name="Calculation 2 2 2 2 2 3 4" xfId="19989" xr:uid="{00000000-0005-0000-0000-00007C060000}"/>
    <cellStyle name="Calculation 2 2 2 2 2 3 5" xfId="24739" xr:uid="{00000000-0005-0000-0000-00007D060000}"/>
    <cellStyle name="Calculation 2 2 2 2 2 3 6" xfId="28154" xr:uid="{00000000-0005-0000-0000-00007E060000}"/>
    <cellStyle name="Calculation 2 2 2 2 2 3 7" xfId="29095" xr:uid="{00000000-0005-0000-0000-00007F060000}"/>
    <cellStyle name="Calculation 2 2 2 2 2 3 8" xfId="30986" xr:uid="{00000000-0005-0000-0000-000080060000}"/>
    <cellStyle name="Calculation 2 2 2 2 2 4" xfId="5245" xr:uid="{00000000-0005-0000-0000-000081060000}"/>
    <cellStyle name="Calculation 2 2 2 2 2 4 2" xfId="12968" xr:uid="{00000000-0005-0000-0000-000082060000}"/>
    <cellStyle name="Calculation 2 2 2 2 2 4 3" xfId="22516" xr:uid="{00000000-0005-0000-0000-000083060000}"/>
    <cellStyle name="Calculation 2 2 2 2 2 4 4" xfId="21122" xr:uid="{00000000-0005-0000-0000-000084060000}"/>
    <cellStyle name="Calculation 2 2 2 2 2 4 5" xfId="28683" xr:uid="{00000000-0005-0000-0000-000085060000}"/>
    <cellStyle name="Calculation 2 2 2 2 2 4 6" xfId="29901" xr:uid="{00000000-0005-0000-0000-000086060000}"/>
    <cellStyle name="Calculation 2 2 2 2 2 4 7" xfId="19123" xr:uid="{00000000-0005-0000-0000-000087060000}"/>
    <cellStyle name="Calculation 2 2 2 2 2 5" xfId="6985" xr:uid="{00000000-0005-0000-0000-000088060000}"/>
    <cellStyle name="Calculation 2 2 2 2 2 5 2" xfId="24196" xr:uid="{00000000-0005-0000-0000-000089060000}"/>
    <cellStyle name="Calculation 2 2 2 2 2 5 3" xfId="20494" xr:uid="{00000000-0005-0000-0000-00008A060000}"/>
    <cellStyle name="Calculation 2 2 2 2 2 5 4" xfId="29023" xr:uid="{00000000-0005-0000-0000-00008B060000}"/>
    <cellStyle name="Calculation 2 2 2 2 2 5 5" xfId="30857" xr:uid="{00000000-0005-0000-0000-00008C060000}"/>
    <cellStyle name="Calculation 2 2 2 2 2 5 6" xfId="31043" xr:uid="{00000000-0005-0000-0000-00008D060000}"/>
    <cellStyle name="Calculation 2 2 2 2 2 6" xfId="19449" xr:uid="{00000000-0005-0000-0000-00008E060000}"/>
    <cellStyle name="Calculation 2 2 2 2 2 7" xfId="22021" xr:uid="{00000000-0005-0000-0000-00008F060000}"/>
    <cellStyle name="Calculation 2 2 2 2 2 8" xfId="22162" xr:uid="{00000000-0005-0000-0000-000090060000}"/>
    <cellStyle name="Calculation 2 2 2 2 2 9" xfId="15829" xr:uid="{00000000-0005-0000-0000-000091060000}"/>
    <cellStyle name="Calculation 2 2 2 2 3" xfId="138" xr:uid="{00000000-0005-0000-0000-000092060000}"/>
    <cellStyle name="Calculation 2 2 2 2 3 10" xfId="28190" xr:uid="{00000000-0005-0000-0000-000093060000}"/>
    <cellStyle name="Calculation 2 2 2 2 3 2" xfId="1115" xr:uid="{00000000-0005-0000-0000-000094060000}"/>
    <cellStyle name="Calculation 2 2 2 2 3 2 2" xfId="2206" xr:uid="{00000000-0005-0000-0000-000095060000}"/>
    <cellStyle name="Calculation 2 2 2 2 3 2 2 2" xfId="6347" xr:uid="{00000000-0005-0000-0000-000096060000}"/>
    <cellStyle name="Calculation 2 2 2 2 3 2 2 2 2" xfId="13823" xr:uid="{00000000-0005-0000-0000-000097060000}"/>
    <cellStyle name="Calculation 2 2 2 2 3 2 2 2 3" xfId="23558" xr:uid="{00000000-0005-0000-0000-000098060000}"/>
    <cellStyle name="Calculation 2 2 2 2 3 2 2 2 4" xfId="26271" xr:uid="{00000000-0005-0000-0000-000099060000}"/>
    <cellStyle name="Calculation 2 2 2 2 3 2 2 2 5" xfId="26737" xr:uid="{00000000-0005-0000-0000-00009A060000}"/>
    <cellStyle name="Calculation 2 2 2 2 3 2 2 2 6" xfId="21558" xr:uid="{00000000-0005-0000-0000-00009B060000}"/>
    <cellStyle name="Calculation 2 2 2 2 3 2 2 2 7" xfId="19984" xr:uid="{00000000-0005-0000-0000-00009C060000}"/>
    <cellStyle name="Calculation 2 2 2 2 3 2 2 3" xfId="4048" xr:uid="{00000000-0005-0000-0000-00009D060000}"/>
    <cellStyle name="Calculation 2 2 2 2 3 2 2 3 2" xfId="21415" xr:uid="{00000000-0005-0000-0000-00009E060000}"/>
    <cellStyle name="Calculation 2 2 2 2 3 2 2 3 3" xfId="25381" xr:uid="{00000000-0005-0000-0000-00009F060000}"/>
    <cellStyle name="Calculation 2 2 2 2 3 2 2 3 4" xfId="24501" xr:uid="{00000000-0005-0000-0000-0000A0060000}"/>
    <cellStyle name="Calculation 2 2 2 2 3 2 2 3 5" xfId="21800" xr:uid="{00000000-0005-0000-0000-0000A1060000}"/>
    <cellStyle name="Calculation 2 2 2 2 3 2 2 3 6" xfId="32108" xr:uid="{00000000-0005-0000-0000-0000A2060000}"/>
    <cellStyle name="Calculation 2 2 2 2 3 2 2 4" xfId="15606" xr:uid="{00000000-0005-0000-0000-0000A3060000}"/>
    <cellStyle name="Calculation 2 2 2 2 3 2 2 5" xfId="26020" xr:uid="{00000000-0005-0000-0000-0000A4060000}"/>
    <cellStyle name="Calculation 2 2 2 2 3 2 2 6" xfId="20765" xr:uid="{00000000-0005-0000-0000-0000A5060000}"/>
    <cellStyle name="Calculation 2 2 2 2 3 2 2 7" xfId="28702" xr:uid="{00000000-0005-0000-0000-0000A6060000}"/>
    <cellStyle name="Calculation 2 2 2 2 3 2 2 8" xfId="29185" xr:uid="{00000000-0005-0000-0000-0000A7060000}"/>
    <cellStyle name="Calculation 2 2 2 2 3 2 3" xfId="3974" xr:uid="{00000000-0005-0000-0000-0000A8060000}"/>
    <cellStyle name="Calculation 2 2 2 2 3 2 3 2" xfId="11960" xr:uid="{00000000-0005-0000-0000-0000A9060000}"/>
    <cellStyle name="Calculation 2 2 2 2 3 2 3 3" xfId="21341" xr:uid="{00000000-0005-0000-0000-0000AA060000}"/>
    <cellStyle name="Calculation 2 2 2 2 3 2 3 4" xfId="20690" xr:uid="{00000000-0005-0000-0000-0000AB060000}"/>
    <cellStyle name="Calculation 2 2 2 2 3 2 3 5" xfId="24928" xr:uid="{00000000-0005-0000-0000-0000AC060000}"/>
    <cellStyle name="Calculation 2 2 2 2 3 2 3 6" xfId="21827" xr:uid="{00000000-0005-0000-0000-0000AD060000}"/>
    <cellStyle name="Calculation 2 2 2 2 3 2 3 7" xfId="31397" xr:uid="{00000000-0005-0000-0000-0000AE060000}"/>
    <cellStyle name="Calculation 2 2 2 2 3 2 4" xfId="4994" xr:uid="{00000000-0005-0000-0000-0000AF060000}"/>
    <cellStyle name="Calculation 2 2 2 2 3 2 4 2" xfId="22290" xr:uid="{00000000-0005-0000-0000-0000B0060000}"/>
    <cellStyle name="Calculation 2 2 2 2 3 2 4 3" xfId="15806" xr:uid="{00000000-0005-0000-0000-0000B1060000}"/>
    <cellStyle name="Calculation 2 2 2 2 3 2 4 4" xfId="26165" xr:uid="{00000000-0005-0000-0000-0000B2060000}"/>
    <cellStyle name="Calculation 2 2 2 2 3 2 4 5" xfId="29269" xr:uid="{00000000-0005-0000-0000-0000B3060000}"/>
    <cellStyle name="Calculation 2 2 2 2 3 2 4 6" xfId="31878" xr:uid="{00000000-0005-0000-0000-0000B4060000}"/>
    <cellStyle name="Calculation 2 2 2 2 3 2 5" xfId="18006" xr:uid="{00000000-0005-0000-0000-0000B5060000}"/>
    <cellStyle name="Calculation 2 2 2 2 3 2 6" xfId="24873" xr:uid="{00000000-0005-0000-0000-0000B6060000}"/>
    <cellStyle name="Calculation 2 2 2 2 3 2 7" xfId="24393" xr:uid="{00000000-0005-0000-0000-0000B7060000}"/>
    <cellStyle name="Calculation 2 2 2 2 3 2 8" xfId="25448" xr:uid="{00000000-0005-0000-0000-0000B8060000}"/>
    <cellStyle name="Calculation 2 2 2 2 3 2 9" xfId="25095" xr:uid="{00000000-0005-0000-0000-0000B9060000}"/>
    <cellStyle name="Calculation 2 2 2 2 3 3" xfId="1564" xr:uid="{00000000-0005-0000-0000-0000BA060000}"/>
    <cellStyle name="Calculation 2 2 2 2 3 3 2" xfId="5978" xr:uid="{00000000-0005-0000-0000-0000BB060000}"/>
    <cellStyle name="Calculation 2 2 2 2 3 3 2 2" xfId="13603" xr:uid="{00000000-0005-0000-0000-0000BC060000}"/>
    <cellStyle name="Calculation 2 2 2 2 3 3 2 3" xfId="23189" xr:uid="{00000000-0005-0000-0000-0000BD060000}"/>
    <cellStyle name="Calculation 2 2 2 2 3 3 2 4" xfId="22594" xr:uid="{00000000-0005-0000-0000-0000BE060000}"/>
    <cellStyle name="Calculation 2 2 2 2 3 3 2 5" xfId="27172" xr:uid="{00000000-0005-0000-0000-0000BF060000}"/>
    <cellStyle name="Calculation 2 2 2 2 3 3 2 6" xfId="25839" xr:uid="{00000000-0005-0000-0000-0000C0060000}"/>
    <cellStyle name="Calculation 2 2 2 2 3 3 2 7" xfId="31767" xr:uid="{00000000-0005-0000-0000-0000C1060000}"/>
    <cellStyle name="Calculation 2 2 2 2 3 3 3" xfId="6485" xr:uid="{00000000-0005-0000-0000-0000C2060000}"/>
    <cellStyle name="Calculation 2 2 2 2 3 3 3 2" xfId="23696" xr:uid="{00000000-0005-0000-0000-0000C3060000}"/>
    <cellStyle name="Calculation 2 2 2 2 3 3 3 3" xfId="14274" xr:uid="{00000000-0005-0000-0000-0000C4060000}"/>
    <cellStyle name="Calculation 2 2 2 2 3 3 3 4" xfId="15508" xr:uid="{00000000-0005-0000-0000-0000C5060000}"/>
    <cellStyle name="Calculation 2 2 2 2 3 3 3 5" xfId="17815" xr:uid="{00000000-0005-0000-0000-0000C6060000}"/>
    <cellStyle name="Calculation 2 2 2 2 3 3 3 6" xfId="29844" xr:uid="{00000000-0005-0000-0000-0000C7060000}"/>
    <cellStyle name="Calculation 2 2 2 2 3 3 4" xfId="15817" xr:uid="{00000000-0005-0000-0000-0000C8060000}"/>
    <cellStyle name="Calculation 2 2 2 2 3 3 5" xfId="24229" xr:uid="{00000000-0005-0000-0000-0000C9060000}"/>
    <cellStyle name="Calculation 2 2 2 2 3 3 6" xfId="22457" xr:uid="{00000000-0005-0000-0000-0000CA060000}"/>
    <cellStyle name="Calculation 2 2 2 2 3 3 7" xfId="20985" xr:uid="{00000000-0005-0000-0000-0000CB060000}"/>
    <cellStyle name="Calculation 2 2 2 2 3 3 8" xfId="31601" xr:uid="{00000000-0005-0000-0000-0000CC060000}"/>
    <cellStyle name="Calculation 2 2 2 2 3 4" xfId="5822" xr:uid="{00000000-0005-0000-0000-0000CD060000}"/>
    <cellStyle name="Calculation 2 2 2 2 3 4 2" xfId="13464" xr:uid="{00000000-0005-0000-0000-0000CE060000}"/>
    <cellStyle name="Calculation 2 2 2 2 3 4 3" xfId="23033" xr:uid="{00000000-0005-0000-0000-0000CF060000}"/>
    <cellStyle name="Calculation 2 2 2 2 3 4 4" xfId="25864" xr:uid="{00000000-0005-0000-0000-0000D0060000}"/>
    <cellStyle name="Calculation 2 2 2 2 3 4 5" xfId="15858" xr:uid="{00000000-0005-0000-0000-0000D1060000}"/>
    <cellStyle name="Calculation 2 2 2 2 3 4 6" xfId="29440" xr:uid="{00000000-0005-0000-0000-0000D2060000}"/>
    <cellStyle name="Calculation 2 2 2 2 3 4 7" xfId="31338" xr:uid="{00000000-0005-0000-0000-0000D3060000}"/>
    <cellStyle name="Calculation 2 2 2 2 3 5" xfId="5568" xr:uid="{00000000-0005-0000-0000-0000D4060000}"/>
    <cellStyle name="Calculation 2 2 2 2 3 5 2" xfId="22804" xr:uid="{00000000-0005-0000-0000-0000D5060000}"/>
    <cellStyle name="Calculation 2 2 2 2 3 5 3" xfId="24856" xr:uid="{00000000-0005-0000-0000-0000D6060000}"/>
    <cellStyle name="Calculation 2 2 2 2 3 5 4" xfId="24431" xr:uid="{00000000-0005-0000-0000-0000D7060000}"/>
    <cellStyle name="Calculation 2 2 2 2 3 5 5" xfId="30383" xr:uid="{00000000-0005-0000-0000-0000D8060000}"/>
    <cellStyle name="Calculation 2 2 2 2 3 5 6" xfId="26954" xr:uid="{00000000-0005-0000-0000-0000D9060000}"/>
    <cellStyle name="Calculation 2 2 2 2 3 6" xfId="14757" xr:uid="{00000000-0005-0000-0000-0000DA060000}"/>
    <cellStyle name="Calculation 2 2 2 2 3 7" xfId="26478" xr:uid="{00000000-0005-0000-0000-0000DB060000}"/>
    <cellStyle name="Calculation 2 2 2 2 3 8" xfId="27707" xr:uid="{00000000-0005-0000-0000-0000DC060000}"/>
    <cellStyle name="Calculation 2 2 2 2 3 9" xfId="30505" xr:uid="{00000000-0005-0000-0000-0000DD060000}"/>
    <cellStyle name="Calculation 2 2 2 2 4" xfId="1113" xr:uid="{00000000-0005-0000-0000-0000DE060000}"/>
    <cellStyle name="Calculation 2 2 2 2 4 2" xfId="2204" xr:uid="{00000000-0005-0000-0000-0000DF060000}"/>
    <cellStyle name="Calculation 2 2 2 2 4 2 2" xfId="6345" xr:uid="{00000000-0005-0000-0000-0000E0060000}"/>
    <cellStyle name="Calculation 2 2 2 2 4 2 2 2" xfId="13821" xr:uid="{00000000-0005-0000-0000-0000E1060000}"/>
    <cellStyle name="Calculation 2 2 2 2 4 2 2 3" xfId="23556" xr:uid="{00000000-0005-0000-0000-0000E2060000}"/>
    <cellStyle name="Calculation 2 2 2 2 4 2 2 4" xfId="21848" xr:uid="{00000000-0005-0000-0000-0000E3060000}"/>
    <cellStyle name="Calculation 2 2 2 2 4 2 2 5" xfId="21618" xr:uid="{00000000-0005-0000-0000-0000E4060000}"/>
    <cellStyle name="Calculation 2 2 2 2 4 2 2 6" xfId="29320" xr:uid="{00000000-0005-0000-0000-0000E5060000}"/>
    <cellStyle name="Calculation 2 2 2 2 4 2 2 7" xfId="28284" xr:uid="{00000000-0005-0000-0000-0000E6060000}"/>
    <cellStyle name="Calculation 2 2 2 2 4 2 3" xfId="6838" xr:uid="{00000000-0005-0000-0000-0000E7060000}"/>
    <cellStyle name="Calculation 2 2 2 2 4 2 3 2" xfId="24049" xr:uid="{00000000-0005-0000-0000-0000E8060000}"/>
    <cellStyle name="Calculation 2 2 2 2 4 2 3 3" xfId="24834" xr:uid="{00000000-0005-0000-0000-0000E9060000}"/>
    <cellStyle name="Calculation 2 2 2 2 4 2 3 4" xfId="28876" xr:uid="{00000000-0005-0000-0000-0000EA060000}"/>
    <cellStyle name="Calculation 2 2 2 2 4 2 3 5" xfId="27409" xr:uid="{00000000-0005-0000-0000-0000EB060000}"/>
    <cellStyle name="Calculation 2 2 2 2 4 2 3 6" xfId="31217" xr:uid="{00000000-0005-0000-0000-0000EC060000}"/>
    <cellStyle name="Calculation 2 2 2 2 4 2 4" xfId="20754" xr:uid="{00000000-0005-0000-0000-0000ED060000}"/>
    <cellStyle name="Calculation 2 2 2 2 4 2 5" xfId="15553" xr:uid="{00000000-0005-0000-0000-0000EE060000}"/>
    <cellStyle name="Calculation 2 2 2 2 4 2 6" xfId="20171" xr:uid="{00000000-0005-0000-0000-0000EF060000}"/>
    <cellStyle name="Calculation 2 2 2 2 4 2 7" xfId="14753" xr:uid="{00000000-0005-0000-0000-0000F0060000}"/>
    <cellStyle name="Calculation 2 2 2 2 4 2 8" xfId="26835" xr:uid="{00000000-0005-0000-0000-0000F1060000}"/>
    <cellStyle name="Calculation 2 2 2 2 4 3" xfId="3976" xr:uid="{00000000-0005-0000-0000-0000F2060000}"/>
    <cellStyle name="Calculation 2 2 2 2 4 3 2" xfId="11962" xr:uid="{00000000-0005-0000-0000-0000F3060000}"/>
    <cellStyle name="Calculation 2 2 2 2 4 3 3" xfId="21343" xr:uid="{00000000-0005-0000-0000-0000F4060000}"/>
    <cellStyle name="Calculation 2 2 2 2 4 3 4" xfId="20556" xr:uid="{00000000-0005-0000-0000-0000F5060000}"/>
    <cellStyle name="Calculation 2 2 2 2 4 3 5" xfId="26928" xr:uid="{00000000-0005-0000-0000-0000F6060000}"/>
    <cellStyle name="Calculation 2 2 2 2 4 3 6" xfId="30817" xr:uid="{00000000-0005-0000-0000-0000F7060000}"/>
    <cellStyle name="Calculation 2 2 2 2 4 3 7" xfId="29071" xr:uid="{00000000-0005-0000-0000-0000F8060000}"/>
    <cellStyle name="Calculation 2 2 2 2 4 4" xfId="6702" xr:uid="{00000000-0005-0000-0000-0000F9060000}"/>
    <cellStyle name="Calculation 2 2 2 2 4 4 2" xfId="23913" xr:uid="{00000000-0005-0000-0000-0000FA060000}"/>
    <cellStyle name="Calculation 2 2 2 2 4 4 3" xfId="25307" xr:uid="{00000000-0005-0000-0000-0000FB060000}"/>
    <cellStyle name="Calculation 2 2 2 2 4 4 4" xfId="27202" xr:uid="{00000000-0005-0000-0000-0000FC060000}"/>
    <cellStyle name="Calculation 2 2 2 2 4 4 5" xfId="30561" xr:uid="{00000000-0005-0000-0000-0000FD060000}"/>
    <cellStyle name="Calculation 2 2 2 2 4 4 6" xfId="31634" xr:uid="{00000000-0005-0000-0000-0000FE060000}"/>
    <cellStyle name="Calculation 2 2 2 2 4 5" xfId="18609" xr:uid="{00000000-0005-0000-0000-0000FF060000}"/>
    <cellStyle name="Calculation 2 2 2 2 4 6" xfId="25239" xr:uid="{00000000-0005-0000-0000-000000070000}"/>
    <cellStyle name="Calculation 2 2 2 2 4 7" xfId="27909" xr:uid="{00000000-0005-0000-0000-000001070000}"/>
    <cellStyle name="Calculation 2 2 2 2 4 8" xfId="28530" xr:uid="{00000000-0005-0000-0000-000002070000}"/>
    <cellStyle name="Calculation 2 2 2 2 4 9" xfId="31494" xr:uid="{00000000-0005-0000-0000-000003070000}"/>
    <cellStyle name="Calculation 2 2 2 2 5" xfId="1562" xr:uid="{00000000-0005-0000-0000-000004070000}"/>
    <cellStyle name="Calculation 2 2 2 2 5 2" xfId="5976" xr:uid="{00000000-0005-0000-0000-000005070000}"/>
    <cellStyle name="Calculation 2 2 2 2 5 2 2" xfId="13601" xr:uid="{00000000-0005-0000-0000-000006070000}"/>
    <cellStyle name="Calculation 2 2 2 2 5 2 3" xfId="23187" xr:uid="{00000000-0005-0000-0000-000007070000}"/>
    <cellStyle name="Calculation 2 2 2 2 5 2 4" xfId="22090" xr:uid="{00000000-0005-0000-0000-000008070000}"/>
    <cellStyle name="Calculation 2 2 2 2 5 2 5" xfId="28067" xr:uid="{00000000-0005-0000-0000-000009070000}"/>
    <cellStyle name="Calculation 2 2 2 2 5 2 6" xfId="27945" xr:uid="{00000000-0005-0000-0000-00000A070000}"/>
    <cellStyle name="Calculation 2 2 2 2 5 2 7" xfId="31932" xr:uid="{00000000-0005-0000-0000-00000B070000}"/>
    <cellStyle name="Calculation 2 2 2 2 5 3" xfId="5795" xr:uid="{00000000-0005-0000-0000-00000C070000}"/>
    <cellStyle name="Calculation 2 2 2 2 5 3 2" xfId="23006" xr:uid="{00000000-0005-0000-0000-00000D070000}"/>
    <cellStyle name="Calculation 2 2 2 2 5 3 3" xfId="24819" xr:uid="{00000000-0005-0000-0000-00000E070000}"/>
    <cellStyle name="Calculation 2 2 2 2 5 3 4" xfId="24637" xr:uid="{00000000-0005-0000-0000-00000F070000}"/>
    <cellStyle name="Calculation 2 2 2 2 5 3 5" xfId="27512" xr:uid="{00000000-0005-0000-0000-000010070000}"/>
    <cellStyle name="Calculation 2 2 2 2 5 3 6" xfId="20854" xr:uid="{00000000-0005-0000-0000-000011070000}"/>
    <cellStyle name="Calculation 2 2 2 2 5 4" xfId="18582" xr:uid="{00000000-0005-0000-0000-000012070000}"/>
    <cellStyle name="Calculation 2 2 2 2 5 5" xfId="14225" xr:uid="{00000000-0005-0000-0000-000013070000}"/>
    <cellStyle name="Calculation 2 2 2 2 5 6" xfId="28740" xr:uid="{00000000-0005-0000-0000-000014070000}"/>
    <cellStyle name="Calculation 2 2 2 2 5 7" xfId="24299" xr:uid="{00000000-0005-0000-0000-000015070000}"/>
    <cellStyle name="Calculation 2 2 2 2 5 8" xfId="31201" xr:uid="{00000000-0005-0000-0000-000016070000}"/>
    <cellStyle name="Calculation 2 2 2 2 6" xfId="4917" xr:uid="{00000000-0005-0000-0000-000017070000}"/>
    <cellStyle name="Calculation 2 2 2 2 6 2" xfId="12705" xr:uid="{00000000-0005-0000-0000-000018070000}"/>
    <cellStyle name="Calculation 2 2 2 2 6 3" xfId="22215" xr:uid="{00000000-0005-0000-0000-000019070000}"/>
    <cellStyle name="Calculation 2 2 2 2 6 4" xfId="26152" xr:uid="{00000000-0005-0000-0000-00001A070000}"/>
    <cellStyle name="Calculation 2 2 2 2 6 5" xfId="25771" xr:uid="{00000000-0005-0000-0000-00001B070000}"/>
    <cellStyle name="Calculation 2 2 2 2 6 6" xfId="29103" xr:uid="{00000000-0005-0000-0000-00001C070000}"/>
    <cellStyle name="Calculation 2 2 2 2 6 7" xfId="21889" xr:uid="{00000000-0005-0000-0000-00001D070000}"/>
    <cellStyle name="Calculation 2 2 2 2 7" xfId="6733" xr:uid="{00000000-0005-0000-0000-00001E070000}"/>
    <cellStyle name="Calculation 2 2 2 2 7 2" xfId="23944" xr:uid="{00000000-0005-0000-0000-00001F070000}"/>
    <cellStyle name="Calculation 2 2 2 2 7 3" xfId="25334" xr:uid="{00000000-0005-0000-0000-000020070000}"/>
    <cellStyle name="Calculation 2 2 2 2 7 4" xfId="24971" xr:uid="{00000000-0005-0000-0000-000021070000}"/>
    <cellStyle name="Calculation 2 2 2 2 7 5" xfId="30428" xr:uid="{00000000-0005-0000-0000-000022070000}"/>
    <cellStyle name="Calculation 2 2 2 2 7 6" xfId="31181" xr:uid="{00000000-0005-0000-0000-000023070000}"/>
    <cellStyle name="Calculation 2 2 2 2 8" xfId="19118" xr:uid="{00000000-0005-0000-0000-000024070000}"/>
    <cellStyle name="Calculation 2 2 2 2 9" xfId="15896" xr:uid="{00000000-0005-0000-0000-000025070000}"/>
    <cellStyle name="Calculation 2 2 2 3" xfId="139" xr:uid="{00000000-0005-0000-0000-000026070000}"/>
    <cellStyle name="Calculation 2 2 2 3 10" xfId="26368" xr:uid="{00000000-0005-0000-0000-000027070000}"/>
    <cellStyle name="Calculation 2 2 2 3 2" xfId="1116" xr:uid="{00000000-0005-0000-0000-000028070000}"/>
    <cellStyle name="Calculation 2 2 2 3 2 2" xfId="2207" xr:uid="{00000000-0005-0000-0000-000029070000}"/>
    <cellStyle name="Calculation 2 2 2 3 2 2 2" xfId="6348" xr:uid="{00000000-0005-0000-0000-00002A070000}"/>
    <cellStyle name="Calculation 2 2 2 3 2 2 2 2" xfId="13824" xr:uid="{00000000-0005-0000-0000-00002B070000}"/>
    <cellStyle name="Calculation 2 2 2 3 2 2 2 3" xfId="23559" xr:uid="{00000000-0005-0000-0000-00002C070000}"/>
    <cellStyle name="Calculation 2 2 2 3 2 2 2 4" xfId="20060" xr:uid="{00000000-0005-0000-0000-00002D070000}"/>
    <cellStyle name="Calculation 2 2 2 3 2 2 2 5" xfId="28279" xr:uid="{00000000-0005-0000-0000-00002E070000}"/>
    <cellStyle name="Calculation 2 2 2 3 2 2 2 6" xfId="30480" xr:uid="{00000000-0005-0000-0000-00002F070000}"/>
    <cellStyle name="Calculation 2 2 2 3 2 2 2 7" xfId="26118" xr:uid="{00000000-0005-0000-0000-000030070000}"/>
    <cellStyle name="Calculation 2 2 2 3 2 2 3" xfId="6252" xr:uid="{00000000-0005-0000-0000-000031070000}"/>
    <cellStyle name="Calculation 2 2 2 3 2 2 3 2" xfId="23463" xr:uid="{00000000-0005-0000-0000-000032070000}"/>
    <cellStyle name="Calculation 2 2 2 3 2 2 3 3" xfId="26048" xr:uid="{00000000-0005-0000-0000-000033070000}"/>
    <cellStyle name="Calculation 2 2 2 3 2 2 3 4" xfId="21792" xr:uid="{00000000-0005-0000-0000-000034070000}"/>
    <cellStyle name="Calculation 2 2 2 3 2 2 3 5" xfId="29621" xr:uid="{00000000-0005-0000-0000-000035070000}"/>
    <cellStyle name="Calculation 2 2 2 3 2 2 3 6" xfId="27342" xr:uid="{00000000-0005-0000-0000-000036070000}"/>
    <cellStyle name="Calculation 2 2 2 3 2 2 4" xfId="20582" xr:uid="{00000000-0005-0000-0000-000037070000}"/>
    <cellStyle name="Calculation 2 2 2 3 2 2 5" xfId="15451" xr:uid="{00000000-0005-0000-0000-000038070000}"/>
    <cellStyle name="Calculation 2 2 2 3 2 2 6" xfId="21117" xr:uid="{00000000-0005-0000-0000-000039070000}"/>
    <cellStyle name="Calculation 2 2 2 3 2 2 7" xfId="20769" xr:uid="{00000000-0005-0000-0000-00003A070000}"/>
    <cellStyle name="Calculation 2 2 2 3 2 2 8" xfId="26637" xr:uid="{00000000-0005-0000-0000-00003B070000}"/>
    <cellStyle name="Calculation 2 2 2 3 2 3" xfId="4369" xr:uid="{00000000-0005-0000-0000-00003C070000}"/>
    <cellStyle name="Calculation 2 2 2 3 2 3 2" xfId="12221" xr:uid="{00000000-0005-0000-0000-00003D070000}"/>
    <cellStyle name="Calculation 2 2 2 3 2 3 3" xfId="21715" xr:uid="{00000000-0005-0000-0000-00003E070000}"/>
    <cellStyle name="Calculation 2 2 2 3 2 3 4" xfId="20127" xr:uid="{00000000-0005-0000-0000-00003F070000}"/>
    <cellStyle name="Calculation 2 2 2 3 2 3 5" xfId="24412" xr:uid="{00000000-0005-0000-0000-000040070000}"/>
    <cellStyle name="Calculation 2 2 2 3 2 3 6" xfId="25014" xr:uid="{00000000-0005-0000-0000-000041070000}"/>
    <cellStyle name="Calculation 2 2 2 3 2 3 7" xfId="27278" xr:uid="{00000000-0005-0000-0000-000042070000}"/>
    <cellStyle name="Calculation 2 2 2 3 2 4" xfId="6820" xr:uid="{00000000-0005-0000-0000-000043070000}"/>
    <cellStyle name="Calculation 2 2 2 3 2 4 2" xfId="24031" xr:uid="{00000000-0005-0000-0000-000044070000}"/>
    <cellStyle name="Calculation 2 2 2 3 2 4 3" xfId="20960" xr:uid="{00000000-0005-0000-0000-000045070000}"/>
    <cellStyle name="Calculation 2 2 2 3 2 4 4" xfId="28858" xr:uid="{00000000-0005-0000-0000-000046070000}"/>
    <cellStyle name="Calculation 2 2 2 3 2 4 5" xfId="30155" xr:uid="{00000000-0005-0000-0000-000047070000}"/>
    <cellStyle name="Calculation 2 2 2 3 2 4 6" xfId="30421" xr:uid="{00000000-0005-0000-0000-000048070000}"/>
    <cellStyle name="Calculation 2 2 2 3 2 5" xfId="20375" xr:uid="{00000000-0005-0000-0000-000049070000}"/>
    <cellStyle name="Calculation 2 2 2 3 2 6" xfId="20442" xr:uid="{00000000-0005-0000-0000-00004A070000}"/>
    <cellStyle name="Calculation 2 2 2 3 2 7" xfId="27397" xr:uid="{00000000-0005-0000-0000-00004B070000}"/>
    <cellStyle name="Calculation 2 2 2 3 2 8" xfId="21171" xr:uid="{00000000-0005-0000-0000-00004C070000}"/>
    <cellStyle name="Calculation 2 2 2 3 2 9" xfId="25903" xr:uid="{00000000-0005-0000-0000-00004D070000}"/>
    <cellStyle name="Calculation 2 2 2 3 3" xfId="1565" xr:uid="{00000000-0005-0000-0000-00004E070000}"/>
    <cellStyle name="Calculation 2 2 2 3 3 2" xfId="5979" xr:uid="{00000000-0005-0000-0000-00004F070000}"/>
    <cellStyle name="Calculation 2 2 2 3 3 2 2" xfId="13604" xr:uid="{00000000-0005-0000-0000-000050070000}"/>
    <cellStyle name="Calculation 2 2 2 3 3 2 3" xfId="23190" xr:uid="{00000000-0005-0000-0000-000051070000}"/>
    <cellStyle name="Calculation 2 2 2 3 3 2 4" xfId="25890" xr:uid="{00000000-0005-0000-0000-000052070000}"/>
    <cellStyle name="Calculation 2 2 2 3 3 2 5" xfId="27678" xr:uid="{00000000-0005-0000-0000-000053070000}"/>
    <cellStyle name="Calculation 2 2 2 3 3 2 6" xfId="20790" xr:uid="{00000000-0005-0000-0000-000054070000}"/>
    <cellStyle name="Calculation 2 2 2 3 3 2 7" xfId="31482" xr:uid="{00000000-0005-0000-0000-000055070000}"/>
    <cellStyle name="Calculation 2 2 2 3 3 3" xfId="6664" xr:uid="{00000000-0005-0000-0000-000056070000}"/>
    <cellStyle name="Calculation 2 2 2 3 3 3 2" xfId="23875" xr:uid="{00000000-0005-0000-0000-000057070000}"/>
    <cellStyle name="Calculation 2 2 2 3 3 3 3" xfId="21816" xr:uid="{00000000-0005-0000-0000-000058070000}"/>
    <cellStyle name="Calculation 2 2 2 3 3 3 4" xfId="21919" xr:uid="{00000000-0005-0000-0000-000059070000}"/>
    <cellStyle name="Calculation 2 2 2 3 3 3 5" xfId="30545" xr:uid="{00000000-0005-0000-0000-00005A070000}"/>
    <cellStyle name="Calculation 2 2 2 3 3 3 6" xfId="27497" xr:uid="{00000000-0005-0000-0000-00005B070000}"/>
    <cellStyle name="Calculation 2 2 2 3 3 4" xfId="20591" xr:uid="{00000000-0005-0000-0000-00005C070000}"/>
    <cellStyle name="Calculation 2 2 2 3 3 5" xfId="25599" xr:uid="{00000000-0005-0000-0000-00005D070000}"/>
    <cellStyle name="Calculation 2 2 2 3 3 6" xfId="28582" xr:uid="{00000000-0005-0000-0000-00005E070000}"/>
    <cellStyle name="Calculation 2 2 2 3 3 7" xfId="29817" xr:uid="{00000000-0005-0000-0000-00005F070000}"/>
    <cellStyle name="Calculation 2 2 2 3 3 8" xfId="26980" xr:uid="{00000000-0005-0000-0000-000060070000}"/>
    <cellStyle name="Calculation 2 2 2 3 4" xfId="4928" xr:uid="{00000000-0005-0000-0000-000061070000}"/>
    <cellStyle name="Calculation 2 2 2 3 4 2" xfId="12716" xr:uid="{00000000-0005-0000-0000-000062070000}"/>
    <cellStyle name="Calculation 2 2 2 3 4 3" xfId="22226" xr:uid="{00000000-0005-0000-0000-000063070000}"/>
    <cellStyle name="Calculation 2 2 2 3 4 4" xfId="24961" xr:uid="{00000000-0005-0000-0000-000064070000}"/>
    <cellStyle name="Calculation 2 2 2 3 4 5" xfId="25342" xr:uid="{00000000-0005-0000-0000-000065070000}"/>
    <cellStyle name="Calculation 2 2 2 3 4 6" xfId="19861" xr:uid="{00000000-0005-0000-0000-000066070000}"/>
    <cellStyle name="Calculation 2 2 2 3 4 7" xfId="31908" xr:uid="{00000000-0005-0000-0000-000067070000}"/>
    <cellStyle name="Calculation 2 2 2 3 5" xfId="6744" xr:uid="{00000000-0005-0000-0000-000068070000}"/>
    <cellStyle name="Calculation 2 2 2 3 5 2" xfId="23955" xr:uid="{00000000-0005-0000-0000-000069070000}"/>
    <cellStyle name="Calculation 2 2 2 3 5 3" xfId="17865" xr:uid="{00000000-0005-0000-0000-00006A070000}"/>
    <cellStyle name="Calculation 2 2 2 3 5 4" xfId="27200" xr:uid="{00000000-0005-0000-0000-00006B070000}"/>
    <cellStyle name="Calculation 2 2 2 3 5 5" xfId="29402" xr:uid="{00000000-0005-0000-0000-00006C070000}"/>
    <cellStyle name="Calculation 2 2 2 3 5 6" xfId="15492" xr:uid="{00000000-0005-0000-0000-00006D070000}"/>
    <cellStyle name="Calculation 2 2 2 3 6" xfId="20903" xr:uid="{00000000-0005-0000-0000-00006E070000}"/>
    <cellStyle name="Calculation 2 2 2 3 7" xfId="21472" xr:uid="{00000000-0005-0000-0000-00006F070000}"/>
    <cellStyle name="Calculation 2 2 2 3 8" xfId="25486" xr:uid="{00000000-0005-0000-0000-000070070000}"/>
    <cellStyle name="Calculation 2 2 2 3 9" xfId="29228" xr:uid="{00000000-0005-0000-0000-000071070000}"/>
    <cellStyle name="Calculation 2 2 2 4" xfId="140" xr:uid="{00000000-0005-0000-0000-000072070000}"/>
    <cellStyle name="Calculation 2 2 2 4 10" xfId="29396" xr:uid="{00000000-0005-0000-0000-000073070000}"/>
    <cellStyle name="Calculation 2 2 2 4 2" xfId="1117" xr:uid="{00000000-0005-0000-0000-000074070000}"/>
    <cellStyle name="Calculation 2 2 2 4 2 2" xfId="2208" xr:uid="{00000000-0005-0000-0000-000075070000}"/>
    <cellStyle name="Calculation 2 2 2 4 2 2 2" xfId="6349" xr:uid="{00000000-0005-0000-0000-000076070000}"/>
    <cellStyle name="Calculation 2 2 2 4 2 2 2 2" xfId="13825" xr:uid="{00000000-0005-0000-0000-000077070000}"/>
    <cellStyle name="Calculation 2 2 2 4 2 2 2 3" xfId="23560" xr:uid="{00000000-0005-0000-0000-000078070000}"/>
    <cellStyle name="Calculation 2 2 2 4 2 2 2 4" xfId="15621" xr:uid="{00000000-0005-0000-0000-000079070000}"/>
    <cellStyle name="Calculation 2 2 2 4 2 2 2 5" xfId="28034" xr:uid="{00000000-0005-0000-0000-00007A070000}"/>
    <cellStyle name="Calculation 2 2 2 4 2 2 2 6" xfId="30484" xr:uid="{00000000-0005-0000-0000-00007B070000}"/>
    <cellStyle name="Calculation 2 2 2 4 2 2 2 7" xfId="32042" xr:uid="{00000000-0005-0000-0000-00007C070000}"/>
    <cellStyle name="Calculation 2 2 2 4 2 2 3" xfId="5564" xr:uid="{00000000-0005-0000-0000-00007D070000}"/>
    <cellStyle name="Calculation 2 2 2 4 2 2 3 2" xfId="22800" xr:uid="{00000000-0005-0000-0000-00007E070000}"/>
    <cellStyle name="Calculation 2 2 2 4 2 2 3 3" xfId="24710" xr:uid="{00000000-0005-0000-0000-00007F070000}"/>
    <cellStyle name="Calculation 2 2 2 4 2 2 3 4" xfId="28076" xr:uid="{00000000-0005-0000-0000-000080070000}"/>
    <cellStyle name="Calculation 2 2 2 4 2 2 3 5" xfId="25769" xr:uid="{00000000-0005-0000-0000-000081070000}"/>
    <cellStyle name="Calculation 2 2 2 4 2 2 3 6" xfId="31063" xr:uid="{00000000-0005-0000-0000-000082070000}"/>
    <cellStyle name="Calculation 2 2 2 4 2 2 4" xfId="18881" xr:uid="{00000000-0005-0000-0000-000083070000}"/>
    <cellStyle name="Calculation 2 2 2 4 2 2 5" xfId="17842" xr:uid="{00000000-0005-0000-0000-000084070000}"/>
    <cellStyle name="Calculation 2 2 2 4 2 2 6" xfId="17861" xr:uid="{00000000-0005-0000-0000-000085070000}"/>
    <cellStyle name="Calculation 2 2 2 4 2 2 7" xfId="30864" xr:uid="{00000000-0005-0000-0000-000086070000}"/>
    <cellStyle name="Calculation 2 2 2 4 2 2 8" xfId="27605" xr:uid="{00000000-0005-0000-0000-000087070000}"/>
    <cellStyle name="Calculation 2 2 2 4 2 3" xfId="3873" xr:uid="{00000000-0005-0000-0000-000088070000}"/>
    <cellStyle name="Calculation 2 2 2 4 2 3 2" xfId="11904" xr:uid="{00000000-0005-0000-0000-000089070000}"/>
    <cellStyle name="Calculation 2 2 2 4 2 3 3" xfId="21241" xr:uid="{00000000-0005-0000-0000-00008A070000}"/>
    <cellStyle name="Calculation 2 2 2 4 2 3 4" xfId="20877" xr:uid="{00000000-0005-0000-0000-00008B070000}"/>
    <cellStyle name="Calculation 2 2 2 4 2 3 5" xfId="26833" xr:uid="{00000000-0005-0000-0000-00008C070000}"/>
    <cellStyle name="Calculation 2 2 2 4 2 3 6" xfId="30363" xr:uid="{00000000-0005-0000-0000-00008D070000}"/>
    <cellStyle name="Calculation 2 2 2 4 2 3 7" xfId="30436" xr:uid="{00000000-0005-0000-0000-00008E070000}"/>
    <cellStyle name="Calculation 2 2 2 4 2 4" xfId="6075" xr:uid="{00000000-0005-0000-0000-00008F070000}"/>
    <cellStyle name="Calculation 2 2 2 4 2 4 2" xfId="23286" xr:uid="{00000000-0005-0000-0000-000090070000}"/>
    <cellStyle name="Calculation 2 2 2 4 2 4 3" xfId="26303" xr:uid="{00000000-0005-0000-0000-000091070000}"/>
    <cellStyle name="Calculation 2 2 2 4 2 4 4" xfId="28058" xr:uid="{00000000-0005-0000-0000-000092070000}"/>
    <cellStyle name="Calculation 2 2 2 4 2 4 5" xfId="20451" xr:uid="{00000000-0005-0000-0000-000093070000}"/>
    <cellStyle name="Calculation 2 2 2 4 2 4 6" xfId="22604" xr:uid="{00000000-0005-0000-0000-000094070000}"/>
    <cellStyle name="Calculation 2 2 2 4 2 5" xfId="16505" xr:uid="{00000000-0005-0000-0000-000095070000}"/>
    <cellStyle name="Calculation 2 2 2 4 2 6" xfId="19856" xr:uid="{00000000-0005-0000-0000-000096070000}"/>
    <cellStyle name="Calculation 2 2 2 4 2 7" xfId="26958" xr:uid="{00000000-0005-0000-0000-000097070000}"/>
    <cellStyle name="Calculation 2 2 2 4 2 8" xfId="29536" xr:uid="{00000000-0005-0000-0000-000098070000}"/>
    <cellStyle name="Calculation 2 2 2 4 2 9" xfId="31587" xr:uid="{00000000-0005-0000-0000-000099070000}"/>
    <cellStyle name="Calculation 2 2 2 4 3" xfId="1566" xr:uid="{00000000-0005-0000-0000-00009A070000}"/>
    <cellStyle name="Calculation 2 2 2 4 3 2" xfId="5980" xr:uid="{00000000-0005-0000-0000-00009B070000}"/>
    <cellStyle name="Calculation 2 2 2 4 3 2 2" xfId="13605" xr:uid="{00000000-0005-0000-0000-00009C070000}"/>
    <cellStyle name="Calculation 2 2 2 4 3 2 3" xfId="23191" xr:uid="{00000000-0005-0000-0000-00009D070000}"/>
    <cellStyle name="Calculation 2 2 2 4 3 2 4" xfId="25308" xr:uid="{00000000-0005-0000-0000-00009E070000}"/>
    <cellStyle name="Calculation 2 2 2 4 3 2 5" xfId="28455" xr:uid="{00000000-0005-0000-0000-00009F070000}"/>
    <cellStyle name="Calculation 2 2 2 4 3 2 6" xfId="21118" xr:uid="{00000000-0005-0000-0000-0000A0070000}"/>
    <cellStyle name="Calculation 2 2 2 4 3 2 7" xfId="29377" xr:uid="{00000000-0005-0000-0000-0000A1070000}"/>
    <cellStyle name="Calculation 2 2 2 4 3 3" xfId="6917" xr:uid="{00000000-0005-0000-0000-0000A2070000}"/>
    <cellStyle name="Calculation 2 2 2 4 3 3 2" xfId="24128" xr:uid="{00000000-0005-0000-0000-0000A3070000}"/>
    <cellStyle name="Calculation 2 2 2 4 3 3 3" xfId="21160" xr:uid="{00000000-0005-0000-0000-0000A4070000}"/>
    <cellStyle name="Calculation 2 2 2 4 3 3 4" xfId="28955" xr:uid="{00000000-0005-0000-0000-0000A5070000}"/>
    <cellStyle name="Calculation 2 2 2 4 3 3 5" xfId="29077" xr:uid="{00000000-0005-0000-0000-0000A6070000}"/>
    <cellStyle name="Calculation 2 2 2 4 3 3 6" xfId="29713" xr:uid="{00000000-0005-0000-0000-0000A7070000}"/>
    <cellStyle name="Calculation 2 2 2 4 3 4" xfId="17894" xr:uid="{00000000-0005-0000-0000-0000A8070000}"/>
    <cellStyle name="Calculation 2 2 2 4 3 5" xfId="16563" xr:uid="{00000000-0005-0000-0000-0000A9070000}"/>
    <cellStyle name="Calculation 2 2 2 4 3 6" xfId="27235" xr:uid="{00000000-0005-0000-0000-0000AA070000}"/>
    <cellStyle name="Calculation 2 2 2 4 3 7" xfId="15529" xr:uid="{00000000-0005-0000-0000-0000AB070000}"/>
    <cellStyle name="Calculation 2 2 2 4 3 8" xfId="29630" xr:uid="{00000000-0005-0000-0000-0000AC070000}"/>
    <cellStyle name="Calculation 2 2 2 4 4" xfId="4352" xr:uid="{00000000-0005-0000-0000-0000AD070000}"/>
    <cellStyle name="Calculation 2 2 2 4 4 2" xfId="12213" xr:uid="{00000000-0005-0000-0000-0000AE070000}"/>
    <cellStyle name="Calculation 2 2 2 4 4 3" xfId="21698" xr:uid="{00000000-0005-0000-0000-0000AF070000}"/>
    <cellStyle name="Calculation 2 2 2 4 4 4" xfId="19872" xr:uid="{00000000-0005-0000-0000-0000B0070000}"/>
    <cellStyle name="Calculation 2 2 2 4 4 5" xfId="25726" xr:uid="{00000000-0005-0000-0000-0000B1070000}"/>
    <cellStyle name="Calculation 2 2 2 4 4 6" xfId="24841" xr:uid="{00000000-0005-0000-0000-0000B2070000}"/>
    <cellStyle name="Calculation 2 2 2 4 4 7" xfId="29778" xr:uid="{00000000-0005-0000-0000-0000B3070000}"/>
    <cellStyle name="Calculation 2 2 2 4 5" xfId="6996" xr:uid="{00000000-0005-0000-0000-0000B4070000}"/>
    <cellStyle name="Calculation 2 2 2 4 5 2" xfId="24207" xr:uid="{00000000-0005-0000-0000-0000B5070000}"/>
    <cellStyle name="Calculation 2 2 2 4 5 3" xfId="24497" xr:uid="{00000000-0005-0000-0000-0000B6070000}"/>
    <cellStyle name="Calculation 2 2 2 4 5 4" xfId="29034" xr:uid="{00000000-0005-0000-0000-0000B7070000}"/>
    <cellStyle name="Calculation 2 2 2 4 5 5" xfId="26133" xr:uid="{00000000-0005-0000-0000-0000B8070000}"/>
    <cellStyle name="Calculation 2 2 2 4 5 6" xfId="30080" xr:uid="{00000000-0005-0000-0000-0000B9070000}"/>
    <cellStyle name="Calculation 2 2 2 4 6" xfId="22916" xr:uid="{00000000-0005-0000-0000-0000BA070000}"/>
    <cellStyle name="Calculation 2 2 2 4 7" xfId="25026" xr:uid="{00000000-0005-0000-0000-0000BB070000}"/>
    <cellStyle name="Calculation 2 2 2 4 8" xfId="19943" xr:uid="{00000000-0005-0000-0000-0000BC070000}"/>
    <cellStyle name="Calculation 2 2 2 4 9" xfId="24709" xr:uid="{00000000-0005-0000-0000-0000BD070000}"/>
    <cellStyle name="Calculation 2 2 2 5" xfId="1112" xr:uid="{00000000-0005-0000-0000-0000BE070000}"/>
    <cellStyle name="Calculation 2 2 2 5 2" xfId="2203" xr:uid="{00000000-0005-0000-0000-0000BF070000}"/>
    <cellStyle name="Calculation 2 2 2 5 2 2" xfId="6344" xr:uid="{00000000-0005-0000-0000-0000C0070000}"/>
    <cellStyle name="Calculation 2 2 2 5 2 2 2" xfId="13820" xr:uid="{00000000-0005-0000-0000-0000C1070000}"/>
    <cellStyle name="Calculation 2 2 2 5 2 2 3" xfId="23555" xr:uid="{00000000-0005-0000-0000-0000C2070000}"/>
    <cellStyle name="Calculation 2 2 2 5 2 2 4" xfId="14743" xr:uid="{00000000-0005-0000-0000-0000C3070000}"/>
    <cellStyle name="Calculation 2 2 2 5 2 2 5" xfId="19693" xr:uid="{00000000-0005-0000-0000-0000C4070000}"/>
    <cellStyle name="Calculation 2 2 2 5 2 2 6" xfId="27341" xr:uid="{00000000-0005-0000-0000-0000C5070000}"/>
    <cellStyle name="Calculation 2 2 2 5 2 2 7" xfId="30350" xr:uid="{00000000-0005-0000-0000-0000C6070000}"/>
    <cellStyle name="Calculation 2 2 2 5 2 3" xfId="6749" xr:uid="{00000000-0005-0000-0000-0000C7070000}"/>
    <cellStyle name="Calculation 2 2 2 5 2 3 2" xfId="23960" xr:uid="{00000000-0005-0000-0000-0000C8070000}"/>
    <cellStyle name="Calculation 2 2 2 5 2 3 3" xfId="26113" xr:uid="{00000000-0005-0000-0000-0000C9070000}"/>
    <cellStyle name="Calculation 2 2 2 5 2 3 4" xfId="27642" xr:uid="{00000000-0005-0000-0000-0000CA070000}"/>
    <cellStyle name="Calculation 2 2 2 5 2 3 5" xfId="24223" xr:uid="{00000000-0005-0000-0000-0000CB070000}"/>
    <cellStyle name="Calculation 2 2 2 5 2 3 6" xfId="20211" xr:uid="{00000000-0005-0000-0000-0000CC070000}"/>
    <cellStyle name="Calculation 2 2 2 5 2 4" xfId="19114" xr:uid="{00000000-0005-0000-0000-0000CD070000}"/>
    <cellStyle name="Calculation 2 2 2 5 2 5" xfId="17922" xr:uid="{00000000-0005-0000-0000-0000CE070000}"/>
    <cellStyle name="Calculation 2 2 2 5 2 6" xfId="26662" xr:uid="{00000000-0005-0000-0000-0000CF070000}"/>
    <cellStyle name="Calculation 2 2 2 5 2 7" xfId="30084" xr:uid="{00000000-0005-0000-0000-0000D0070000}"/>
    <cellStyle name="Calculation 2 2 2 5 2 8" xfId="27558" xr:uid="{00000000-0005-0000-0000-0000D1070000}"/>
    <cellStyle name="Calculation 2 2 2 5 3" xfId="3977" xr:uid="{00000000-0005-0000-0000-0000D2070000}"/>
    <cellStyle name="Calculation 2 2 2 5 3 2" xfId="11963" xr:uid="{00000000-0005-0000-0000-0000D3070000}"/>
    <cellStyle name="Calculation 2 2 2 5 3 3" xfId="21344" xr:uid="{00000000-0005-0000-0000-0000D4070000}"/>
    <cellStyle name="Calculation 2 2 2 5 3 4" xfId="18886" xr:uid="{00000000-0005-0000-0000-0000D5070000}"/>
    <cellStyle name="Calculation 2 2 2 5 3 5" xfId="24664" xr:uid="{00000000-0005-0000-0000-0000D6070000}"/>
    <cellStyle name="Calculation 2 2 2 5 3 6" xfId="15489" xr:uid="{00000000-0005-0000-0000-0000D7070000}"/>
    <cellStyle name="Calculation 2 2 2 5 3 7" xfId="31669" xr:uid="{00000000-0005-0000-0000-0000D8070000}"/>
    <cellStyle name="Calculation 2 2 2 5 4" xfId="5782" xr:uid="{00000000-0005-0000-0000-0000D9070000}"/>
    <cellStyle name="Calculation 2 2 2 5 4 2" xfId="22993" xr:uid="{00000000-0005-0000-0000-0000DA070000}"/>
    <cellStyle name="Calculation 2 2 2 5 4 3" xfId="22161" xr:uid="{00000000-0005-0000-0000-0000DB070000}"/>
    <cellStyle name="Calculation 2 2 2 5 4 4" xfId="22584" xr:uid="{00000000-0005-0000-0000-0000DC070000}"/>
    <cellStyle name="Calculation 2 2 2 5 4 5" xfId="22918" xr:uid="{00000000-0005-0000-0000-0000DD070000}"/>
    <cellStyle name="Calculation 2 2 2 5 4 6" xfId="29599" xr:uid="{00000000-0005-0000-0000-0000DE070000}"/>
    <cellStyle name="Calculation 2 2 2 5 5" xfId="15205" xr:uid="{00000000-0005-0000-0000-0000DF070000}"/>
    <cellStyle name="Calculation 2 2 2 5 6" xfId="20415" xr:uid="{00000000-0005-0000-0000-0000E0070000}"/>
    <cellStyle name="Calculation 2 2 2 5 7" xfId="26761" xr:uid="{00000000-0005-0000-0000-0000E1070000}"/>
    <cellStyle name="Calculation 2 2 2 5 8" xfId="28546" xr:uid="{00000000-0005-0000-0000-0000E2070000}"/>
    <cellStyle name="Calculation 2 2 2 5 9" xfId="31445" xr:uid="{00000000-0005-0000-0000-0000E3070000}"/>
    <cellStyle name="Calculation 2 2 2 6" xfId="1561" xr:uid="{00000000-0005-0000-0000-0000E4070000}"/>
    <cellStyle name="Calculation 2 2 2 6 2" xfId="5975" xr:uid="{00000000-0005-0000-0000-0000E5070000}"/>
    <cellStyle name="Calculation 2 2 2 6 2 2" xfId="13600" xr:uid="{00000000-0005-0000-0000-0000E6070000}"/>
    <cellStyle name="Calculation 2 2 2 6 2 3" xfId="23186" xr:uid="{00000000-0005-0000-0000-0000E7070000}"/>
    <cellStyle name="Calculation 2 2 2 6 2 4" xfId="15165" xr:uid="{00000000-0005-0000-0000-0000E8070000}"/>
    <cellStyle name="Calculation 2 2 2 6 2 5" xfId="28639" xr:uid="{00000000-0005-0000-0000-0000E9070000}"/>
    <cellStyle name="Calculation 2 2 2 6 2 6" xfId="24456" xr:uid="{00000000-0005-0000-0000-0000EA070000}"/>
    <cellStyle name="Calculation 2 2 2 6 2 7" xfId="29541" xr:uid="{00000000-0005-0000-0000-0000EB070000}"/>
    <cellStyle name="Calculation 2 2 2 6 3" xfId="6916" xr:uid="{00000000-0005-0000-0000-0000EC070000}"/>
    <cellStyle name="Calculation 2 2 2 6 3 2" xfId="24127" xr:uid="{00000000-0005-0000-0000-0000ED070000}"/>
    <cellStyle name="Calculation 2 2 2 6 3 3" xfId="21226" xr:uid="{00000000-0005-0000-0000-0000EE070000}"/>
    <cellStyle name="Calculation 2 2 2 6 3 4" xfId="28954" xr:uid="{00000000-0005-0000-0000-0000EF070000}"/>
    <cellStyle name="Calculation 2 2 2 6 3 5" xfId="14762" xr:uid="{00000000-0005-0000-0000-0000F0070000}"/>
    <cellStyle name="Calculation 2 2 2 6 3 6" xfId="21913" xr:uid="{00000000-0005-0000-0000-0000F1070000}"/>
    <cellStyle name="Calculation 2 2 2 6 4" xfId="18794" xr:uid="{00000000-0005-0000-0000-0000F2070000}"/>
    <cellStyle name="Calculation 2 2 2 6 5" xfId="16570" xr:uid="{00000000-0005-0000-0000-0000F3070000}"/>
    <cellStyle name="Calculation 2 2 2 6 6" xfId="27144" xr:uid="{00000000-0005-0000-0000-0000F4070000}"/>
    <cellStyle name="Calculation 2 2 2 6 7" xfId="20838" xr:uid="{00000000-0005-0000-0000-0000F5070000}"/>
    <cellStyle name="Calculation 2 2 2 6 8" xfId="29929" xr:uid="{00000000-0005-0000-0000-0000F6070000}"/>
    <cellStyle name="Calculation 2 2 2 7" xfId="5811" xr:uid="{00000000-0005-0000-0000-0000F7070000}"/>
    <cellStyle name="Calculation 2 2 2 7 2" xfId="13453" xr:uid="{00000000-0005-0000-0000-0000F8070000}"/>
    <cellStyle name="Calculation 2 2 2 7 3" xfId="23022" xr:uid="{00000000-0005-0000-0000-0000F9070000}"/>
    <cellStyle name="Calculation 2 2 2 7 4" xfId="26091" xr:uid="{00000000-0005-0000-0000-0000FA070000}"/>
    <cellStyle name="Calculation 2 2 2 7 5" xfId="26009" xr:uid="{00000000-0005-0000-0000-0000FB070000}"/>
    <cellStyle name="Calculation 2 2 2 7 6" xfId="21874" xr:uid="{00000000-0005-0000-0000-0000FC070000}"/>
    <cellStyle name="Calculation 2 2 2 7 7" xfId="31478" xr:uid="{00000000-0005-0000-0000-0000FD070000}"/>
    <cellStyle name="Calculation 2 2 2 8" xfId="6088" xr:uid="{00000000-0005-0000-0000-0000FE070000}"/>
    <cellStyle name="Calculation 2 2 2 8 2" xfId="23299" xr:uid="{00000000-0005-0000-0000-0000FF070000}"/>
    <cellStyle name="Calculation 2 2 2 8 3" xfId="14810" xr:uid="{00000000-0005-0000-0000-000000080000}"/>
    <cellStyle name="Calculation 2 2 2 8 4" xfId="27871" xr:uid="{00000000-0005-0000-0000-000001080000}"/>
    <cellStyle name="Calculation 2 2 2 8 5" xfId="24946" xr:uid="{00000000-0005-0000-0000-000002080000}"/>
    <cellStyle name="Calculation 2 2 2 8 6" xfId="31952" xr:uid="{00000000-0005-0000-0000-000003080000}"/>
    <cellStyle name="Calculation 2 2 2 9" xfId="15612" xr:uid="{00000000-0005-0000-0000-000004080000}"/>
    <cellStyle name="Calculation 2 2 3" xfId="141" xr:uid="{00000000-0005-0000-0000-000005080000}"/>
    <cellStyle name="Calculation 2 2 3 10" xfId="15218" xr:uid="{00000000-0005-0000-0000-000006080000}"/>
    <cellStyle name="Calculation 2 2 3 11" xfId="14428" xr:uid="{00000000-0005-0000-0000-000007080000}"/>
    <cellStyle name="Calculation 2 2 3 12" xfId="21163" xr:uid="{00000000-0005-0000-0000-000008080000}"/>
    <cellStyle name="Calculation 2 2 3 2" xfId="142" xr:uid="{00000000-0005-0000-0000-000009080000}"/>
    <cellStyle name="Calculation 2 2 3 2 10" xfId="31471" xr:uid="{00000000-0005-0000-0000-00000A080000}"/>
    <cellStyle name="Calculation 2 2 3 2 2" xfId="1119" xr:uid="{00000000-0005-0000-0000-00000B080000}"/>
    <cellStyle name="Calculation 2 2 3 2 2 2" xfId="2210" xr:uid="{00000000-0005-0000-0000-00000C080000}"/>
    <cellStyle name="Calculation 2 2 3 2 2 2 2" xfId="6351" xr:uid="{00000000-0005-0000-0000-00000D080000}"/>
    <cellStyle name="Calculation 2 2 3 2 2 2 2 2" xfId="13827" xr:uid="{00000000-0005-0000-0000-00000E080000}"/>
    <cellStyle name="Calculation 2 2 3 2 2 2 2 3" xfId="23562" xr:uid="{00000000-0005-0000-0000-00000F080000}"/>
    <cellStyle name="Calculation 2 2 3 2 2 2 2 4" xfId="14403" xr:uid="{00000000-0005-0000-0000-000010080000}"/>
    <cellStyle name="Calculation 2 2 3 2 2 2 2 5" xfId="27888" xr:uid="{00000000-0005-0000-0000-000011080000}"/>
    <cellStyle name="Calculation 2 2 3 2 2 2 2 6" xfId="29245" xr:uid="{00000000-0005-0000-0000-000012080000}"/>
    <cellStyle name="Calculation 2 2 3 2 2 2 2 7" xfId="31176" xr:uid="{00000000-0005-0000-0000-000013080000}"/>
    <cellStyle name="Calculation 2 2 3 2 2 2 3" xfId="6331" xr:uid="{00000000-0005-0000-0000-000014080000}"/>
    <cellStyle name="Calculation 2 2 3 2 2 2 3 2" xfId="23542" xr:uid="{00000000-0005-0000-0000-000015080000}"/>
    <cellStyle name="Calculation 2 2 3 2 2 2 3 3" xfId="24972" xr:uid="{00000000-0005-0000-0000-000016080000}"/>
    <cellStyle name="Calculation 2 2 3 2 2 2 3 4" xfId="28122" xr:uid="{00000000-0005-0000-0000-000017080000}"/>
    <cellStyle name="Calculation 2 2 3 2 2 2 3 5" xfId="24401" xr:uid="{00000000-0005-0000-0000-000018080000}"/>
    <cellStyle name="Calculation 2 2 3 2 2 2 3 6" xfId="31573" xr:uid="{00000000-0005-0000-0000-000019080000}"/>
    <cellStyle name="Calculation 2 2 3 2 2 2 4" xfId="20265" xr:uid="{00000000-0005-0000-0000-00001A080000}"/>
    <cellStyle name="Calculation 2 2 3 2 2 2 5" xfId="26341" xr:uid="{00000000-0005-0000-0000-00001B080000}"/>
    <cellStyle name="Calculation 2 2 3 2 2 2 6" xfId="17923" xr:uid="{00000000-0005-0000-0000-00001C080000}"/>
    <cellStyle name="Calculation 2 2 3 2 2 2 7" xfId="30231" xr:uid="{00000000-0005-0000-0000-00001D080000}"/>
    <cellStyle name="Calculation 2 2 3 2 2 2 8" xfId="30938" xr:uid="{00000000-0005-0000-0000-00001E080000}"/>
    <cellStyle name="Calculation 2 2 3 2 2 3" xfId="3875" xr:uid="{00000000-0005-0000-0000-00001F080000}"/>
    <cellStyle name="Calculation 2 2 3 2 2 3 2" xfId="11906" xr:uid="{00000000-0005-0000-0000-000020080000}"/>
    <cellStyle name="Calculation 2 2 3 2 2 3 3" xfId="21243" xr:uid="{00000000-0005-0000-0000-000021080000}"/>
    <cellStyle name="Calculation 2 2 3 2 2 3 4" xfId="26083" xr:uid="{00000000-0005-0000-0000-000022080000}"/>
    <cellStyle name="Calculation 2 2 3 2 2 3 5" xfId="27528" xr:uid="{00000000-0005-0000-0000-000023080000}"/>
    <cellStyle name="Calculation 2 2 3 2 2 3 6" xfId="14152" xr:uid="{00000000-0005-0000-0000-000024080000}"/>
    <cellStyle name="Calculation 2 2 3 2 2 3 7" xfId="31423" xr:uid="{00000000-0005-0000-0000-000025080000}"/>
    <cellStyle name="Calculation 2 2 3 2 2 4" xfId="6700" xr:uid="{00000000-0005-0000-0000-000026080000}"/>
    <cellStyle name="Calculation 2 2 3 2 2 4 2" xfId="23911" xr:uid="{00000000-0005-0000-0000-000027080000}"/>
    <cellStyle name="Calculation 2 2 3 2 2 4 3" xfId="21795" xr:uid="{00000000-0005-0000-0000-000028080000}"/>
    <cellStyle name="Calculation 2 2 3 2 2 4 4" xfId="15151" xr:uid="{00000000-0005-0000-0000-000029080000}"/>
    <cellStyle name="Calculation 2 2 3 2 2 4 5" xfId="26643" xr:uid="{00000000-0005-0000-0000-00002A080000}"/>
    <cellStyle name="Calculation 2 2 3 2 2 4 6" xfId="31947" xr:uid="{00000000-0005-0000-0000-00002B080000}"/>
    <cellStyle name="Calculation 2 2 3 2 2 5" xfId="14727" xr:uid="{00000000-0005-0000-0000-00002C080000}"/>
    <cellStyle name="Calculation 2 2 3 2 2 6" xfId="19774" xr:uid="{00000000-0005-0000-0000-00002D080000}"/>
    <cellStyle name="Calculation 2 2 3 2 2 7" xfId="28379" xr:uid="{00000000-0005-0000-0000-00002E080000}"/>
    <cellStyle name="Calculation 2 2 3 2 2 8" xfId="29088" xr:uid="{00000000-0005-0000-0000-00002F080000}"/>
    <cellStyle name="Calculation 2 2 3 2 2 9" xfId="22856" xr:uid="{00000000-0005-0000-0000-000030080000}"/>
    <cellStyle name="Calculation 2 2 3 2 3" xfId="1568" xr:uid="{00000000-0005-0000-0000-000031080000}"/>
    <cellStyle name="Calculation 2 2 3 2 3 2" xfId="5982" xr:uid="{00000000-0005-0000-0000-000032080000}"/>
    <cellStyle name="Calculation 2 2 3 2 3 2 2" xfId="13607" xr:uid="{00000000-0005-0000-0000-000033080000}"/>
    <cellStyle name="Calculation 2 2 3 2 3 2 3" xfId="23193" xr:uid="{00000000-0005-0000-0000-000034080000}"/>
    <cellStyle name="Calculation 2 2 3 2 3 2 4" xfId="25624" xr:uid="{00000000-0005-0000-0000-000035080000}"/>
    <cellStyle name="Calculation 2 2 3 2 3 2 5" xfId="21814" xr:uid="{00000000-0005-0000-0000-000036080000}"/>
    <cellStyle name="Calculation 2 2 3 2 3 2 6" xfId="29632" xr:uid="{00000000-0005-0000-0000-000037080000}"/>
    <cellStyle name="Calculation 2 2 3 2 3 2 7" xfId="32066" xr:uid="{00000000-0005-0000-0000-000038080000}"/>
    <cellStyle name="Calculation 2 2 3 2 3 3" xfId="6783" xr:uid="{00000000-0005-0000-0000-000039080000}"/>
    <cellStyle name="Calculation 2 2 3 2 3 3 2" xfId="23994" xr:uid="{00000000-0005-0000-0000-00003A080000}"/>
    <cellStyle name="Calculation 2 2 3 2 3 3 3" xfId="25423" xr:uid="{00000000-0005-0000-0000-00003B080000}"/>
    <cellStyle name="Calculation 2 2 3 2 3 3 4" xfId="28821" xr:uid="{00000000-0005-0000-0000-00003C080000}"/>
    <cellStyle name="Calculation 2 2 3 2 3 3 5" xfId="30414" xr:uid="{00000000-0005-0000-0000-00003D080000}"/>
    <cellStyle name="Calculation 2 2 3 2 3 3 6" xfId="20013" xr:uid="{00000000-0005-0000-0000-00003E080000}"/>
    <cellStyle name="Calculation 2 2 3 2 3 4" xfId="20226" xr:uid="{00000000-0005-0000-0000-00003F080000}"/>
    <cellStyle name="Calculation 2 2 3 2 3 5" xfId="22652" xr:uid="{00000000-0005-0000-0000-000040080000}"/>
    <cellStyle name="Calculation 2 2 3 2 3 6" xfId="28355" xr:uid="{00000000-0005-0000-0000-000041080000}"/>
    <cellStyle name="Calculation 2 2 3 2 3 7" xfId="30749" xr:uid="{00000000-0005-0000-0000-000042080000}"/>
    <cellStyle name="Calculation 2 2 3 2 3 8" xfId="31035" xr:uid="{00000000-0005-0000-0000-000043080000}"/>
    <cellStyle name="Calculation 2 2 3 2 4" xfId="5821" xr:uid="{00000000-0005-0000-0000-000044080000}"/>
    <cellStyle name="Calculation 2 2 3 2 4 2" xfId="13463" xr:uid="{00000000-0005-0000-0000-000045080000}"/>
    <cellStyle name="Calculation 2 2 3 2 4 3" xfId="23032" xr:uid="{00000000-0005-0000-0000-000046080000}"/>
    <cellStyle name="Calculation 2 2 3 2 4 4" xfId="20729" xr:uid="{00000000-0005-0000-0000-000047080000}"/>
    <cellStyle name="Calculation 2 2 3 2 4 5" xfId="24731" xr:uid="{00000000-0005-0000-0000-000048080000}"/>
    <cellStyle name="Calculation 2 2 3 2 4 6" xfId="20699" xr:uid="{00000000-0005-0000-0000-000049080000}"/>
    <cellStyle name="Calculation 2 2 3 2 4 7" xfId="31741" xr:uid="{00000000-0005-0000-0000-00004A080000}"/>
    <cellStyle name="Calculation 2 2 3 2 5" xfId="4025" xr:uid="{00000000-0005-0000-0000-00004B080000}"/>
    <cellStyle name="Calculation 2 2 3 2 5 2" xfId="21392" xr:uid="{00000000-0005-0000-0000-00004C080000}"/>
    <cellStyle name="Calculation 2 2 3 2 5 3" xfId="21509" xr:uid="{00000000-0005-0000-0000-00004D080000}"/>
    <cellStyle name="Calculation 2 2 3 2 5 4" xfId="26918" xr:uid="{00000000-0005-0000-0000-00004E080000}"/>
    <cellStyle name="Calculation 2 2 3 2 5 5" xfId="30430" xr:uid="{00000000-0005-0000-0000-00004F080000}"/>
    <cellStyle name="Calculation 2 2 3 2 5 6" xfId="29240" xr:uid="{00000000-0005-0000-0000-000050080000}"/>
    <cellStyle name="Calculation 2 2 3 2 6" xfId="14759" xr:uid="{00000000-0005-0000-0000-000051080000}"/>
    <cellStyle name="Calculation 2 2 3 2 7" xfId="19772" xr:uid="{00000000-0005-0000-0000-000052080000}"/>
    <cellStyle name="Calculation 2 2 3 2 8" xfId="28730" xr:uid="{00000000-0005-0000-0000-000053080000}"/>
    <cellStyle name="Calculation 2 2 3 2 9" xfId="28212" xr:uid="{00000000-0005-0000-0000-000054080000}"/>
    <cellStyle name="Calculation 2 2 3 3" xfId="143" xr:uid="{00000000-0005-0000-0000-000055080000}"/>
    <cellStyle name="Calculation 2 2 3 3 10" xfId="29824" xr:uid="{00000000-0005-0000-0000-000056080000}"/>
    <cellStyle name="Calculation 2 2 3 3 2" xfId="1120" xr:uid="{00000000-0005-0000-0000-000057080000}"/>
    <cellStyle name="Calculation 2 2 3 3 2 2" xfId="2211" xr:uid="{00000000-0005-0000-0000-000058080000}"/>
    <cellStyle name="Calculation 2 2 3 3 2 2 2" xfId="6352" xr:uid="{00000000-0005-0000-0000-000059080000}"/>
    <cellStyle name="Calculation 2 2 3 3 2 2 2 2" xfId="13828" xr:uid="{00000000-0005-0000-0000-00005A080000}"/>
    <cellStyle name="Calculation 2 2 3 3 2 2 2 3" xfId="23563" xr:uid="{00000000-0005-0000-0000-00005B080000}"/>
    <cellStyle name="Calculation 2 2 3 3 2 2 2 4" xfId="24685" xr:uid="{00000000-0005-0000-0000-00005C080000}"/>
    <cellStyle name="Calculation 2 2 3 3 2 2 2 5" xfId="20170" xr:uid="{00000000-0005-0000-0000-00005D080000}"/>
    <cellStyle name="Calculation 2 2 3 3 2 2 2 6" xfId="28571" xr:uid="{00000000-0005-0000-0000-00005E080000}"/>
    <cellStyle name="Calculation 2 2 3 3 2 2 2 7" xfId="19411" xr:uid="{00000000-0005-0000-0000-00005F080000}"/>
    <cellStyle name="Calculation 2 2 3 3 2 2 3" xfId="6253" xr:uid="{00000000-0005-0000-0000-000060080000}"/>
    <cellStyle name="Calculation 2 2 3 3 2 2 3 2" xfId="23464" xr:uid="{00000000-0005-0000-0000-000061080000}"/>
    <cellStyle name="Calculation 2 2 3 3 2 2 3 3" xfId="16237" xr:uid="{00000000-0005-0000-0000-000062080000}"/>
    <cellStyle name="Calculation 2 2 3 3 2 2 3 4" xfId="28452" xr:uid="{00000000-0005-0000-0000-000063080000}"/>
    <cellStyle name="Calculation 2 2 3 3 2 2 3 5" xfId="30244" xr:uid="{00000000-0005-0000-0000-000064080000}"/>
    <cellStyle name="Calculation 2 2 3 3 2 2 3 6" xfId="30054" xr:uid="{00000000-0005-0000-0000-000065080000}"/>
    <cellStyle name="Calculation 2 2 3 3 2 2 4" xfId="16271" xr:uid="{00000000-0005-0000-0000-000066080000}"/>
    <cellStyle name="Calculation 2 2 3 3 2 2 5" xfId="17974" xr:uid="{00000000-0005-0000-0000-000067080000}"/>
    <cellStyle name="Calculation 2 2 3 3 2 2 6" xfId="27465" xr:uid="{00000000-0005-0000-0000-000068080000}"/>
    <cellStyle name="Calculation 2 2 3 3 2 2 7" xfId="21127" xr:uid="{00000000-0005-0000-0000-000069080000}"/>
    <cellStyle name="Calculation 2 2 3 3 2 2 8" xfId="30954" xr:uid="{00000000-0005-0000-0000-00006A080000}"/>
    <cellStyle name="Calculation 2 2 3 3 2 3" xfId="3969" xr:uid="{00000000-0005-0000-0000-00006B080000}"/>
    <cellStyle name="Calculation 2 2 3 3 2 3 2" xfId="11956" xr:uid="{00000000-0005-0000-0000-00006C080000}"/>
    <cellStyle name="Calculation 2 2 3 3 2 3 3" xfId="21336" xr:uid="{00000000-0005-0000-0000-00006D080000}"/>
    <cellStyle name="Calculation 2 2 3 3 2 3 4" xfId="26190" xr:uid="{00000000-0005-0000-0000-00006E080000}"/>
    <cellStyle name="Calculation 2 2 3 3 2 3 5" xfId="15497" xr:uid="{00000000-0005-0000-0000-00006F080000}"/>
    <cellStyle name="Calculation 2 2 3 3 2 3 6" xfId="25957" xr:uid="{00000000-0005-0000-0000-000070080000}"/>
    <cellStyle name="Calculation 2 2 3 3 2 3 7" xfId="31058" xr:uid="{00000000-0005-0000-0000-000071080000}"/>
    <cellStyle name="Calculation 2 2 3 3 2 4" xfId="6952" xr:uid="{00000000-0005-0000-0000-000072080000}"/>
    <cellStyle name="Calculation 2 2 3 3 2 4 2" xfId="24163" xr:uid="{00000000-0005-0000-0000-000073080000}"/>
    <cellStyle name="Calculation 2 2 3 3 2 4 3" xfId="20072" xr:uid="{00000000-0005-0000-0000-000074080000}"/>
    <cellStyle name="Calculation 2 2 3 3 2 4 4" xfId="28990" xr:uid="{00000000-0005-0000-0000-000075080000}"/>
    <cellStyle name="Calculation 2 2 3 3 2 4 5" xfId="30385" xr:uid="{00000000-0005-0000-0000-000076080000}"/>
    <cellStyle name="Calculation 2 2 3 3 2 4 6" xfId="31802" xr:uid="{00000000-0005-0000-0000-000077080000}"/>
    <cellStyle name="Calculation 2 2 3 3 2 5" xfId="14726" xr:uid="{00000000-0005-0000-0000-000078080000}"/>
    <cellStyle name="Calculation 2 2 3 3 2 6" xfId="22972" xr:uid="{00000000-0005-0000-0000-000079080000}"/>
    <cellStyle name="Calculation 2 2 3 3 2 7" xfId="26415" xr:uid="{00000000-0005-0000-0000-00007A080000}"/>
    <cellStyle name="Calculation 2 2 3 3 2 8" xfId="30178" xr:uid="{00000000-0005-0000-0000-00007B080000}"/>
    <cellStyle name="Calculation 2 2 3 3 2 9" xfId="31124" xr:uid="{00000000-0005-0000-0000-00007C080000}"/>
    <cellStyle name="Calculation 2 2 3 3 3" xfId="1569" xr:uid="{00000000-0005-0000-0000-00007D080000}"/>
    <cellStyle name="Calculation 2 2 3 3 3 2" xfId="5983" xr:uid="{00000000-0005-0000-0000-00007E080000}"/>
    <cellStyle name="Calculation 2 2 3 3 3 2 2" xfId="13608" xr:uid="{00000000-0005-0000-0000-00007F080000}"/>
    <cellStyle name="Calculation 2 2 3 3 3 2 3" xfId="23194" xr:uid="{00000000-0005-0000-0000-000080080000}"/>
    <cellStyle name="Calculation 2 2 3 3 3 2 4" xfId="26460" xr:uid="{00000000-0005-0000-0000-000081080000}"/>
    <cellStyle name="Calculation 2 2 3 3 3 2 5" xfId="24662" xr:uid="{00000000-0005-0000-0000-000082080000}"/>
    <cellStyle name="Calculation 2 2 3 3 3 2 6" xfId="26865" xr:uid="{00000000-0005-0000-0000-000083080000}"/>
    <cellStyle name="Calculation 2 2 3 3 3 2 7" xfId="32016" xr:uid="{00000000-0005-0000-0000-000084080000}"/>
    <cellStyle name="Calculation 2 2 3 3 3 3" xfId="4959" xr:uid="{00000000-0005-0000-0000-000085080000}"/>
    <cellStyle name="Calculation 2 2 3 3 3 3 2" xfId="22255" xr:uid="{00000000-0005-0000-0000-000086080000}"/>
    <cellStyle name="Calculation 2 2 3 3 3 3 3" xfId="14747" xr:uid="{00000000-0005-0000-0000-000087080000}"/>
    <cellStyle name="Calculation 2 2 3 3 3 3 4" xfId="24465" xr:uid="{00000000-0005-0000-0000-000088080000}"/>
    <cellStyle name="Calculation 2 2 3 3 3 3 5" xfId="22944" xr:uid="{00000000-0005-0000-0000-000089080000}"/>
    <cellStyle name="Calculation 2 2 3 3 3 3 6" xfId="31261" xr:uid="{00000000-0005-0000-0000-00008A080000}"/>
    <cellStyle name="Calculation 2 2 3 3 3 4" xfId="16228" xr:uid="{00000000-0005-0000-0000-00008B080000}"/>
    <cellStyle name="Calculation 2 2 3 3 3 5" xfId="24336" xr:uid="{00000000-0005-0000-0000-00008C080000}"/>
    <cellStyle name="Calculation 2 2 3 3 3 6" xfId="20918" xr:uid="{00000000-0005-0000-0000-00008D080000}"/>
    <cellStyle name="Calculation 2 2 3 3 3 7" xfId="24663" xr:uid="{00000000-0005-0000-0000-00008E080000}"/>
    <cellStyle name="Calculation 2 2 3 3 3 8" xfId="32076" xr:uid="{00000000-0005-0000-0000-00008F080000}"/>
    <cellStyle name="Calculation 2 2 3 3 4" xfId="4927" xr:uid="{00000000-0005-0000-0000-000090080000}"/>
    <cellStyle name="Calculation 2 2 3 3 4 2" xfId="12715" xr:uid="{00000000-0005-0000-0000-000091080000}"/>
    <cellStyle name="Calculation 2 2 3 3 4 3" xfId="22225" xr:uid="{00000000-0005-0000-0000-000092080000}"/>
    <cellStyle name="Calculation 2 2 3 3 4 4" xfId="24770" xr:uid="{00000000-0005-0000-0000-000093080000}"/>
    <cellStyle name="Calculation 2 2 3 3 4 5" xfId="27488" xr:uid="{00000000-0005-0000-0000-000094080000}"/>
    <cellStyle name="Calculation 2 2 3 3 4 6" xfId="28244" xr:uid="{00000000-0005-0000-0000-000095080000}"/>
    <cellStyle name="Calculation 2 2 3 3 4 7" xfId="31308" xr:uid="{00000000-0005-0000-0000-000096080000}"/>
    <cellStyle name="Calculation 2 2 3 3 5" xfId="6743" xr:uid="{00000000-0005-0000-0000-000097080000}"/>
    <cellStyle name="Calculation 2 2 3 3 5 2" xfId="23954" xr:uid="{00000000-0005-0000-0000-000098080000}"/>
    <cellStyle name="Calculation 2 2 3 3 5 3" xfId="25391" xr:uid="{00000000-0005-0000-0000-000099080000}"/>
    <cellStyle name="Calculation 2 2 3 3 5 4" xfId="20787" xr:uid="{00000000-0005-0000-0000-00009A080000}"/>
    <cellStyle name="Calculation 2 2 3 3 5 5" xfId="25362" xr:uid="{00000000-0005-0000-0000-00009B080000}"/>
    <cellStyle name="Calculation 2 2 3 3 5 6" xfId="14117" xr:uid="{00000000-0005-0000-0000-00009C080000}"/>
    <cellStyle name="Calculation 2 2 3 3 6" xfId="25294" xr:uid="{00000000-0005-0000-0000-00009D080000}"/>
    <cellStyle name="Calculation 2 2 3 3 7" xfId="18004" xr:uid="{00000000-0005-0000-0000-00009E080000}"/>
    <cellStyle name="Calculation 2 2 3 3 8" xfId="29845" xr:uid="{00000000-0005-0000-0000-00009F080000}"/>
    <cellStyle name="Calculation 2 2 3 3 9" xfId="29061" xr:uid="{00000000-0005-0000-0000-0000A0080000}"/>
    <cellStyle name="Calculation 2 2 3 4" xfId="1118" xr:uid="{00000000-0005-0000-0000-0000A1080000}"/>
    <cellStyle name="Calculation 2 2 3 4 2" xfId="2209" xr:uid="{00000000-0005-0000-0000-0000A2080000}"/>
    <cellStyle name="Calculation 2 2 3 4 2 2" xfId="6350" xr:uid="{00000000-0005-0000-0000-0000A3080000}"/>
    <cellStyle name="Calculation 2 2 3 4 2 2 2" xfId="13826" xr:uid="{00000000-0005-0000-0000-0000A4080000}"/>
    <cellStyle name="Calculation 2 2 3 4 2 2 3" xfId="23561" xr:uid="{00000000-0005-0000-0000-0000A5080000}"/>
    <cellStyle name="Calculation 2 2 3 4 2 2 4" xfId="26425" xr:uid="{00000000-0005-0000-0000-0000A6080000}"/>
    <cellStyle name="Calculation 2 2 3 4 2 2 5" xfId="22920" xr:uid="{00000000-0005-0000-0000-0000A7080000}"/>
    <cellStyle name="Calculation 2 2 3 4 2 2 6" xfId="30212" xr:uid="{00000000-0005-0000-0000-0000A8080000}"/>
    <cellStyle name="Calculation 2 2 3 4 2 2 7" xfId="25474" xr:uid="{00000000-0005-0000-0000-0000A9080000}"/>
    <cellStyle name="Calculation 2 2 3 4 2 3" xfId="3989" xr:uid="{00000000-0005-0000-0000-0000AA080000}"/>
    <cellStyle name="Calculation 2 2 3 4 2 3 2" xfId="21356" xr:uid="{00000000-0005-0000-0000-0000AB080000}"/>
    <cellStyle name="Calculation 2 2 3 4 2 3 3" xfId="22403" xr:uid="{00000000-0005-0000-0000-0000AC080000}"/>
    <cellStyle name="Calculation 2 2 3 4 2 3 4" xfId="26540" xr:uid="{00000000-0005-0000-0000-0000AD080000}"/>
    <cellStyle name="Calculation 2 2 3 4 2 3 5" xfId="29469" xr:uid="{00000000-0005-0000-0000-0000AE080000}"/>
    <cellStyle name="Calculation 2 2 3 4 2 3 6" xfId="27730" xr:uid="{00000000-0005-0000-0000-0000AF080000}"/>
    <cellStyle name="Calculation 2 2 3 4 2 4" xfId="20639" xr:uid="{00000000-0005-0000-0000-0000B0080000}"/>
    <cellStyle name="Calculation 2 2 3 4 2 5" xfId="22086" xr:uid="{00000000-0005-0000-0000-0000B1080000}"/>
    <cellStyle name="Calculation 2 2 3 4 2 6" xfId="26768" xr:uid="{00000000-0005-0000-0000-0000B2080000}"/>
    <cellStyle name="Calculation 2 2 3 4 2 7" xfId="21565" xr:uid="{00000000-0005-0000-0000-0000B3080000}"/>
    <cellStyle name="Calculation 2 2 3 4 2 8" xfId="31994" xr:uid="{00000000-0005-0000-0000-0000B4080000}"/>
    <cellStyle name="Calculation 2 2 3 4 3" xfId="4368" xr:uid="{00000000-0005-0000-0000-0000B5080000}"/>
    <cellStyle name="Calculation 2 2 3 4 3 2" xfId="12220" xr:uid="{00000000-0005-0000-0000-0000B6080000}"/>
    <cellStyle name="Calculation 2 2 3 4 3 3" xfId="21714" xr:uid="{00000000-0005-0000-0000-0000B7080000}"/>
    <cellStyle name="Calculation 2 2 3 4 3 4" xfId="24429" xr:uid="{00000000-0005-0000-0000-0000B8080000}"/>
    <cellStyle name="Calculation 2 2 3 4 3 5" xfId="21078" xr:uid="{00000000-0005-0000-0000-0000B9080000}"/>
    <cellStyle name="Calculation 2 2 3 4 3 6" xfId="24959" xr:uid="{00000000-0005-0000-0000-0000BA080000}"/>
    <cellStyle name="Calculation 2 2 3 4 3 7" xfId="27422" xr:uid="{00000000-0005-0000-0000-0000BB080000}"/>
    <cellStyle name="Calculation 2 2 3 4 4" xfId="4295" xr:uid="{00000000-0005-0000-0000-0000BC080000}"/>
    <cellStyle name="Calculation 2 2 3 4 4 2" xfId="21641" xr:uid="{00000000-0005-0000-0000-0000BD080000}"/>
    <cellStyle name="Calculation 2 2 3 4 4 3" xfId="24702" xr:uid="{00000000-0005-0000-0000-0000BE080000}"/>
    <cellStyle name="Calculation 2 2 3 4 4 4" xfId="27515" xr:uid="{00000000-0005-0000-0000-0000BF080000}"/>
    <cellStyle name="Calculation 2 2 3 4 4 5" xfId="28757" xr:uid="{00000000-0005-0000-0000-0000C0080000}"/>
    <cellStyle name="Calculation 2 2 3 4 4 6" xfId="26141" xr:uid="{00000000-0005-0000-0000-0000C1080000}"/>
    <cellStyle name="Calculation 2 2 3 4 5" xfId="15460" xr:uid="{00000000-0005-0000-0000-0000C2080000}"/>
    <cellStyle name="Calculation 2 2 3 4 6" xfId="25562" xr:uid="{00000000-0005-0000-0000-0000C3080000}"/>
    <cellStyle name="Calculation 2 2 3 4 7" xfId="26975" xr:uid="{00000000-0005-0000-0000-0000C4080000}"/>
    <cellStyle name="Calculation 2 2 3 4 8" xfId="28698" xr:uid="{00000000-0005-0000-0000-0000C5080000}"/>
    <cellStyle name="Calculation 2 2 3 4 9" xfId="27091" xr:uid="{00000000-0005-0000-0000-0000C6080000}"/>
    <cellStyle name="Calculation 2 2 3 5" xfId="1567" xr:uid="{00000000-0005-0000-0000-0000C7080000}"/>
    <cellStyle name="Calculation 2 2 3 5 2" xfId="5981" xr:uid="{00000000-0005-0000-0000-0000C8080000}"/>
    <cellStyle name="Calculation 2 2 3 5 2 2" xfId="13606" xr:uid="{00000000-0005-0000-0000-0000C9080000}"/>
    <cellStyle name="Calculation 2 2 3 5 2 3" xfId="23192" xr:uid="{00000000-0005-0000-0000-0000CA080000}"/>
    <cellStyle name="Calculation 2 2 3 5 2 4" xfId="19471" xr:uid="{00000000-0005-0000-0000-0000CB080000}"/>
    <cellStyle name="Calculation 2 2 3 5 2 5" xfId="28353" xr:uid="{00000000-0005-0000-0000-0000CC080000}"/>
    <cellStyle name="Calculation 2 2 3 5 2 6" xfId="30289" xr:uid="{00000000-0005-0000-0000-0000CD080000}"/>
    <cellStyle name="Calculation 2 2 3 5 2 7" xfId="31619" xr:uid="{00000000-0005-0000-0000-0000CE080000}"/>
    <cellStyle name="Calculation 2 2 3 5 3" xfId="5223" xr:uid="{00000000-0005-0000-0000-0000CF080000}"/>
    <cellStyle name="Calculation 2 2 3 5 3 2" xfId="22494" xr:uid="{00000000-0005-0000-0000-0000D0080000}"/>
    <cellStyle name="Calculation 2 2 3 5 3 3" xfId="19447" xr:uid="{00000000-0005-0000-0000-0000D1080000}"/>
    <cellStyle name="Calculation 2 2 3 5 3 4" xfId="28637" xr:uid="{00000000-0005-0000-0000-0000D2080000}"/>
    <cellStyle name="Calculation 2 2 3 5 3 5" xfId="25139" xr:uid="{00000000-0005-0000-0000-0000D3080000}"/>
    <cellStyle name="Calculation 2 2 3 5 3 6" xfId="30893" xr:uid="{00000000-0005-0000-0000-0000D4080000}"/>
    <cellStyle name="Calculation 2 2 3 5 4" xfId="20145" xr:uid="{00000000-0005-0000-0000-0000D5080000}"/>
    <cellStyle name="Calculation 2 2 3 5 5" xfId="22862" xr:uid="{00000000-0005-0000-0000-0000D6080000}"/>
    <cellStyle name="Calculation 2 2 3 5 6" xfId="28290" xr:uid="{00000000-0005-0000-0000-0000D7080000}"/>
    <cellStyle name="Calculation 2 2 3 5 7" xfId="29650" xr:uid="{00000000-0005-0000-0000-0000D8080000}"/>
    <cellStyle name="Calculation 2 2 3 5 8" xfId="15567" xr:uid="{00000000-0005-0000-0000-0000D9080000}"/>
    <cellStyle name="Calculation 2 2 3 6" xfId="5244" xr:uid="{00000000-0005-0000-0000-0000DA080000}"/>
    <cellStyle name="Calculation 2 2 3 6 2" xfId="12967" xr:uid="{00000000-0005-0000-0000-0000DB080000}"/>
    <cellStyle name="Calculation 2 2 3 6 3" xfId="22515" xr:uid="{00000000-0005-0000-0000-0000DC080000}"/>
    <cellStyle name="Calculation 2 2 3 6 4" xfId="21559" xr:uid="{00000000-0005-0000-0000-0000DD080000}"/>
    <cellStyle name="Calculation 2 2 3 6 5" xfId="27178" xr:uid="{00000000-0005-0000-0000-0000DE080000}"/>
    <cellStyle name="Calculation 2 2 3 6 6" xfId="27501" xr:uid="{00000000-0005-0000-0000-0000DF080000}"/>
    <cellStyle name="Calculation 2 2 3 6 7" xfId="30719" xr:uid="{00000000-0005-0000-0000-0000E0080000}"/>
    <cellStyle name="Calculation 2 2 3 7" xfId="4354" xr:uid="{00000000-0005-0000-0000-0000E1080000}"/>
    <cellStyle name="Calculation 2 2 3 7 2" xfId="21700" xr:uid="{00000000-0005-0000-0000-0000E2080000}"/>
    <cellStyle name="Calculation 2 2 3 7 3" xfId="18901" xr:uid="{00000000-0005-0000-0000-0000E3080000}"/>
    <cellStyle name="Calculation 2 2 3 7 4" xfId="26569" xr:uid="{00000000-0005-0000-0000-0000E4080000}"/>
    <cellStyle name="Calculation 2 2 3 7 5" xfId="28104" xr:uid="{00000000-0005-0000-0000-0000E5080000}"/>
    <cellStyle name="Calculation 2 2 3 7 6" xfId="29612" xr:uid="{00000000-0005-0000-0000-0000E6080000}"/>
    <cellStyle name="Calculation 2 2 3 8" xfId="22974" xr:uid="{00000000-0005-0000-0000-0000E7080000}"/>
    <cellStyle name="Calculation 2 2 3 9" xfId="20570" xr:uid="{00000000-0005-0000-0000-0000E8080000}"/>
    <cellStyle name="Calculation 2 2 4" xfId="144" xr:uid="{00000000-0005-0000-0000-0000E9080000}"/>
    <cellStyle name="Calculation 2 2 4 10" xfId="29373" xr:uid="{00000000-0005-0000-0000-0000EA080000}"/>
    <cellStyle name="Calculation 2 2 4 2" xfId="1121" xr:uid="{00000000-0005-0000-0000-0000EB080000}"/>
    <cellStyle name="Calculation 2 2 4 2 2" xfId="2212" xr:uid="{00000000-0005-0000-0000-0000EC080000}"/>
    <cellStyle name="Calculation 2 2 4 2 2 2" xfId="6353" xr:uid="{00000000-0005-0000-0000-0000ED080000}"/>
    <cellStyle name="Calculation 2 2 4 2 2 2 2" xfId="13829" xr:uid="{00000000-0005-0000-0000-0000EE080000}"/>
    <cellStyle name="Calculation 2 2 4 2 2 2 3" xfId="23564" xr:uid="{00000000-0005-0000-0000-0000EF080000}"/>
    <cellStyle name="Calculation 2 2 4 2 2 2 4" xfId="17902" xr:uid="{00000000-0005-0000-0000-0000F0080000}"/>
    <cellStyle name="Calculation 2 2 4 2 2 2 5" xfId="27864" xr:uid="{00000000-0005-0000-0000-0000F1080000}"/>
    <cellStyle name="Calculation 2 2 4 2 2 2 6" xfId="30703" xr:uid="{00000000-0005-0000-0000-0000F2080000}"/>
    <cellStyle name="Calculation 2 2 4 2 2 2 7" xfId="30863" xr:uid="{00000000-0005-0000-0000-0000F3080000}"/>
    <cellStyle name="Calculation 2 2 4 2 2 3" xfId="5773" xr:uid="{00000000-0005-0000-0000-0000F4080000}"/>
    <cellStyle name="Calculation 2 2 4 2 2 3 2" xfId="22984" xr:uid="{00000000-0005-0000-0000-0000F5080000}"/>
    <cellStyle name="Calculation 2 2 4 2 2 3 3" xfId="15894" xr:uid="{00000000-0005-0000-0000-0000F6080000}"/>
    <cellStyle name="Calculation 2 2 4 2 2 3 4" xfId="16196" xr:uid="{00000000-0005-0000-0000-0000F7080000}"/>
    <cellStyle name="Calculation 2 2 4 2 2 3 5" xfId="29922" xr:uid="{00000000-0005-0000-0000-0000F8080000}"/>
    <cellStyle name="Calculation 2 2 4 2 2 3 6" xfId="31076" xr:uid="{00000000-0005-0000-0000-0000F9080000}"/>
    <cellStyle name="Calculation 2 2 4 2 2 4" xfId="15228" xr:uid="{00000000-0005-0000-0000-0000FA080000}"/>
    <cellStyle name="Calculation 2 2 4 2 2 5" xfId="18259" xr:uid="{00000000-0005-0000-0000-0000FB080000}"/>
    <cellStyle name="Calculation 2 2 4 2 2 6" xfId="20374" xr:uid="{00000000-0005-0000-0000-0000FC080000}"/>
    <cellStyle name="Calculation 2 2 4 2 2 7" xfId="29393" xr:uid="{00000000-0005-0000-0000-0000FD080000}"/>
    <cellStyle name="Calculation 2 2 4 2 2 8" xfId="27065" xr:uid="{00000000-0005-0000-0000-0000FE080000}"/>
    <cellStyle name="Calculation 2 2 4 2 3" xfId="3972" xr:uid="{00000000-0005-0000-0000-0000FF080000}"/>
    <cellStyle name="Calculation 2 2 4 2 3 2" xfId="11959" xr:uid="{00000000-0005-0000-0000-000000090000}"/>
    <cellStyle name="Calculation 2 2 4 2 3 3" xfId="21339" xr:uid="{00000000-0005-0000-0000-000001090000}"/>
    <cellStyle name="Calculation 2 2 4 2 3 4" xfId="21564" xr:uid="{00000000-0005-0000-0000-000002090000}"/>
    <cellStyle name="Calculation 2 2 4 2 3 5" xfId="20858" xr:uid="{00000000-0005-0000-0000-000003090000}"/>
    <cellStyle name="Calculation 2 2 4 2 3 6" xfId="27742" xr:uid="{00000000-0005-0000-0000-000004090000}"/>
    <cellStyle name="Calculation 2 2 4 2 3 7" xfId="25942" xr:uid="{00000000-0005-0000-0000-000005090000}"/>
    <cellStyle name="Calculation 2 2 4 2 4" xfId="5804" xr:uid="{00000000-0005-0000-0000-000006090000}"/>
    <cellStyle name="Calculation 2 2 4 2 4 2" xfId="23015" xr:uid="{00000000-0005-0000-0000-000007090000}"/>
    <cellStyle name="Calculation 2 2 4 2 4 3" xfId="20102" xr:uid="{00000000-0005-0000-0000-000008090000}"/>
    <cellStyle name="Calculation 2 2 4 2 4 4" xfId="22575" xr:uid="{00000000-0005-0000-0000-000009090000}"/>
    <cellStyle name="Calculation 2 2 4 2 4 5" xfId="26615" xr:uid="{00000000-0005-0000-0000-00000A090000}"/>
    <cellStyle name="Calculation 2 2 4 2 4 6" xfId="31611" xr:uid="{00000000-0005-0000-0000-00000B090000}"/>
    <cellStyle name="Calculation 2 2 4 2 5" xfId="18873" xr:uid="{00000000-0005-0000-0000-00000C090000}"/>
    <cellStyle name="Calculation 2 2 4 2 6" xfId="24545" xr:uid="{00000000-0005-0000-0000-00000D090000}"/>
    <cellStyle name="Calculation 2 2 4 2 7" xfId="20025" xr:uid="{00000000-0005-0000-0000-00000E090000}"/>
    <cellStyle name="Calculation 2 2 4 2 8" xfId="29722" xr:uid="{00000000-0005-0000-0000-00000F090000}"/>
    <cellStyle name="Calculation 2 2 4 2 9" xfId="30991" xr:uid="{00000000-0005-0000-0000-000010090000}"/>
    <cellStyle name="Calculation 2 2 4 3" xfId="1570" xr:uid="{00000000-0005-0000-0000-000011090000}"/>
    <cellStyle name="Calculation 2 2 4 3 2" xfId="5984" xr:uid="{00000000-0005-0000-0000-000012090000}"/>
    <cellStyle name="Calculation 2 2 4 3 2 2" xfId="13609" xr:uid="{00000000-0005-0000-0000-000013090000}"/>
    <cellStyle name="Calculation 2 2 4 3 2 3" xfId="23195" xr:uid="{00000000-0005-0000-0000-000014090000}"/>
    <cellStyle name="Calculation 2 2 4 3 2 4" xfId="26374" xr:uid="{00000000-0005-0000-0000-000015090000}"/>
    <cellStyle name="Calculation 2 2 4 3 2 5" xfId="28609" xr:uid="{00000000-0005-0000-0000-000016090000}"/>
    <cellStyle name="Calculation 2 2 4 3 2 6" xfId="28001" xr:uid="{00000000-0005-0000-0000-000017090000}"/>
    <cellStyle name="Calculation 2 2 4 3 2 7" xfId="14827" xr:uid="{00000000-0005-0000-0000-000018090000}"/>
    <cellStyle name="Calculation 2 2 4 3 3" xfId="6306" xr:uid="{00000000-0005-0000-0000-000019090000}"/>
    <cellStyle name="Calculation 2 2 4 3 3 2" xfId="23517" xr:uid="{00000000-0005-0000-0000-00001A090000}"/>
    <cellStyle name="Calculation 2 2 4 3 3 3" xfId="19431" xr:uid="{00000000-0005-0000-0000-00001B090000}"/>
    <cellStyle name="Calculation 2 2 4 3 3 4" xfId="22857" xr:uid="{00000000-0005-0000-0000-00001C090000}"/>
    <cellStyle name="Calculation 2 2 4 3 3 5" xfId="30766" xr:uid="{00000000-0005-0000-0000-00001D090000}"/>
    <cellStyle name="Calculation 2 2 4 3 3 6" xfId="22693" xr:uid="{00000000-0005-0000-0000-00001E090000}"/>
    <cellStyle name="Calculation 2 2 4 3 4" xfId="15186" xr:uid="{00000000-0005-0000-0000-00001F090000}"/>
    <cellStyle name="Calculation 2 2 4 3 5" xfId="26483" xr:uid="{00000000-0005-0000-0000-000020090000}"/>
    <cellStyle name="Calculation 2 2 4 3 6" xfId="20850" xr:uid="{00000000-0005-0000-0000-000021090000}"/>
    <cellStyle name="Calculation 2 2 4 3 7" xfId="28073" xr:uid="{00000000-0005-0000-0000-000022090000}"/>
    <cellStyle name="Calculation 2 2 4 3 8" xfId="31459" xr:uid="{00000000-0005-0000-0000-000023090000}"/>
    <cellStyle name="Calculation 2 2 4 4" xfId="4351" xr:uid="{00000000-0005-0000-0000-000024090000}"/>
    <cellStyle name="Calculation 2 2 4 4 2" xfId="12212" xr:uid="{00000000-0005-0000-0000-000025090000}"/>
    <cellStyle name="Calculation 2 2 4 4 3" xfId="21697" xr:uid="{00000000-0005-0000-0000-000026090000}"/>
    <cellStyle name="Calculation 2 2 4 4 4" xfId="20482" xr:uid="{00000000-0005-0000-0000-000027090000}"/>
    <cellStyle name="Calculation 2 2 4 4 5" xfId="21856" xr:uid="{00000000-0005-0000-0000-000028090000}"/>
    <cellStyle name="Calculation 2 2 4 4 6" xfId="30622" xr:uid="{00000000-0005-0000-0000-000029090000}"/>
    <cellStyle name="Calculation 2 2 4 4 7" xfId="28776" xr:uid="{00000000-0005-0000-0000-00002A090000}"/>
    <cellStyle name="Calculation 2 2 4 5" xfId="6995" xr:uid="{00000000-0005-0000-0000-00002B090000}"/>
    <cellStyle name="Calculation 2 2 4 5 2" xfId="24206" xr:uid="{00000000-0005-0000-0000-00002C090000}"/>
    <cellStyle name="Calculation 2 2 4 5 3" xfId="26310" xr:uid="{00000000-0005-0000-0000-00002D090000}"/>
    <cellStyle name="Calculation 2 2 4 5 4" xfId="29033" xr:uid="{00000000-0005-0000-0000-00002E090000}"/>
    <cellStyle name="Calculation 2 2 4 5 5" xfId="25189" xr:uid="{00000000-0005-0000-0000-00002F090000}"/>
    <cellStyle name="Calculation 2 2 4 5 6" xfId="31095" xr:uid="{00000000-0005-0000-0000-000030090000}"/>
    <cellStyle name="Calculation 2 2 4 6" xfId="18817" xr:uid="{00000000-0005-0000-0000-000031090000}"/>
    <cellStyle name="Calculation 2 2 4 7" xfId="24890" xr:uid="{00000000-0005-0000-0000-000032090000}"/>
    <cellStyle name="Calculation 2 2 4 8" xfId="28561" xr:uid="{00000000-0005-0000-0000-000033090000}"/>
    <cellStyle name="Calculation 2 2 4 9" xfId="20217" xr:uid="{00000000-0005-0000-0000-000034090000}"/>
    <cellStyle name="Calculation 2 2 5" xfId="145" xr:uid="{00000000-0005-0000-0000-000035090000}"/>
    <cellStyle name="Calculation 2 2 5 10" xfId="32087" xr:uid="{00000000-0005-0000-0000-000036090000}"/>
    <cellStyle name="Calculation 2 2 5 2" xfId="1122" xr:uid="{00000000-0005-0000-0000-000037090000}"/>
    <cellStyle name="Calculation 2 2 5 2 2" xfId="2213" xr:uid="{00000000-0005-0000-0000-000038090000}"/>
    <cellStyle name="Calculation 2 2 5 2 2 2" xfId="6354" xr:uid="{00000000-0005-0000-0000-000039090000}"/>
    <cellStyle name="Calculation 2 2 5 2 2 2 2" xfId="13830" xr:uid="{00000000-0005-0000-0000-00003A090000}"/>
    <cellStyle name="Calculation 2 2 5 2 2 2 3" xfId="23565" xr:uid="{00000000-0005-0000-0000-00003B090000}"/>
    <cellStyle name="Calculation 2 2 5 2 2 2 4" xfId="15510" xr:uid="{00000000-0005-0000-0000-00003C090000}"/>
    <cellStyle name="Calculation 2 2 5 2 2 2 5" xfId="28320" xr:uid="{00000000-0005-0000-0000-00003D090000}"/>
    <cellStyle name="Calculation 2 2 5 2 2 2 6" xfId="29808" xr:uid="{00000000-0005-0000-0000-00003E090000}"/>
    <cellStyle name="Calculation 2 2 5 2 2 2 7" xfId="30989" xr:uid="{00000000-0005-0000-0000-00003F090000}"/>
    <cellStyle name="Calculation 2 2 5 2 2 3" xfId="6111" xr:uid="{00000000-0005-0000-0000-000040090000}"/>
    <cellStyle name="Calculation 2 2 5 2 2 3 2" xfId="23322" xr:uid="{00000000-0005-0000-0000-000041090000}"/>
    <cellStyle name="Calculation 2 2 5 2 2 3 3" xfId="22871" xr:uid="{00000000-0005-0000-0000-000042090000}"/>
    <cellStyle name="Calculation 2 2 5 2 2 3 4" xfId="26969" xr:uid="{00000000-0005-0000-0000-000043090000}"/>
    <cellStyle name="Calculation 2 2 5 2 2 3 5" xfId="30744" xr:uid="{00000000-0005-0000-0000-000044090000}"/>
    <cellStyle name="Calculation 2 2 5 2 2 3 6" xfId="30971" xr:uid="{00000000-0005-0000-0000-000045090000}"/>
    <cellStyle name="Calculation 2 2 5 2 2 4" xfId="14455" xr:uid="{00000000-0005-0000-0000-000046090000}"/>
    <cellStyle name="Calculation 2 2 5 2 2 5" xfId="21096" xr:uid="{00000000-0005-0000-0000-000047090000}"/>
    <cellStyle name="Calculation 2 2 5 2 2 6" xfId="26413" xr:uid="{00000000-0005-0000-0000-000048090000}"/>
    <cellStyle name="Calculation 2 2 5 2 2 7" xfId="30316" xr:uid="{00000000-0005-0000-0000-000049090000}"/>
    <cellStyle name="Calculation 2 2 5 2 2 8" xfId="20235" xr:uid="{00000000-0005-0000-0000-00004A090000}"/>
    <cellStyle name="Calculation 2 2 5 2 3" xfId="3971" xr:uid="{00000000-0005-0000-0000-00004B090000}"/>
    <cellStyle name="Calculation 2 2 5 2 3 2" xfId="11958" xr:uid="{00000000-0005-0000-0000-00004C090000}"/>
    <cellStyle name="Calculation 2 2 5 2 3 3" xfId="21338" xr:uid="{00000000-0005-0000-0000-00004D090000}"/>
    <cellStyle name="Calculation 2 2 5 2 3 4" xfId="20407" xr:uid="{00000000-0005-0000-0000-00004E090000}"/>
    <cellStyle name="Calculation 2 2 5 2 3 5" xfId="26767" xr:uid="{00000000-0005-0000-0000-00004F090000}"/>
    <cellStyle name="Calculation 2 2 5 2 3 6" xfId="30068" xr:uid="{00000000-0005-0000-0000-000050090000}"/>
    <cellStyle name="Calculation 2 2 5 2 3 7" xfId="15214" xr:uid="{00000000-0005-0000-0000-000051090000}"/>
    <cellStyle name="Calculation 2 2 5 2 4" xfId="6818" xr:uid="{00000000-0005-0000-0000-000052090000}"/>
    <cellStyle name="Calculation 2 2 5 2 4 2" xfId="24029" xr:uid="{00000000-0005-0000-0000-000053090000}"/>
    <cellStyle name="Calculation 2 2 5 2 4 3" xfId="25768" xr:uid="{00000000-0005-0000-0000-000054090000}"/>
    <cellStyle name="Calculation 2 2 5 2 4 4" xfId="28856" xr:uid="{00000000-0005-0000-0000-000055090000}"/>
    <cellStyle name="Calculation 2 2 5 2 4 5" xfId="29747" xr:uid="{00000000-0005-0000-0000-000056090000}"/>
    <cellStyle name="Calculation 2 2 5 2 4 6" xfId="29939" xr:uid="{00000000-0005-0000-0000-000057090000}"/>
    <cellStyle name="Calculation 2 2 5 2 5" xfId="18217" xr:uid="{00000000-0005-0000-0000-000058090000}"/>
    <cellStyle name="Calculation 2 2 5 2 6" xfId="24235" xr:uid="{00000000-0005-0000-0000-000059090000}"/>
    <cellStyle name="Calculation 2 2 5 2 7" xfId="26978" xr:uid="{00000000-0005-0000-0000-00005A090000}"/>
    <cellStyle name="Calculation 2 2 5 2 8" xfId="29306" xr:uid="{00000000-0005-0000-0000-00005B090000}"/>
    <cellStyle name="Calculation 2 2 5 2 9" xfId="22057" xr:uid="{00000000-0005-0000-0000-00005C090000}"/>
    <cellStyle name="Calculation 2 2 5 3" xfId="1571" xr:uid="{00000000-0005-0000-0000-00005D090000}"/>
    <cellStyle name="Calculation 2 2 5 3 2" xfId="5985" xr:uid="{00000000-0005-0000-0000-00005E090000}"/>
    <cellStyle name="Calculation 2 2 5 3 2 2" xfId="13610" xr:uid="{00000000-0005-0000-0000-00005F090000}"/>
    <cellStyle name="Calculation 2 2 5 3 2 3" xfId="23196" xr:uid="{00000000-0005-0000-0000-000060090000}"/>
    <cellStyle name="Calculation 2 2 5 3 2 4" xfId="20496" xr:uid="{00000000-0005-0000-0000-000061090000}"/>
    <cellStyle name="Calculation 2 2 5 3 2 5" xfId="27183" xr:uid="{00000000-0005-0000-0000-000062090000}"/>
    <cellStyle name="Calculation 2 2 5 3 2 6" xfId="27093" xr:uid="{00000000-0005-0000-0000-000063090000}"/>
    <cellStyle name="Calculation 2 2 5 3 2 7" xfId="27008" xr:uid="{00000000-0005-0000-0000-000064090000}"/>
    <cellStyle name="Calculation 2 2 5 3 3" xfId="3912" xr:uid="{00000000-0005-0000-0000-000065090000}"/>
    <cellStyle name="Calculation 2 2 5 3 3 2" xfId="21279" xr:uid="{00000000-0005-0000-0000-000066090000}"/>
    <cellStyle name="Calculation 2 2 5 3 3 3" xfId="19953" xr:uid="{00000000-0005-0000-0000-000067090000}"/>
    <cellStyle name="Calculation 2 2 5 3 3 4" xfId="20026" xr:uid="{00000000-0005-0000-0000-000068090000}"/>
    <cellStyle name="Calculation 2 2 5 3 3 5" xfId="21890" xr:uid="{00000000-0005-0000-0000-000069090000}"/>
    <cellStyle name="Calculation 2 2 5 3 3 6" xfId="31068" xr:uid="{00000000-0005-0000-0000-00006A090000}"/>
    <cellStyle name="Calculation 2 2 5 3 4" xfId="20538" xr:uid="{00000000-0005-0000-0000-00006B090000}"/>
    <cellStyle name="Calculation 2 2 5 3 5" xfId="25270" xr:uid="{00000000-0005-0000-0000-00006C090000}"/>
    <cellStyle name="Calculation 2 2 5 3 6" xfId="28760" xr:uid="{00000000-0005-0000-0000-00006D090000}"/>
    <cellStyle name="Calculation 2 2 5 3 7" xfId="30272" xr:uid="{00000000-0005-0000-0000-00006E090000}"/>
    <cellStyle name="Calculation 2 2 5 3 8" xfId="30876" xr:uid="{00000000-0005-0000-0000-00006F090000}"/>
    <cellStyle name="Calculation 2 2 5 4" xfId="5241" xr:uid="{00000000-0005-0000-0000-000070090000}"/>
    <cellStyle name="Calculation 2 2 5 4 2" xfId="12965" xr:uid="{00000000-0005-0000-0000-000071090000}"/>
    <cellStyle name="Calculation 2 2 5 4 3" xfId="22512" xr:uid="{00000000-0005-0000-0000-000072090000}"/>
    <cellStyle name="Calculation 2 2 5 4 4" xfId="19748" xr:uid="{00000000-0005-0000-0000-000073090000}"/>
    <cellStyle name="Calculation 2 2 5 4 5" xfId="15593" xr:uid="{00000000-0005-0000-0000-000074090000}"/>
    <cellStyle name="Calculation 2 2 5 4 6" xfId="27083" xr:uid="{00000000-0005-0000-0000-000075090000}"/>
    <cellStyle name="Calculation 2 2 5 4 7" xfId="31434" xr:uid="{00000000-0005-0000-0000-000076090000}"/>
    <cellStyle name="Calculation 2 2 5 5" xfId="5242" xr:uid="{00000000-0005-0000-0000-000077090000}"/>
    <cellStyle name="Calculation 2 2 5 5 2" xfId="22513" xr:uid="{00000000-0005-0000-0000-000078090000}"/>
    <cellStyle name="Calculation 2 2 5 5 3" xfId="25226" xr:uid="{00000000-0005-0000-0000-000079090000}"/>
    <cellStyle name="Calculation 2 2 5 5 4" xfId="18251" xr:uid="{00000000-0005-0000-0000-00007A090000}"/>
    <cellStyle name="Calculation 2 2 5 5 5" xfId="29714" xr:uid="{00000000-0005-0000-0000-00007B090000}"/>
    <cellStyle name="Calculation 2 2 5 5 6" xfId="31668" xr:uid="{00000000-0005-0000-0000-00007C090000}"/>
    <cellStyle name="Calculation 2 2 5 6" xfId="20441" xr:uid="{00000000-0005-0000-0000-00007D090000}"/>
    <cellStyle name="Calculation 2 2 5 7" xfId="22577" xr:uid="{00000000-0005-0000-0000-00007E090000}"/>
    <cellStyle name="Calculation 2 2 5 8" xfId="28696" xr:uid="{00000000-0005-0000-0000-00007F090000}"/>
    <cellStyle name="Calculation 2 2 5 9" xfId="29105" xr:uid="{00000000-0005-0000-0000-000080090000}"/>
    <cellStyle name="Calculation 2 2 6" xfId="1111" xr:uid="{00000000-0005-0000-0000-000081090000}"/>
    <cellStyle name="Calculation 2 2 6 2" xfId="2202" xr:uid="{00000000-0005-0000-0000-000082090000}"/>
    <cellStyle name="Calculation 2 2 6 2 2" xfId="6343" xr:uid="{00000000-0005-0000-0000-000083090000}"/>
    <cellStyle name="Calculation 2 2 6 2 2 2" xfId="13819" xr:uid="{00000000-0005-0000-0000-000084090000}"/>
    <cellStyle name="Calculation 2 2 6 2 2 3" xfId="23554" xr:uid="{00000000-0005-0000-0000-000085090000}"/>
    <cellStyle name="Calculation 2 2 6 2 2 4" xfId="20574" xr:uid="{00000000-0005-0000-0000-000086090000}"/>
    <cellStyle name="Calculation 2 2 6 2 2 5" xfId="28321" xr:uid="{00000000-0005-0000-0000-000087090000}"/>
    <cellStyle name="Calculation 2 2 6 2 2 6" xfId="27576" xr:uid="{00000000-0005-0000-0000-000088090000}"/>
    <cellStyle name="Calculation 2 2 6 2 2 7" xfId="30976" xr:uid="{00000000-0005-0000-0000-000089090000}"/>
    <cellStyle name="Calculation 2 2 6 2 3" xfId="6085" xr:uid="{00000000-0005-0000-0000-00008A090000}"/>
    <cellStyle name="Calculation 2 2 6 2 3 2" xfId="23296" xr:uid="{00000000-0005-0000-0000-00008B090000}"/>
    <cellStyle name="Calculation 2 2 6 2 3 3" xfId="25647" xr:uid="{00000000-0005-0000-0000-00008C090000}"/>
    <cellStyle name="Calculation 2 2 6 2 3 4" xfId="28135" xr:uid="{00000000-0005-0000-0000-00008D090000}"/>
    <cellStyle name="Calculation 2 2 6 2 3 5" xfId="25972" xr:uid="{00000000-0005-0000-0000-00008E090000}"/>
    <cellStyle name="Calculation 2 2 6 2 3 6" xfId="26378" xr:uid="{00000000-0005-0000-0000-00008F090000}"/>
    <cellStyle name="Calculation 2 2 6 2 4" xfId="20739" xr:uid="{00000000-0005-0000-0000-000090090000}"/>
    <cellStyle name="Calculation 2 2 6 2 5" xfId="21555" xr:uid="{00000000-0005-0000-0000-000091090000}"/>
    <cellStyle name="Calculation 2 2 6 2 6" xfId="18567" xr:uid="{00000000-0005-0000-0000-000092090000}"/>
    <cellStyle name="Calculation 2 2 6 2 7" xfId="30638" xr:uid="{00000000-0005-0000-0000-000093090000}"/>
    <cellStyle name="Calculation 2 2 6 2 8" xfId="14431" xr:uid="{00000000-0005-0000-0000-000094090000}"/>
    <cellStyle name="Calculation 2 2 6 3" xfId="3978" xr:uid="{00000000-0005-0000-0000-000095090000}"/>
    <cellStyle name="Calculation 2 2 6 3 2" xfId="11964" xr:uid="{00000000-0005-0000-0000-000096090000}"/>
    <cellStyle name="Calculation 2 2 6 3 3" xfId="21345" xr:uid="{00000000-0005-0000-0000-000097090000}"/>
    <cellStyle name="Calculation 2 2 6 3 4" xfId="25704" xr:uid="{00000000-0005-0000-0000-000098090000}"/>
    <cellStyle name="Calculation 2 2 6 3 5" xfId="27635" xr:uid="{00000000-0005-0000-0000-000099090000}"/>
    <cellStyle name="Calculation 2 2 6 3 6" xfId="19899" xr:uid="{00000000-0005-0000-0000-00009A090000}"/>
    <cellStyle name="Calculation 2 2 6 3 7" xfId="31411" xr:uid="{00000000-0005-0000-0000-00009B090000}"/>
    <cellStyle name="Calculation 2 2 6 4" xfId="6817" xr:uid="{00000000-0005-0000-0000-00009C090000}"/>
    <cellStyle name="Calculation 2 2 6 4 2" xfId="24028" xr:uid="{00000000-0005-0000-0000-00009D090000}"/>
    <cellStyle name="Calculation 2 2 6 4 3" xfId="16280" xr:uid="{00000000-0005-0000-0000-00009E090000}"/>
    <cellStyle name="Calculation 2 2 6 4 4" xfId="28855" xr:uid="{00000000-0005-0000-0000-00009F090000}"/>
    <cellStyle name="Calculation 2 2 6 4 5" xfId="26594" xr:uid="{00000000-0005-0000-0000-0000A0090000}"/>
    <cellStyle name="Calculation 2 2 6 4 6" xfId="31700" xr:uid="{00000000-0005-0000-0000-0000A1090000}"/>
    <cellStyle name="Calculation 2 2 6 5" xfId="16247" xr:uid="{00000000-0005-0000-0000-0000A2090000}"/>
    <cellStyle name="Calculation 2 2 6 6" xfId="20521" xr:uid="{00000000-0005-0000-0000-0000A3090000}"/>
    <cellStyle name="Calculation 2 2 6 7" xfId="28793" xr:uid="{00000000-0005-0000-0000-0000A4090000}"/>
    <cellStyle name="Calculation 2 2 6 8" xfId="27578" xr:uid="{00000000-0005-0000-0000-0000A5090000}"/>
    <cellStyle name="Calculation 2 2 6 9" xfId="18088" xr:uid="{00000000-0005-0000-0000-0000A6090000}"/>
    <cellStyle name="Calculation 2 2 7" xfId="1560" xr:uid="{00000000-0005-0000-0000-0000A7090000}"/>
    <cellStyle name="Calculation 2 2 7 2" xfId="5974" xr:uid="{00000000-0005-0000-0000-0000A8090000}"/>
    <cellStyle name="Calculation 2 2 7 2 2" xfId="13599" xr:uid="{00000000-0005-0000-0000-0000A9090000}"/>
    <cellStyle name="Calculation 2 2 7 2 3" xfId="23185" xr:uid="{00000000-0005-0000-0000-0000AA090000}"/>
    <cellStyle name="Calculation 2 2 7 2 4" xfId="22646" xr:uid="{00000000-0005-0000-0000-0000AB090000}"/>
    <cellStyle name="Calculation 2 2 7 2 5" xfId="26730" xr:uid="{00000000-0005-0000-0000-0000AC090000}"/>
    <cellStyle name="Calculation 2 2 7 2 6" xfId="25207" xr:uid="{00000000-0005-0000-0000-0000AD090000}"/>
    <cellStyle name="Calculation 2 2 7 2 7" xfId="29432" xr:uid="{00000000-0005-0000-0000-0000AE090000}"/>
    <cellStyle name="Calculation 2 2 7 3" xfId="6663" xr:uid="{00000000-0005-0000-0000-0000AF090000}"/>
    <cellStyle name="Calculation 2 2 7 3 2" xfId="23874" xr:uid="{00000000-0005-0000-0000-0000B0090000}"/>
    <cellStyle name="Calculation 2 2 7 3 3" xfId="22846" xr:uid="{00000000-0005-0000-0000-0000B1090000}"/>
    <cellStyle name="Calculation 2 2 7 3 4" xfId="27204" xr:uid="{00000000-0005-0000-0000-0000B2090000}"/>
    <cellStyle name="Calculation 2 2 7 3 5" xfId="25847" xr:uid="{00000000-0005-0000-0000-0000B3090000}"/>
    <cellStyle name="Calculation 2 2 7 3 6" xfId="30413" xr:uid="{00000000-0005-0000-0000-0000B4090000}"/>
    <cellStyle name="Calculation 2 2 7 4" xfId="20510" xr:uid="{00000000-0005-0000-0000-0000B5090000}"/>
    <cellStyle name="Calculation 2 2 7 5" xfId="20135" xr:uid="{00000000-0005-0000-0000-0000B6090000}"/>
    <cellStyle name="Calculation 2 2 7 6" xfId="25856" xr:uid="{00000000-0005-0000-0000-0000B7090000}"/>
    <cellStyle name="Calculation 2 2 7 7" xfId="25510" xr:uid="{00000000-0005-0000-0000-0000B8090000}"/>
    <cellStyle name="Calculation 2 2 7 8" xfId="24816" xr:uid="{00000000-0005-0000-0000-0000B9090000}"/>
    <cellStyle name="Calculation 2 2 8" xfId="5234" xr:uid="{00000000-0005-0000-0000-0000BA090000}"/>
    <cellStyle name="Calculation 2 2 8 2" xfId="12958" xr:uid="{00000000-0005-0000-0000-0000BB090000}"/>
    <cellStyle name="Calculation 2 2 8 3" xfId="22505" xr:uid="{00000000-0005-0000-0000-0000BC090000}"/>
    <cellStyle name="Calculation 2 2 8 4" xfId="26380" xr:uid="{00000000-0005-0000-0000-0000BD090000}"/>
    <cellStyle name="Calculation 2 2 8 5" xfId="27412" xr:uid="{00000000-0005-0000-0000-0000BE090000}"/>
    <cellStyle name="Calculation 2 2 8 6" xfId="30239" xr:uid="{00000000-0005-0000-0000-0000BF090000}"/>
    <cellStyle name="Calculation 2 2 8 7" xfId="31535" xr:uid="{00000000-0005-0000-0000-0000C0090000}"/>
    <cellStyle name="Calculation 2 2 9" xfId="6490" xr:uid="{00000000-0005-0000-0000-0000C1090000}"/>
    <cellStyle name="Calculation 2 2 9 2" xfId="23701" xr:uid="{00000000-0005-0000-0000-0000C2090000}"/>
    <cellStyle name="Calculation 2 2 9 3" xfId="25879" xr:uid="{00000000-0005-0000-0000-0000C3090000}"/>
    <cellStyle name="Calculation 2 2 9 4" xfId="20963" xr:uid="{00000000-0005-0000-0000-0000C4090000}"/>
    <cellStyle name="Calculation 2 2 9 5" xfId="30880" xr:uid="{00000000-0005-0000-0000-0000C5090000}"/>
    <cellStyle name="Calculation 2 2 9 6" xfId="30487" xr:uid="{00000000-0005-0000-0000-0000C6090000}"/>
    <cellStyle name="Calculation 2 3" xfId="146" xr:uid="{00000000-0005-0000-0000-0000C7090000}"/>
    <cellStyle name="Calculation 2 3 10" xfId="26535" xr:uid="{00000000-0005-0000-0000-0000C8090000}"/>
    <cellStyle name="Calculation 2 3 11" xfId="30690" xr:uid="{00000000-0005-0000-0000-0000C9090000}"/>
    <cellStyle name="Calculation 2 3 12" xfId="22107" xr:uid="{00000000-0005-0000-0000-0000CA090000}"/>
    <cellStyle name="Calculation 2 3 13" xfId="22431" xr:uid="{00000000-0005-0000-0000-0000CB090000}"/>
    <cellStyle name="Calculation 2 3 2" xfId="147" xr:uid="{00000000-0005-0000-0000-0000CC090000}"/>
    <cellStyle name="Calculation 2 3 2 10" xfId="27216" xr:uid="{00000000-0005-0000-0000-0000CD090000}"/>
    <cellStyle name="Calculation 2 3 2 11" xfId="30085" xr:uid="{00000000-0005-0000-0000-0000CE090000}"/>
    <cellStyle name="Calculation 2 3 2 12" xfId="29412" xr:uid="{00000000-0005-0000-0000-0000CF090000}"/>
    <cellStyle name="Calculation 2 3 2 2" xfId="148" xr:uid="{00000000-0005-0000-0000-0000D0090000}"/>
    <cellStyle name="Calculation 2 3 2 2 10" xfId="31437" xr:uid="{00000000-0005-0000-0000-0000D1090000}"/>
    <cellStyle name="Calculation 2 3 2 2 2" xfId="1125" xr:uid="{00000000-0005-0000-0000-0000D2090000}"/>
    <cellStyle name="Calculation 2 3 2 2 2 2" xfId="2216" xr:uid="{00000000-0005-0000-0000-0000D3090000}"/>
    <cellStyle name="Calculation 2 3 2 2 2 2 2" xfId="6357" xr:uid="{00000000-0005-0000-0000-0000D4090000}"/>
    <cellStyle name="Calculation 2 3 2 2 2 2 2 2" xfId="13833" xr:uid="{00000000-0005-0000-0000-0000D5090000}"/>
    <cellStyle name="Calculation 2 3 2 2 2 2 2 3" xfId="23568" xr:uid="{00000000-0005-0000-0000-0000D6090000}"/>
    <cellStyle name="Calculation 2 3 2 2 2 2 2 4" xfId="14843" xr:uid="{00000000-0005-0000-0000-0000D7090000}"/>
    <cellStyle name="Calculation 2 3 2 2 2 2 2 5" xfId="26740" xr:uid="{00000000-0005-0000-0000-0000D8090000}"/>
    <cellStyle name="Calculation 2 3 2 2 2 2 2 6" xfId="29657" xr:uid="{00000000-0005-0000-0000-0000D9090000}"/>
    <cellStyle name="Calculation 2 3 2 2 2 2 2 7" xfId="28381" xr:uid="{00000000-0005-0000-0000-0000DA090000}"/>
    <cellStyle name="Calculation 2 3 2 2 2 2 3" xfId="5197" xr:uid="{00000000-0005-0000-0000-0000DB090000}"/>
    <cellStyle name="Calculation 2 3 2 2 2 2 3 2" xfId="22468" xr:uid="{00000000-0005-0000-0000-0000DC090000}"/>
    <cellStyle name="Calculation 2 3 2 2 2 2 3 3" xfId="25483" xr:uid="{00000000-0005-0000-0000-0000DD090000}"/>
    <cellStyle name="Calculation 2 3 2 2 2 2 3 4" xfId="16562" xr:uid="{00000000-0005-0000-0000-0000DE090000}"/>
    <cellStyle name="Calculation 2 3 2 2 2 2 3 5" xfId="29757" xr:uid="{00000000-0005-0000-0000-0000DF090000}"/>
    <cellStyle name="Calculation 2 3 2 2 2 2 3 6" xfId="31309" xr:uid="{00000000-0005-0000-0000-0000E0090000}"/>
    <cellStyle name="Calculation 2 3 2 2 2 2 4" xfId="20293" xr:uid="{00000000-0005-0000-0000-0000E1090000}"/>
    <cellStyle name="Calculation 2 3 2 2 2 2 5" xfId="26541" xr:uid="{00000000-0005-0000-0000-0000E2090000}"/>
    <cellStyle name="Calculation 2 3 2 2 2 2 6" xfId="27636" xr:uid="{00000000-0005-0000-0000-0000E3090000}"/>
    <cellStyle name="Calculation 2 3 2 2 2 2 7" xfId="29959" xr:uid="{00000000-0005-0000-0000-0000E4090000}"/>
    <cellStyle name="Calculation 2 3 2 2 2 2 8" xfId="31422" xr:uid="{00000000-0005-0000-0000-0000E5090000}"/>
    <cellStyle name="Calculation 2 3 2 2 2 3" xfId="3967" xr:uid="{00000000-0005-0000-0000-0000E6090000}"/>
    <cellStyle name="Calculation 2 3 2 2 2 3 2" xfId="11954" xr:uid="{00000000-0005-0000-0000-0000E7090000}"/>
    <cellStyle name="Calculation 2 3 2 2 2 3 3" xfId="21334" xr:uid="{00000000-0005-0000-0000-0000E8090000}"/>
    <cellStyle name="Calculation 2 3 2 2 2 3 4" xfId="25245" xr:uid="{00000000-0005-0000-0000-0000E9090000}"/>
    <cellStyle name="Calculation 2 3 2 2 2 3 5" xfId="24402" xr:uid="{00000000-0005-0000-0000-0000EA090000}"/>
    <cellStyle name="Calculation 2 3 2 2 2 3 6" xfId="30314" xr:uid="{00000000-0005-0000-0000-0000EB090000}"/>
    <cellStyle name="Calculation 2 3 2 2 2 3 7" xfId="30948" xr:uid="{00000000-0005-0000-0000-0000EC090000}"/>
    <cellStyle name="Calculation 2 3 2 2 2 4" xfId="6953" xr:uid="{00000000-0005-0000-0000-0000ED090000}"/>
    <cellStyle name="Calculation 2 3 2 2 2 4 2" xfId="24164" xr:uid="{00000000-0005-0000-0000-0000EE090000}"/>
    <cellStyle name="Calculation 2 3 2 2 2 4 3" xfId="25970" xr:uid="{00000000-0005-0000-0000-0000EF090000}"/>
    <cellStyle name="Calculation 2 3 2 2 2 4 4" xfId="28991" xr:uid="{00000000-0005-0000-0000-0000F0090000}"/>
    <cellStyle name="Calculation 2 3 2 2 2 4 5" xfId="19784" xr:uid="{00000000-0005-0000-0000-0000F1090000}"/>
    <cellStyle name="Calculation 2 3 2 2 2 4 6" xfId="26989" xr:uid="{00000000-0005-0000-0000-0000F2090000}"/>
    <cellStyle name="Calculation 2 3 2 2 2 5" xfId="15833" xr:uid="{00000000-0005-0000-0000-0000F3090000}"/>
    <cellStyle name="Calculation 2 3 2 2 2 6" xfId="24810" xr:uid="{00000000-0005-0000-0000-0000F4090000}"/>
    <cellStyle name="Calculation 2 3 2 2 2 7" xfId="28490" xr:uid="{00000000-0005-0000-0000-0000F5090000}"/>
    <cellStyle name="Calculation 2 3 2 2 2 8" xfId="25929" xr:uid="{00000000-0005-0000-0000-0000F6090000}"/>
    <cellStyle name="Calculation 2 3 2 2 2 9" xfId="29991" xr:uid="{00000000-0005-0000-0000-0000F7090000}"/>
    <cellStyle name="Calculation 2 3 2 2 3" xfId="1574" xr:uid="{00000000-0005-0000-0000-0000F8090000}"/>
    <cellStyle name="Calculation 2 3 2 2 3 2" xfId="5988" xr:uid="{00000000-0005-0000-0000-0000F9090000}"/>
    <cellStyle name="Calculation 2 3 2 2 3 2 2" xfId="13613" xr:uid="{00000000-0005-0000-0000-0000FA090000}"/>
    <cellStyle name="Calculation 2 3 2 2 3 2 3" xfId="23199" xr:uid="{00000000-0005-0000-0000-0000FB090000}"/>
    <cellStyle name="Calculation 2 3 2 2 3 2 4" xfId="25272" xr:uid="{00000000-0005-0000-0000-0000FC090000}"/>
    <cellStyle name="Calculation 2 3 2 2 3 2 5" xfId="22701" xr:uid="{00000000-0005-0000-0000-0000FD090000}"/>
    <cellStyle name="Calculation 2 3 2 2 3 2 6" xfId="20267" xr:uid="{00000000-0005-0000-0000-0000FE090000}"/>
    <cellStyle name="Calculation 2 3 2 2 3 2 7" xfId="31591" xr:uid="{00000000-0005-0000-0000-0000FF090000}"/>
    <cellStyle name="Calculation 2 3 2 2 3 3" xfId="4904" xr:uid="{00000000-0005-0000-0000-0000000A0000}"/>
    <cellStyle name="Calculation 2 3 2 2 3 3 2" xfId="22202" xr:uid="{00000000-0005-0000-0000-0000010A0000}"/>
    <cellStyle name="Calculation 2 3 2 2 3 3 3" xfId="26116" xr:uid="{00000000-0005-0000-0000-0000020A0000}"/>
    <cellStyle name="Calculation 2 3 2 2 3 3 4" xfId="25576" xr:uid="{00000000-0005-0000-0000-0000030A0000}"/>
    <cellStyle name="Calculation 2 3 2 2 3 3 5" xfId="25280" xr:uid="{00000000-0005-0000-0000-0000040A0000}"/>
    <cellStyle name="Calculation 2 3 2 2 3 3 6" xfId="15166" xr:uid="{00000000-0005-0000-0000-0000050A0000}"/>
    <cellStyle name="Calculation 2 3 2 2 3 4" xfId="20352" xr:uid="{00000000-0005-0000-0000-0000060A0000}"/>
    <cellStyle name="Calculation 2 3 2 2 3 5" xfId="26446" xr:uid="{00000000-0005-0000-0000-0000070A0000}"/>
    <cellStyle name="Calculation 2 3 2 2 3 6" xfId="28460" xr:uid="{00000000-0005-0000-0000-0000080A0000}"/>
    <cellStyle name="Calculation 2 3 2 2 3 7" xfId="14846" xr:uid="{00000000-0005-0000-0000-0000090A0000}"/>
    <cellStyle name="Calculation 2 3 2 2 3 8" xfId="28084" xr:uid="{00000000-0005-0000-0000-00000A0A0000}"/>
    <cellStyle name="Calculation 2 3 2 2 4" xfId="5243" xr:uid="{00000000-0005-0000-0000-00000B0A0000}"/>
    <cellStyle name="Calculation 2 3 2 2 4 2" xfId="12966" xr:uid="{00000000-0005-0000-0000-00000C0A0000}"/>
    <cellStyle name="Calculation 2 3 2 2 4 3" xfId="22514" xr:uid="{00000000-0005-0000-0000-00000D0A0000}"/>
    <cellStyle name="Calculation 2 3 2 2 4 4" xfId="25702" xr:uid="{00000000-0005-0000-0000-00000E0A0000}"/>
    <cellStyle name="Calculation 2 3 2 2 4 5" xfId="28601" xr:uid="{00000000-0005-0000-0000-00000F0A0000}"/>
    <cellStyle name="Calculation 2 3 2 2 4 6" xfId="29221" xr:uid="{00000000-0005-0000-0000-0000100A0000}"/>
    <cellStyle name="Calculation 2 3 2 2 4 7" xfId="27587" xr:uid="{00000000-0005-0000-0000-0000110A0000}"/>
    <cellStyle name="Calculation 2 3 2 2 5" xfId="6992" xr:uid="{00000000-0005-0000-0000-0000120A0000}"/>
    <cellStyle name="Calculation 2 3 2 2 5 2" xfId="24203" xr:uid="{00000000-0005-0000-0000-0000130A0000}"/>
    <cellStyle name="Calculation 2 3 2 2 5 3" xfId="15210" xr:uid="{00000000-0005-0000-0000-0000140A0000}"/>
    <cellStyle name="Calculation 2 3 2 2 5 4" xfId="29030" xr:uid="{00000000-0005-0000-0000-0000150A0000}"/>
    <cellStyle name="Calculation 2 3 2 2 5 5" xfId="27095" xr:uid="{00000000-0005-0000-0000-0000160A0000}"/>
    <cellStyle name="Calculation 2 3 2 2 5 6" xfId="30878" xr:uid="{00000000-0005-0000-0000-0000170A0000}"/>
    <cellStyle name="Calculation 2 3 2 2 6" xfId="14224" xr:uid="{00000000-0005-0000-0000-0000180A0000}"/>
    <cellStyle name="Calculation 2 3 2 2 7" xfId="25246" xr:uid="{00000000-0005-0000-0000-0000190A0000}"/>
    <cellStyle name="Calculation 2 3 2 2 8" xfId="25654" xr:uid="{00000000-0005-0000-0000-00001A0A0000}"/>
    <cellStyle name="Calculation 2 3 2 2 9" xfId="30156" xr:uid="{00000000-0005-0000-0000-00001B0A0000}"/>
    <cellStyle name="Calculation 2 3 2 3" xfId="149" xr:uid="{00000000-0005-0000-0000-00001C0A0000}"/>
    <cellStyle name="Calculation 2 3 2 3 10" xfId="31817" xr:uid="{00000000-0005-0000-0000-00001D0A0000}"/>
    <cellStyle name="Calculation 2 3 2 3 2" xfId="1126" xr:uid="{00000000-0005-0000-0000-00001E0A0000}"/>
    <cellStyle name="Calculation 2 3 2 3 2 2" xfId="2217" xr:uid="{00000000-0005-0000-0000-00001F0A0000}"/>
    <cellStyle name="Calculation 2 3 2 3 2 2 2" xfId="6358" xr:uid="{00000000-0005-0000-0000-0000200A0000}"/>
    <cellStyle name="Calculation 2 3 2 3 2 2 2 2" xfId="13834" xr:uid="{00000000-0005-0000-0000-0000210A0000}"/>
    <cellStyle name="Calculation 2 3 2 3 2 2 2 3" xfId="23569" xr:uid="{00000000-0005-0000-0000-0000220A0000}"/>
    <cellStyle name="Calculation 2 3 2 3 2 2 2 4" xfId="22931" xr:uid="{00000000-0005-0000-0000-0000230A0000}"/>
    <cellStyle name="Calculation 2 3 2 3 2 2 2 5" xfId="27438" xr:uid="{00000000-0005-0000-0000-0000240A0000}"/>
    <cellStyle name="Calculation 2 3 2 3 2 2 2 6" xfId="28200" xr:uid="{00000000-0005-0000-0000-0000250A0000}"/>
    <cellStyle name="Calculation 2 3 2 3 2 2 2 7" xfId="29262" xr:uid="{00000000-0005-0000-0000-0000260A0000}"/>
    <cellStyle name="Calculation 2 3 2 3 2 2 3" xfId="5553" xr:uid="{00000000-0005-0000-0000-0000270A0000}"/>
    <cellStyle name="Calculation 2 3 2 3 2 2 3 2" xfId="22789" xr:uid="{00000000-0005-0000-0000-0000280A0000}"/>
    <cellStyle name="Calculation 2 3 2 3 2 2 3 3" xfId="19875" xr:uid="{00000000-0005-0000-0000-0000290A0000}"/>
    <cellStyle name="Calculation 2 3 2 3 2 2 3 4" xfId="28077" xr:uid="{00000000-0005-0000-0000-00002A0A0000}"/>
    <cellStyle name="Calculation 2 3 2 3 2 2 3 5" xfId="26477" xr:uid="{00000000-0005-0000-0000-00002B0A0000}"/>
    <cellStyle name="Calculation 2 3 2 3 2 2 3 6" xfId="15429" xr:uid="{00000000-0005-0000-0000-00002C0A0000}"/>
    <cellStyle name="Calculation 2 3 2 3 2 2 4" xfId="19895" xr:uid="{00000000-0005-0000-0000-00002D0A0000}"/>
    <cellStyle name="Calculation 2 3 2 3 2 2 5" xfId="25197" xr:uid="{00000000-0005-0000-0000-00002E0A0000}"/>
    <cellStyle name="Calculation 2 3 2 3 2 2 6" xfId="21097" xr:uid="{00000000-0005-0000-0000-00002F0A0000}"/>
    <cellStyle name="Calculation 2 3 2 3 2 2 7" xfId="27325" xr:uid="{00000000-0005-0000-0000-0000300A0000}"/>
    <cellStyle name="Calculation 2 3 2 3 2 2 8" xfId="31723" xr:uid="{00000000-0005-0000-0000-0000310A0000}"/>
    <cellStyle name="Calculation 2 3 2 3 2 3" xfId="3968" xr:uid="{00000000-0005-0000-0000-0000320A0000}"/>
    <cellStyle name="Calculation 2 3 2 3 2 3 2" xfId="11955" xr:uid="{00000000-0005-0000-0000-0000330A0000}"/>
    <cellStyle name="Calculation 2 3 2 3 2 3 3" xfId="21335" xr:uid="{00000000-0005-0000-0000-0000340A0000}"/>
    <cellStyle name="Calculation 2 3 2 3 2 3 4" xfId="19445" xr:uid="{00000000-0005-0000-0000-0000350A0000}"/>
    <cellStyle name="Calculation 2 3 2 3 2 3 5" xfId="21200" xr:uid="{00000000-0005-0000-0000-0000360A0000}"/>
    <cellStyle name="Calculation 2 3 2 3 2 3 6" xfId="29925" xr:uid="{00000000-0005-0000-0000-0000370A0000}"/>
    <cellStyle name="Calculation 2 3 2 3 2 3 7" xfId="31909" xr:uid="{00000000-0005-0000-0000-0000380A0000}"/>
    <cellStyle name="Calculation 2 3 2 3 2 4" xfId="5231" xr:uid="{00000000-0005-0000-0000-0000390A0000}"/>
    <cellStyle name="Calculation 2 3 2 3 2 4 2" xfId="22502" xr:uid="{00000000-0005-0000-0000-00003A0A0000}"/>
    <cellStyle name="Calculation 2 3 2 3 2 4 3" xfId="24354" xr:uid="{00000000-0005-0000-0000-00003B0A0000}"/>
    <cellStyle name="Calculation 2 3 2 3 2 4 4" xfId="24310" xr:uid="{00000000-0005-0000-0000-00003C0A0000}"/>
    <cellStyle name="Calculation 2 3 2 3 2 4 5" xfId="29167" xr:uid="{00000000-0005-0000-0000-00003D0A0000}"/>
    <cellStyle name="Calculation 2 3 2 3 2 4 6" xfId="29168" xr:uid="{00000000-0005-0000-0000-00003E0A0000}"/>
    <cellStyle name="Calculation 2 3 2 3 2 5" xfId="18224" xr:uid="{00000000-0005-0000-0000-00003F0A0000}"/>
    <cellStyle name="Calculation 2 3 2 3 2 6" xfId="20123" xr:uid="{00000000-0005-0000-0000-0000400A0000}"/>
    <cellStyle name="Calculation 2 3 2 3 2 7" xfId="20573" xr:uid="{00000000-0005-0000-0000-0000410A0000}"/>
    <cellStyle name="Calculation 2 3 2 3 2 8" xfId="27962" xr:uid="{00000000-0005-0000-0000-0000420A0000}"/>
    <cellStyle name="Calculation 2 3 2 3 2 9" xfId="25146" xr:uid="{00000000-0005-0000-0000-0000430A0000}"/>
    <cellStyle name="Calculation 2 3 2 3 3" xfId="1575" xr:uid="{00000000-0005-0000-0000-0000440A0000}"/>
    <cellStyle name="Calculation 2 3 2 3 3 2" xfId="5989" xr:uid="{00000000-0005-0000-0000-0000450A0000}"/>
    <cellStyle name="Calculation 2 3 2 3 3 2 2" xfId="13614" xr:uid="{00000000-0005-0000-0000-0000460A0000}"/>
    <cellStyle name="Calculation 2 3 2 3 3 2 3" xfId="23200" xr:uid="{00000000-0005-0000-0000-0000470A0000}"/>
    <cellStyle name="Calculation 2 3 2 3 3 2 4" xfId="25567" xr:uid="{00000000-0005-0000-0000-0000480A0000}"/>
    <cellStyle name="Calculation 2 3 2 3 3 2 5" xfId="28775" xr:uid="{00000000-0005-0000-0000-0000490A0000}"/>
    <cellStyle name="Calculation 2 3 2 3 3 2 6" xfId="28207" xr:uid="{00000000-0005-0000-0000-00004A0A0000}"/>
    <cellStyle name="Calculation 2 3 2 3 3 2 7" xfId="31236" xr:uid="{00000000-0005-0000-0000-00004B0A0000}"/>
    <cellStyle name="Calculation 2 3 2 3 3 3" xfId="6778" xr:uid="{00000000-0005-0000-0000-00004C0A0000}"/>
    <cellStyle name="Calculation 2 3 2 3 3 3 2" xfId="23989" xr:uid="{00000000-0005-0000-0000-00004D0A0000}"/>
    <cellStyle name="Calculation 2 3 2 3 3 3 3" xfId="24449" xr:uid="{00000000-0005-0000-0000-00004E0A0000}"/>
    <cellStyle name="Calculation 2 3 2 3 3 3 4" xfId="24240" xr:uid="{00000000-0005-0000-0000-00004F0A0000}"/>
    <cellStyle name="Calculation 2 3 2 3 3 3 5" xfId="21886" xr:uid="{00000000-0005-0000-0000-0000500A0000}"/>
    <cellStyle name="Calculation 2 3 2 3 3 3 6" xfId="30748" xr:uid="{00000000-0005-0000-0000-0000510A0000}"/>
    <cellStyle name="Calculation 2 3 2 3 3 4" xfId="16483" xr:uid="{00000000-0005-0000-0000-0000520A0000}"/>
    <cellStyle name="Calculation 2 3 2 3 3 5" xfId="21550" xr:uid="{00000000-0005-0000-0000-0000530A0000}"/>
    <cellStyle name="Calculation 2 3 2 3 3 6" xfId="19142" xr:uid="{00000000-0005-0000-0000-0000540A0000}"/>
    <cellStyle name="Calculation 2 3 2 3 3 7" xfId="30662" xr:uid="{00000000-0005-0000-0000-0000550A0000}"/>
    <cellStyle name="Calculation 2 3 2 3 3 8" xfId="26419" xr:uid="{00000000-0005-0000-0000-0000560A0000}"/>
    <cellStyle name="Calculation 2 3 2 3 4" xfId="5820" xr:uid="{00000000-0005-0000-0000-0000570A0000}"/>
    <cellStyle name="Calculation 2 3 2 3 4 2" xfId="13462" xr:uid="{00000000-0005-0000-0000-0000580A0000}"/>
    <cellStyle name="Calculation 2 3 2 3 4 3" xfId="23031" xr:uid="{00000000-0005-0000-0000-0000590A0000}"/>
    <cellStyle name="Calculation 2 3 2 3 4 4" xfId="26494" xr:uid="{00000000-0005-0000-0000-00005A0A0000}"/>
    <cellStyle name="Calculation 2 3 2 3 4 5" xfId="16574" xr:uid="{00000000-0005-0000-0000-00005B0A0000}"/>
    <cellStyle name="Calculation 2 3 2 3 4 6" xfId="22377" xr:uid="{00000000-0005-0000-0000-00005C0A0000}"/>
    <cellStyle name="Calculation 2 3 2 3 4 7" xfId="30475" xr:uid="{00000000-0005-0000-0000-00005D0A0000}"/>
    <cellStyle name="Calculation 2 3 2 3 5" xfId="4342" xr:uid="{00000000-0005-0000-0000-00005E0A0000}"/>
    <cellStyle name="Calculation 2 3 2 3 5 2" xfId="21688" xr:uid="{00000000-0005-0000-0000-00005F0A0000}"/>
    <cellStyle name="Calculation 2 3 2 3 5 3" xfId="19472" xr:uid="{00000000-0005-0000-0000-0000600A0000}"/>
    <cellStyle name="Calculation 2 3 2 3 5 4" xfId="18592" xr:uid="{00000000-0005-0000-0000-0000610A0000}"/>
    <cellStyle name="Calculation 2 3 2 3 5 5" xfId="26306" xr:uid="{00000000-0005-0000-0000-0000620A0000}"/>
    <cellStyle name="Calculation 2 3 2 3 5 6" xfId="31040" xr:uid="{00000000-0005-0000-0000-0000630A0000}"/>
    <cellStyle name="Calculation 2 3 2 3 6" xfId="25230" xr:uid="{00000000-0005-0000-0000-0000640A0000}"/>
    <cellStyle name="Calculation 2 3 2 3 7" xfId="25658" xr:uid="{00000000-0005-0000-0000-0000650A0000}"/>
    <cellStyle name="Calculation 2 3 2 3 8" xfId="29795" xr:uid="{00000000-0005-0000-0000-0000660A0000}"/>
    <cellStyle name="Calculation 2 3 2 3 9" xfId="30102" xr:uid="{00000000-0005-0000-0000-0000670A0000}"/>
    <cellStyle name="Calculation 2 3 2 4" xfId="1124" xr:uid="{00000000-0005-0000-0000-0000680A0000}"/>
    <cellStyle name="Calculation 2 3 2 4 2" xfId="2215" xr:uid="{00000000-0005-0000-0000-0000690A0000}"/>
    <cellStyle name="Calculation 2 3 2 4 2 2" xfId="6356" xr:uid="{00000000-0005-0000-0000-00006A0A0000}"/>
    <cellStyle name="Calculation 2 3 2 4 2 2 2" xfId="13832" xr:uid="{00000000-0005-0000-0000-00006B0A0000}"/>
    <cellStyle name="Calculation 2 3 2 4 2 2 3" xfId="23567" xr:uid="{00000000-0005-0000-0000-00006C0A0000}"/>
    <cellStyle name="Calculation 2 3 2 4 2 2 4" xfId="18583" xr:uid="{00000000-0005-0000-0000-00006D0A0000}"/>
    <cellStyle name="Calculation 2 3 2 4 2 2 5" xfId="24696" xr:uid="{00000000-0005-0000-0000-00006E0A0000}"/>
    <cellStyle name="Calculation 2 3 2 4 2 2 6" xfId="30823" xr:uid="{00000000-0005-0000-0000-00006F0A0000}"/>
    <cellStyle name="Calculation 2 3 2 4 2 2 7" xfId="25303" xr:uid="{00000000-0005-0000-0000-0000700A0000}"/>
    <cellStyle name="Calculation 2 3 2 4 2 3" xfId="4293" xr:uid="{00000000-0005-0000-0000-0000710A0000}"/>
    <cellStyle name="Calculation 2 3 2 4 2 3 2" xfId="21639" xr:uid="{00000000-0005-0000-0000-0000720A0000}"/>
    <cellStyle name="Calculation 2 3 2 4 2 3 3" xfId="25080" xr:uid="{00000000-0005-0000-0000-0000730A0000}"/>
    <cellStyle name="Calculation 2 3 2 4 2 3 4" xfId="26815" xr:uid="{00000000-0005-0000-0000-0000740A0000}"/>
    <cellStyle name="Calculation 2 3 2 4 2 3 5" xfId="30264" xr:uid="{00000000-0005-0000-0000-0000750A0000}"/>
    <cellStyle name="Calculation 2 3 2 4 2 3 6" xfId="28758" xr:uid="{00000000-0005-0000-0000-0000760A0000}"/>
    <cellStyle name="Calculation 2 3 2 4 2 4" xfId="18236" xr:uid="{00000000-0005-0000-0000-0000770A0000}"/>
    <cellStyle name="Calculation 2 3 2 4 2 5" xfId="24607" xr:uid="{00000000-0005-0000-0000-0000780A0000}"/>
    <cellStyle name="Calculation 2 3 2 4 2 6" xfId="20536" xr:uid="{00000000-0005-0000-0000-0000790A0000}"/>
    <cellStyle name="Calculation 2 3 2 4 2 7" xfId="29424" xr:uid="{00000000-0005-0000-0000-00007A0A0000}"/>
    <cellStyle name="Calculation 2 3 2 4 2 8" xfId="32107" xr:uid="{00000000-0005-0000-0000-00007B0A0000}"/>
    <cellStyle name="Calculation 2 3 2 4 3" xfId="3863" xr:uid="{00000000-0005-0000-0000-00007C0A0000}"/>
    <cellStyle name="Calculation 2 3 2 4 3 2" xfId="11899" xr:uid="{00000000-0005-0000-0000-00007D0A0000}"/>
    <cellStyle name="Calculation 2 3 2 4 3 3" xfId="21231" xr:uid="{00000000-0005-0000-0000-00007E0A0000}"/>
    <cellStyle name="Calculation 2 3 2 4 3 4" xfId="22122" xr:uid="{00000000-0005-0000-0000-00007F0A0000}"/>
    <cellStyle name="Calculation 2 3 2 4 3 5" xfId="24287" xr:uid="{00000000-0005-0000-0000-0000800A0000}"/>
    <cellStyle name="Calculation 2 3 2 4 3 6" xfId="27976" xr:uid="{00000000-0005-0000-0000-0000810A0000}"/>
    <cellStyle name="Calculation 2 3 2 4 3 7" xfId="29649" xr:uid="{00000000-0005-0000-0000-0000820A0000}"/>
    <cellStyle name="Calculation 2 3 2 4 4" xfId="6701" xr:uid="{00000000-0005-0000-0000-0000830A0000}"/>
    <cellStyle name="Calculation 2 3 2 4 4 2" xfId="23912" xr:uid="{00000000-0005-0000-0000-0000840A0000}"/>
    <cellStyle name="Calculation 2 3 2 4 4 3" xfId="26254" xr:uid="{00000000-0005-0000-0000-0000850A0000}"/>
    <cellStyle name="Calculation 2 3 2 4 4 4" xfId="20953" xr:uid="{00000000-0005-0000-0000-0000860A0000}"/>
    <cellStyle name="Calculation 2 3 2 4 4 5" xfId="27874" xr:uid="{00000000-0005-0000-0000-0000870A0000}"/>
    <cellStyle name="Calculation 2 3 2 4 4 6" xfId="31481" xr:uid="{00000000-0005-0000-0000-0000880A0000}"/>
    <cellStyle name="Calculation 2 3 2 4 5" xfId="20006" xr:uid="{00000000-0005-0000-0000-0000890A0000}"/>
    <cellStyle name="Calculation 2 3 2 4 6" xfId="26036" xr:uid="{00000000-0005-0000-0000-00008A0A0000}"/>
    <cellStyle name="Calculation 2 3 2 4 7" xfId="25148" xr:uid="{00000000-0005-0000-0000-00008B0A0000}"/>
    <cellStyle name="Calculation 2 3 2 4 8" xfId="21867" xr:uid="{00000000-0005-0000-0000-00008C0A0000}"/>
    <cellStyle name="Calculation 2 3 2 4 9" xfId="31243" xr:uid="{00000000-0005-0000-0000-00008D0A0000}"/>
    <cellStyle name="Calculation 2 3 2 5" xfId="1573" xr:uid="{00000000-0005-0000-0000-00008E0A0000}"/>
    <cellStyle name="Calculation 2 3 2 5 2" xfId="5987" xr:uid="{00000000-0005-0000-0000-00008F0A0000}"/>
    <cellStyle name="Calculation 2 3 2 5 2 2" xfId="13612" xr:uid="{00000000-0005-0000-0000-0000900A0000}"/>
    <cellStyle name="Calculation 2 3 2 5 2 3" xfId="23198" xr:uid="{00000000-0005-0000-0000-0000910A0000}"/>
    <cellStyle name="Calculation 2 3 2 5 2 4" xfId="25871" xr:uid="{00000000-0005-0000-0000-0000920A0000}"/>
    <cellStyle name="Calculation 2 3 2 5 2 5" xfId="28066" xr:uid="{00000000-0005-0000-0000-0000930A0000}"/>
    <cellStyle name="Calculation 2 3 2 5 2 6" xfId="26991" xr:uid="{00000000-0005-0000-0000-0000940A0000}"/>
    <cellStyle name="Calculation 2 3 2 5 2 7" xfId="31461" xr:uid="{00000000-0005-0000-0000-0000950A0000}"/>
    <cellStyle name="Calculation 2 3 2 5 3" xfId="6912" xr:uid="{00000000-0005-0000-0000-0000960A0000}"/>
    <cellStyle name="Calculation 2 3 2 5 3 2" xfId="24123" xr:uid="{00000000-0005-0000-0000-0000970A0000}"/>
    <cellStyle name="Calculation 2 3 2 5 3 3" xfId="22622" xr:uid="{00000000-0005-0000-0000-0000980A0000}"/>
    <cellStyle name="Calculation 2 3 2 5 3 4" xfId="28950" xr:uid="{00000000-0005-0000-0000-0000990A0000}"/>
    <cellStyle name="Calculation 2 3 2 5 3 5" xfId="30754" xr:uid="{00000000-0005-0000-0000-00009A0A0000}"/>
    <cellStyle name="Calculation 2 3 2 5 3 6" xfId="31109" xr:uid="{00000000-0005-0000-0000-00009B0A0000}"/>
    <cellStyle name="Calculation 2 3 2 5 4" xfId="18617" xr:uid="{00000000-0005-0000-0000-00009C0A0000}"/>
    <cellStyle name="Calculation 2 3 2 5 5" xfId="16547" xr:uid="{00000000-0005-0000-0000-00009D0A0000}"/>
    <cellStyle name="Calculation 2 3 2 5 6" xfId="21735" xr:uid="{00000000-0005-0000-0000-00009E0A0000}"/>
    <cellStyle name="Calculation 2 3 2 5 7" xfId="27222" xr:uid="{00000000-0005-0000-0000-00009F0A0000}"/>
    <cellStyle name="Calculation 2 3 2 5 8" xfId="32057" xr:uid="{00000000-0005-0000-0000-0000A00A0000}"/>
    <cellStyle name="Calculation 2 3 2 6" xfId="4924" xr:uid="{00000000-0005-0000-0000-0000A10A0000}"/>
    <cellStyle name="Calculation 2 3 2 6 2" xfId="12712" xr:uid="{00000000-0005-0000-0000-0000A20A0000}"/>
    <cellStyle name="Calculation 2 3 2 6 3" xfId="22222" xr:uid="{00000000-0005-0000-0000-0000A30A0000}"/>
    <cellStyle name="Calculation 2 3 2 6 4" xfId="24383" xr:uid="{00000000-0005-0000-0000-0000A40A0000}"/>
    <cellStyle name="Calculation 2 3 2 6 5" xfId="25800" xr:uid="{00000000-0005-0000-0000-0000A50A0000}"/>
    <cellStyle name="Calculation 2 3 2 6 6" xfId="28021" xr:uid="{00000000-0005-0000-0000-0000A60A0000}"/>
    <cellStyle name="Calculation 2 3 2 6 7" xfId="28132" xr:uid="{00000000-0005-0000-0000-0000A70A0000}"/>
    <cellStyle name="Calculation 2 3 2 7" xfId="6740" xr:uid="{00000000-0005-0000-0000-0000A80A0000}"/>
    <cellStyle name="Calculation 2 3 2 7 2" xfId="23951" xr:uid="{00000000-0005-0000-0000-0000A90A0000}"/>
    <cellStyle name="Calculation 2 3 2 7 3" xfId="19850" xr:uid="{00000000-0005-0000-0000-0000AA0A0000}"/>
    <cellStyle name="Calculation 2 3 2 7 4" xfId="20463" xr:uid="{00000000-0005-0000-0000-0000AB0A0000}"/>
    <cellStyle name="Calculation 2 3 2 7 5" xfId="27562" xr:uid="{00000000-0005-0000-0000-0000AC0A0000}"/>
    <cellStyle name="Calculation 2 3 2 7 6" xfId="27531" xr:uid="{00000000-0005-0000-0000-0000AD0A0000}"/>
    <cellStyle name="Calculation 2 3 2 8" xfId="14733" xr:uid="{00000000-0005-0000-0000-0000AE0A0000}"/>
    <cellStyle name="Calculation 2 3 2 9" xfId="20276" xr:uid="{00000000-0005-0000-0000-0000AF0A0000}"/>
    <cellStyle name="Calculation 2 3 3" xfId="150" xr:uid="{00000000-0005-0000-0000-0000B00A0000}"/>
    <cellStyle name="Calculation 2 3 3 10" xfId="27539" xr:uid="{00000000-0005-0000-0000-0000B10A0000}"/>
    <cellStyle name="Calculation 2 3 3 2" xfId="1127" xr:uid="{00000000-0005-0000-0000-0000B20A0000}"/>
    <cellStyle name="Calculation 2 3 3 2 2" xfId="2218" xr:uid="{00000000-0005-0000-0000-0000B30A0000}"/>
    <cellStyle name="Calculation 2 3 3 2 2 2" xfId="6359" xr:uid="{00000000-0005-0000-0000-0000B40A0000}"/>
    <cellStyle name="Calculation 2 3 3 2 2 2 2" xfId="13835" xr:uid="{00000000-0005-0000-0000-0000B50A0000}"/>
    <cellStyle name="Calculation 2 3 3 2 2 2 3" xfId="23570" xr:uid="{00000000-0005-0000-0000-0000B60A0000}"/>
    <cellStyle name="Calculation 2 3 3 2 2 2 4" xfId="22079" xr:uid="{00000000-0005-0000-0000-0000B70A0000}"/>
    <cellStyle name="Calculation 2 3 3 2 2 2 5" xfId="27418" xr:uid="{00000000-0005-0000-0000-0000B80A0000}"/>
    <cellStyle name="Calculation 2 3 3 2 2 2 6" xfId="24247" xr:uid="{00000000-0005-0000-0000-0000B90A0000}"/>
    <cellStyle name="Calculation 2 3 3 2 2 2 7" xfId="29597" xr:uid="{00000000-0005-0000-0000-0000BA0A0000}"/>
    <cellStyle name="Calculation 2 3 3 2 2 3" xfId="3999" xr:uid="{00000000-0005-0000-0000-0000BB0A0000}"/>
    <cellStyle name="Calculation 2 3 3 2 2 3 2" xfId="21366" xr:uid="{00000000-0005-0000-0000-0000BC0A0000}"/>
    <cellStyle name="Calculation 2 3 3 2 2 3 3" xfId="21788" xr:uid="{00000000-0005-0000-0000-0000BD0A0000}"/>
    <cellStyle name="Calculation 2 3 3 2 2 3 4" xfId="21082" xr:uid="{00000000-0005-0000-0000-0000BE0A0000}"/>
    <cellStyle name="Calculation 2 3 3 2 2 3 5" xfId="28699" xr:uid="{00000000-0005-0000-0000-0000BF0A0000}"/>
    <cellStyle name="Calculation 2 3 3 2 2 3 6" xfId="27408" xr:uid="{00000000-0005-0000-0000-0000C00A0000}"/>
    <cellStyle name="Calculation 2 3 3 2 2 4" xfId="15603" xr:uid="{00000000-0005-0000-0000-0000C10A0000}"/>
    <cellStyle name="Calculation 2 3 3 2 2 5" xfId="25825" xr:uid="{00000000-0005-0000-0000-0000C20A0000}"/>
    <cellStyle name="Calculation 2 3 3 2 2 6" xfId="20359" xr:uid="{00000000-0005-0000-0000-0000C30A0000}"/>
    <cellStyle name="Calculation 2 3 3 2 2 7" xfId="30113" xr:uid="{00000000-0005-0000-0000-0000C40A0000}"/>
    <cellStyle name="Calculation 2 3 3 2 2 8" xfId="29786" xr:uid="{00000000-0005-0000-0000-0000C50A0000}"/>
    <cellStyle name="Calculation 2 3 3 2 3" xfId="3862" xr:uid="{00000000-0005-0000-0000-0000C60A0000}"/>
    <cellStyle name="Calculation 2 3 3 2 3 2" xfId="11898" xr:uid="{00000000-0005-0000-0000-0000C70A0000}"/>
    <cellStyle name="Calculation 2 3 3 2 3 3" xfId="21230" xr:uid="{00000000-0005-0000-0000-0000C80A0000}"/>
    <cellStyle name="Calculation 2 3 3 2 3 4" xfId="24864" xr:uid="{00000000-0005-0000-0000-0000C90A0000}"/>
    <cellStyle name="Calculation 2 3 3 2 3 5" xfId="26593" xr:uid="{00000000-0005-0000-0000-0000CA0A0000}"/>
    <cellStyle name="Calculation 2 3 3 2 3 6" xfId="25838" xr:uid="{00000000-0005-0000-0000-0000CB0A0000}"/>
    <cellStyle name="Calculation 2 3 3 2 3 7" xfId="29954" xr:uid="{00000000-0005-0000-0000-0000CC0A0000}"/>
    <cellStyle name="Calculation 2 3 3 2 4" xfId="6819" xr:uid="{00000000-0005-0000-0000-0000CD0A0000}"/>
    <cellStyle name="Calculation 2 3 3 2 4 2" xfId="24030" xr:uid="{00000000-0005-0000-0000-0000CE0A0000}"/>
    <cellStyle name="Calculation 2 3 3 2 4 3" xfId="21458" xr:uid="{00000000-0005-0000-0000-0000CF0A0000}"/>
    <cellStyle name="Calculation 2 3 3 2 4 4" xfId="28857" xr:uid="{00000000-0005-0000-0000-0000D00A0000}"/>
    <cellStyle name="Calculation 2 3 3 2 4 5" xfId="29957" xr:uid="{00000000-0005-0000-0000-0000D10A0000}"/>
    <cellStyle name="Calculation 2 3 3 2 4 6" xfId="28721" xr:uid="{00000000-0005-0000-0000-0000D20A0000}"/>
    <cellStyle name="Calculation 2 3 3 2 5" xfId="19415" xr:uid="{00000000-0005-0000-0000-0000D30A0000}"/>
    <cellStyle name="Calculation 2 3 3 2 6" xfId="18240" xr:uid="{00000000-0005-0000-0000-0000D40A0000}"/>
    <cellStyle name="Calculation 2 3 3 2 7" xfId="14108" xr:uid="{00000000-0005-0000-0000-0000D50A0000}"/>
    <cellStyle name="Calculation 2 3 3 2 8" xfId="26997" xr:uid="{00000000-0005-0000-0000-0000D60A0000}"/>
    <cellStyle name="Calculation 2 3 3 2 9" xfId="29399" xr:uid="{00000000-0005-0000-0000-0000D70A0000}"/>
    <cellStyle name="Calculation 2 3 3 3" xfId="1576" xr:uid="{00000000-0005-0000-0000-0000D80A0000}"/>
    <cellStyle name="Calculation 2 3 3 3 2" xfId="5990" xr:uid="{00000000-0005-0000-0000-0000D90A0000}"/>
    <cellStyle name="Calculation 2 3 3 3 2 2" xfId="13615" xr:uid="{00000000-0005-0000-0000-0000DA0A0000}"/>
    <cellStyle name="Calculation 2 3 3 3 2 3" xfId="23201" xr:uid="{00000000-0005-0000-0000-0000DB0A0000}"/>
    <cellStyle name="Calculation 2 3 3 3 2 4" xfId="24801" xr:uid="{00000000-0005-0000-0000-0000DC0A0000}"/>
    <cellStyle name="Calculation 2 3 3 3 2 5" xfId="27236" xr:uid="{00000000-0005-0000-0000-0000DD0A0000}"/>
    <cellStyle name="Calculation 2 3 3 3 2 6" xfId="26631" xr:uid="{00000000-0005-0000-0000-0000DE0A0000}"/>
    <cellStyle name="Calculation 2 3 3 3 2 7" xfId="31180" xr:uid="{00000000-0005-0000-0000-0000DF0A0000}"/>
    <cellStyle name="Calculation 2 3 3 3 3" xfId="5508" xr:uid="{00000000-0005-0000-0000-0000E00A0000}"/>
    <cellStyle name="Calculation 2 3 3 3 3 2" xfId="22744" xr:uid="{00000000-0005-0000-0000-0000E10A0000}"/>
    <cellStyle name="Calculation 2 3 3 3 3 3" xfId="26332" xr:uid="{00000000-0005-0000-0000-0000E20A0000}"/>
    <cellStyle name="Calculation 2 3 3 3 3 4" xfId="28131" xr:uid="{00000000-0005-0000-0000-0000E30A0000}"/>
    <cellStyle name="Calculation 2 3 3 3 3 5" xfId="27911" xr:uid="{00000000-0005-0000-0000-0000E40A0000}"/>
    <cellStyle name="Calculation 2 3 3 3 3 6" xfId="28496" xr:uid="{00000000-0005-0000-0000-0000E50A0000}"/>
    <cellStyle name="Calculation 2 3 3 3 4" xfId="15436" xr:uid="{00000000-0005-0000-0000-0000E60A0000}"/>
    <cellStyle name="Calculation 2 3 3 3 5" xfId="17908" xr:uid="{00000000-0005-0000-0000-0000E70A0000}"/>
    <cellStyle name="Calculation 2 3 3 3 6" xfId="20898" xr:uid="{00000000-0005-0000-0000-0000E80A0000}"/>
    <cellStyle name="Calculation 2 3 3 3 7" xfId="27086" xr:uid="{00000000-0005-0000-0000-0000E90A0000}"/>
    <cellStyle name="Calculation 2 3 3 3 8" xfId="31776" xr:uid="{00000000-0005-0000-0000-0000EA0A0000}"/>
    <cellStyle name="Calculation 2 3 3 4" xfId="4926" xr:uid="{00000000-0005-0000-0000-0000EB0A0000}"/>
    <cellStyle name="Calculation 2 3 3 4 2" xfId="12714" xr:uid="{00000000-0005-0000-0000-0000EC0A0000}"/>
    <cellStyle name="Calculation 2 3 3 4 3" xfId="22224" xr:uid="{00000000-0005-0000-0000-0000ED0A0000}"/>
    <cellStyle name="Calculation 2 3 3 4 4" xfId="24356" xr:uid="{00000000-0005-0000-0000-0000EE0A0000}"/>
    <cellStyle name="Calculation 2 3 3 4 5" xfId="24398" xr:uid="{00000000-0005-0000-0000-0000EF0A0000}"/>
    <cellStyle name="Calculation 2 3 3 4 6" xfId="29897" xr:uid="{00000000-0005-0000-0000-0000F00A0000}"/>
    <cellStyle name="Calculation 2 3 3 4 7" xfId="31216" xr:uid="{00000000-0005-0000-0000-0000F10A0000}"/>
    <cellStyle name="Calculation 2 3 3 5" xfId="6742" xr:uid="{00000000-0005-0000-0000-0000F20A0000}"/>
    <cellStyle name="Calculation 2 3 3 5 2" xfId="23953" xr:uid="{00000000-0005-0000-0000-0000F30A0000}"/>
    <cellStyle name="Calculation 2 3 3 5 3" xfId="19685" xr:uid="{00000000-0005-0000-0000-0000F40A0000}"/>
    <cellStyle name="Calculation 2 3 3 5 4" xfId="25563" xr:uid="{00000000-0005-0000-0000-0000F50A0000}"/>
    <cellStyle name="Calculation 2 3 3 5 5" xfId="26682" xr:uid="{00000000-0005-0000-0000-0000F60A0000}"/>
    <cellStyle name="Calculation 2 3 3 5 6" xfId="31518" xr:uid="{00000000-0005-0000-0000-0000F70A0000}"/>
    <cellStyle name="Calculation 2 3 3 6" xfId="26007" xr:uid="{00000000-0005-0000-0000-0000F80A0000}"/>
    <cellStyle name="Calculation 2 3 3 7" xfId="20743" xr:uid="{00000000-0005-0000-0000-0000F90A0000}"/>
    <cellStyle name="Calculation 2 3 3 8" xfId="30349" xr:uid="{00000000-0005-0000-0000-0000FA0A0000}"/>
    <cellStyle name="Calculation 2 3 3 9" xfId="20443" xr:uid="{00000000-0005-0000-0000-0000FB0A0000}"/>
    <cellStyle name="Calculation 2 3 4" xfId="151" xr:uid="{00000000-0005-0000-0000-0000FC0A0000}"/>
    <cellStyle name="Calculation 2 3 4 10" xfId="31004" xr:uid="{00000000-0005-0000-0000-0000FD0A0000}"/>
    <cellStyle name="Calculation 2 3 4 2" xfId="1128" xr:uid="{00000000-0005-0000-0000-0000FE0A0000}"/>
    <cellStyle name="Calculation 2 3 4 2 2" xfId="2219" xr:uid="{00000000-0005-0000-0000-0000FF0A0000}"/>
    <cellStyle name="Calculation 2 3 4 2 2 2" xfId="6360" xr:uid="{00000000-0005-0000-0000-0000000B0000}"/>
    <cellStyle name="Calculation 2 3 4 2 2 2 2" xfId="13836" xr:uid="{00000000-0005-0000-0000-0000010B0000}"/>
    <cellStyle name="Calculation 2 3 4 2 2 2 3" xfId="23571" xr:uid="{00000000-0005-0000-0000-0000020B0000}"/>
    <cellStyle name="Calculation 2 3 4 2 2 2 4" xfId="19717" xr:uid="{00000000-0005-0000-0000-0000030B0000}"/>
    <cellStyle name="Calculation 2 3 4 2 2 2 5" xfId="28031" xr:uid="{00000000-0005-0000-0000-0000040B0000}"/>
    <cellStyle name="Calculation 2 3 4 2 2 2 6" xfId="30437" xr:uid="{00000000-0005-0000-0000-0000050B0000}"/>
    <cellStyle name="Calculation 2 3 4 2 2 2 7" xfId="32089" xr:uid="{00000000-0005-0000-0000-0000060B0000}"/>
    <cellStyle name="Calculation 2 3 4 2 2 3" xfId="6318" xr:uid="{00000000-0005-0000-0000-0000070B0000}"/>
    <cellStyle name="Calculation 2 3 4 2 2 3 2" xfId="23529" xr:uid="{00000000-0005-0000-0000-0000080B0000}"/>
    <cellStyle name="Calculation 2 3 4 2 2 3 3" xfId="19905" xr:uid="{00000000-0005-0000-0000-0000090B0000}"/>
    <cellStyle name="Calculation 2 3 4 2 2 3 4" xfId="28780" xr:uid="{00000000-0005-0000-0000-00000A0B0000}"/>
    <cellStyle name="Calculation 2 3 4 2 2 3 5" xfId="29384" xr:uid="{00000000-0005-0000-0000-00000B0B0000}"/>
    <cellStyle name="Calculation 2 3 4 2 2 3 6" xfId="31505" xr:uid="{00000000-0005-0000-0000-00000C0B0000}"/>
    <cellStyle name="Calculation 2 3 4 2 2 4" xfId="20479" xr:uid="{00000000-0005-0000-0000-00000D0B0000}"/>
    <cellStyle name="Calculation 2 3 4 2 2 5" xfId="21020" xr:uid="{00000000-0005-0000-0000-00000E0B0000}"/>
    <cellStyle name="Calculation 2 3 4 2 2 6" xfId="20760" xr:uid="{00000000-0005-0000-0000-00000F0B0000}"/>
    <cellStyle name="Calculation 2 3 4 2 2 7" xfId="24923" xr:uid="{00000000-0005-0000-0000-0000100B0000}"/>
    <cellStyle name="Calculation 2 3 4 2 2 8" xfId="27005" xr:uid="{00000000-0005-0000-0000-0000110B0000}"/>
    <cellStyle name="Calculation 2 3 4 2 3" xfId="3861" xr:uid="{00000000-0005-0000-0000-0000120B0000}"/>
    <cellStyle name="Calculation 2 3 4 2 3 2" xfId="11897" xr:uid="{00000000-0005-0000-0000-0000130B0000}"/>
    <cellStyle name="Calculation 2 3 4 2 3 3" xfId="21229" xr:uid="{00000000-0005-0000-0000-0000140B0000}"/>
    <cellStyle name="Calculation 2 3 4 2 3 4" xfId="22245" xr:uid="{00000000-0005-0000-0000-0000150B0000}"/>
    <cellStyle name="Calculation 2 3 4 2 3 5" xfId="19109" xr:uid="{00000000-0005-0000-0000-0000160B0000}"/>
    <cellStyle name="Calculation 2 3 4 2 3 6" xfId="27230" xr:uid="{00000000-0005-0000-0000-0000170B0000}"/>
    <cellStyle name="Calculation 2 3 4 2 3 7" xfId="31267" xr:uid="{00000000-0005-0000-0000-0000180B0000}"/>
    <cellStyle name="Calculation 2 3 4 2 4" xfId="4050" xr:uid="{00000000-0005-0000-0000-0000190B0000}"/>
    <cellStyle name="Calculation 2 3 4 2 4 2" xfId="21417" xr:uid="{00000000-0005-0000-0000-00001A0B0000}"/>
    <cellStyle name="Calculation 2 3 4 2 4 3" xfId="14282" xr:uid="{00000000-0005-0000-0000-00001B0B0000}"/>
    <cellStyle name="Calculation 2 3 4 2 4 4" xfId="15467" xr:uid="{00000000-0005-0000-0000-00001C0B0000}"/>
    <cellStyle name="Calculation 2 3 4 2 4 5" xfId="26758" xr:uid="{00000000-0005-0000-0000-00001D0B0000}"/>
    <cellStyle name="Calculation 2 3 4 2 4 6" xfId="30047" xr:uid="{00000000-0005-0000-0000-00001E0B0000}"/>
    <cellStyle name="Calculation 2 3 4 2 5" xfId="19434" xr:uid="{00000000-0005-0000-0000-00001F0B0000}"/>
    <cellStyle name="Calculation 2 3 4 2 6" xfId="20994" xr:uid="{00000000-0005-0000-0000-0000200B0000}"/>
    <cellStyle name="Calculation 2 3 4 2 7" xfId="20055" xr:uid="{00000000-0005-0000-0000-0000210B0000}"/>
    <cellStyle name="Calculation 2 3 4 2 8" xfId="14748" xr:uid="{00000000-0005-0000-0000-0000220B0000}"/>
    <cellStyle name="Calculation 2 3 4 2 9" xfId="27604" xr:uid="{00000000-0005-0000-0000-0000230B0000}"/>
    <cellStyle name="Calculation 2 3 4 3" xfId="1577" xr:uid="{00000000-0005-0000-0000-0000240B0000}"/>
    <cellStyle name="Calculation 2 3 4 3 2" xfId="5991" xr:uid="{00000000-0005-0000-0000-0000250B0000}"/>
    <cellStyle name="Calculation 2 3 4 3 2 2" xfId="13616" xr:uid="{00000000-0005-0000-0000-0000260B0000}"/>
    <cellStyle name="Calculation 2 3 4 3 2 3" xfId="23202" xr:uid="{00000000-0005-0000-0000-0000270B0000}"/>
    <cellStyle name="Calculation 2 3 4 3 2 4" xfId="24694" xr:uid="{00000000-0005-0000-0000-0000280B0000}"/>
    <cellStyle name="Calculation 2 3 4 3 2 5" xfId="18222" xr:uid="{00000000-0005-0000-0000-0000290B0000}"/>
    <cellStyle name="Calculation 2 3 4 3 2 6" xfId="26632" xr:uid="{00000000-0005-0000-0000-00002A0B0000}"/>
    <cellStyle name="Calculation 2 3 4 3 2 7" xfId="25805" xr:uid="{00000000-0005-0000-0000-00002B0B0000}"/>
    <cellStyle name="Calculation 2 3 4 3 3" xfId="6662" xr:uid="{00000000-0005-0000-0000-00002C0B0000}"/>
    <cellStyle name="Calculation 2 3 4 3 3 2" xfId="23873" xr:uid="{00000000-0005-0000-0000-00002D0B0000}"/>
    <cellStyle name="Calculation 2 3 4 3 3 3" xfId="20035" xr:uid="{00000000-0005-0000-0000-00002E0B0000}"/>
    <cellStyle name="Calculation 2 3 4 3 3 4" xfId="25991" xr:uid="{00000000-0005-0000-0000-00002F0B0000}"/>
    <cellStyle name="Calculation 2 3 4 3 3 5" xfId="26837" xr:uid="{00000000-0005-0000-0000-0000300B0000}"/>
    <cellStyle name="Calculation 2 3 4 3 3 6" xfId="26790" xr:uid="{00000000-0005-0000-0000-0000310B0000}"/>
    <cellStyle name="Calculation 2 3 4 3 4" xfId="14702" xr:uid="{00000000-0005-0000-0000-0000320B0000}"/>
    <cellStyle name="Calculation 2 3 4 3 5" xfId="25915" xr:uid="{00000000-0005-0000-0000-0000330B0000}"/>
    <cellStyle name="Calculation 2 3 4 3 6" xfId="28597" xr:uid="{00000000-0005-0000-0000-0000340B0000}"/>
    <cellStyle name="Calculation 2 3 4 3 7" xfId="25290" xr:uid="{00000000-0005-0000-0000-0000350B0000}"/>
    <cellStyle name="Calculation 2 3 4 3 8" xfId="30978" xr:uid="{00000000-0005-0000-0000-0000360B0000}"/>
    <cellStyle name="Calculation 2 3 4 4" xfId="4350" xr:uid="{00000000-0005-0000-0000-0000370B0000}"/>
    <cellStyle name="Calculation 2 3 4 4 2" xfId="12211" xr:uid="{00000000-0005-0000-0000-0000380B0000}"/>
    <cellStyle name="Calculation 2 3 4 4 3" xfId="21696" xr:uid="{00000000-0005-0000-0000-0000390B0000}"/>
    <cellStyle name="Calculation 2 3 4 4 4" xfId="26084" xr:uid="{00000000-0005-0000-0000-00003A0B0000}"/>
    <cellStyle name="Calculation 2 3 4 4 5" xfId="24753" xr:uid="{00000000-0005-0000-0000-00003B0B0000}"/>
    <cellStyle name="Calculation 2 3 4 4 6" xfId="24421" xr:uid="{00000000-0005-0000-0000-00003C0B0000}"/>
    <cellStyle name="Calculation 2 3 4 4 7" xfId="28113" xr:uid="{00000000-0005-0000-0000-00003D0B0000}"/>
    <cellStyle name="Calculation 2 3 4 5" xfId="6994" xr:uid="{00000000-0005-0000-0000-00003E0B0000}"/>
    <cellStyle name="Calculation 2 3 4 5 2" xfId="24205" xr:uid="{00000000-0005-0000-0000-00003F0B0000}"/>
    <cellStyle name="Calculation 2 3 4 5 3" xfId="20515" xr:uid="{00000000-0005-0000-0000-0000400B0000}"/>
    <cellStyle name="Calculation 2 3 4 5 4" xfId="29032" xr:uid="{00000000-0005-0000-0000-0000410B0000}"/>
    <cellStyle name="Calculation 2 3 4 5 5" xfId="30087" xr:uid="{00000000-0005-0000-0000-0000420B0000}"/>
    <cellStyle name="Calculation 2 3 4 5 6" xfId="31978" xr:uid="{00000000-0005-0000-0000-0000430B0000}"/>
    <cellStyle name="Calculation 2 3 4 6" xfId="21087" xr:uid="{00000000-0005-0000-0000-0000440B0000}"/>
    <cellStyle name="Calculation 2 3 4 7" xfId="20987" xr:uid="{00000000-0005-0000-0000-0000450B0000}"/>
    <cellStyle name="Calculation 2 3 4 8" xfId="25741" xr:uid="{00000000-0005-0000-0000-0000460B0000}"/>
    <cellStyle name="Calculation 2 3 4 9" xfId="30675" xr:uid="{00000000-0005-0000-0000-0000470B0000}"/>
    <cellStyle name="Calculation 2 3 5" xfId="1123" xr:uid="{00000000-0005-0000-0000-0000480B0000}"/>
    <cellStyle name="Calculation 2 3 5 2" xfId="2214" xr:uid="{00000000-0005-0000-0000-0000490B0000}"/>
    <cellStyle name="Calculation 2 3 5 2 2" xfId="6355" xr:uid="{00000000-0005-0000-0000-00004A0B0000}"/>
    <cellStyle name="Calculation 2 3 5 2 2 2" xfId="13831" xr:uid="{00000000-0005-0000-0000-00004B0B0000}"/>
    <cellStyle name="Calculation 2 3 5 2 2 3" xfId="23566" xr:uid="{00000000-0005-0000-0000-00004C0B0000}"/>
    <cellStyle name="Calculation 2 3 5 2 2 4" xfId="24233" xr:uid="{00000000-0005-0000-0000-00004D0B0000}"/>
    <cellStyle name="Calculation 2 3 5 2 2 5" xfId="20658" xr:uid="{00000000-0005-0000-0000-00004E0B0000}"/>
    <cellStyle name="Calculation 2 3 5 2 2 6" xfId="24376" xr:uid="{00000000-0005-0000-0000-00004F0B0000}"/>
    <cellStyle name="Calculation 2 3 5 2 2 7" xfId="29332" xr:uid="{00000000-0005-0000-0000-0000500B0000}"/>
    <cellStyle name="Calculation 2 3 5 2 3" xfId="4883" xr:uid="{00000000-0005-0000-0000-0000510B0000}"/>
    <cellStyle name="Calculation 2 3 5 2 3 2" xfId="22181" xr:uid="{00000000-0005-0000-0000-0000520B0000}"/>
    <cellStyle name="Calculation 2 3 5 2 3 3" xfId="20087" xr:uid="{00000000-0005-0000-0000-0000530B0000}"/>
    <cellStyle name="Calculation 2 3 5 2 3 4" xfId="24717" xr:uid="{00000000-0005-0000-0000-0000540B0000}"/>
    <cellStyle name="Calculation 2 3 5 2 3 5" xfId="27964" xr:uid="{00000000-0005-0000-0000-0000550B0000}"/>
    <cellStyle name="Calculation 2 3 5 2 3 6" xfId="31515" xr:uid="{00000000-0005-0000-0000-0000560B0000}"/>
    <cellStyle name="Calculation 2 3 5 2 4" xfId="18260" xr:uid="{00000000-0005-0000-0000-0000570B0000}"/>
    <cellStyle name="Calculation 2 3 5 2 5" xfId="22729" xr:uid="{00000000-0005-0000-0000-0000580B0000}"/>
    <cellStyle name="Calculation 2 3 5 2 6" xfId="26929" xr:uid="{00000000-0005-0000-0000-0000590B0000}"/>
    <cellStyle name="Calculation 2 3 5 2 7" xfId="21154" xr:uid="{00000000-0005-0000-0000-00005A0B0000}"/>
    <cellStyle name="Calculation 2 3 5 2 8" xfId="31148" xr:uid="{00000000-0005-0000-0000-00005B0B0000}"/>
    <cellStyle name="Calculation 2 3 5 3" xfId="3970" xr:uid="{00000000-0005-0000-0000-00005C0B0000}"/>
    <cellStyle name="Calculation 2 3 5 3 2" xfId="11957" xr:uid="{00000000-0005-0000-0000-00005D0B0000}"/>
    <cellStyle name="Calculation 2 3 5 3 3" xfId="21337" xr:uid="{00000000-0005-0000-0000-00005E0B0000}"/>
    <cellStyle name="Calculation 2 3 5 3 4" xfId="24391" xr:uid="{00000000-0005-0000-0000-00005F0B0000}"/>
    <cellStyle name="Calculation 2 3 5 3 5" xfId="25802" xr:uid="{00000000-0005-0000-0000-0000600B0000}"/>
    <cellStyle name="Calculation 2 3 5 3 6" xfId="26002" xr:uid="{00000000-0005-0000-0000-0000610B0000}"/>
    <cellStyle name="Calculation 2 3 5 3 7" xfId="30372" xr:uid="{00000000-0005-0000-0000-0000620B0000}"/>
    <cellStyle name="Calculation 2 3 5 4" xfId="5252" xr:uid="{00000000-0005-0000-0000-0000630B0000}"/>
    <cellStyle name="Calculation 2 3 5 4 2" xfId="22523" xr:uid="{00000000-0005-0000-0000-0000640B0000}"/>
    <cellStyle name="Calculation 2 3 5 4 3" xfId="26410" xr:uid="{00000000-0005-0000-0000-0000650B0000}"/>
    <cellStyle name="Calculation 2 3 5 4 4" xfId="22400" xr:uid="{00000000-0005-0000-0000-0000660B0000}"/>
    <cellStyle name="Calculation 2 3 5 4 5" xfId="29310" xr:uid="{00000000-0005-0000-0000-0000670B0000}"/>
    <cellStyle name="Calculation 2 3 5 4 6" xfId="26199" xr:uid="{00000000-0005-0000-0000-0000680B0000}"/>
    <cellStyle name="Calculation 2 3 5 5" xfId="20140" xr:uid="{00000000-0005-0000-0000-0000690B0000}"/>
    <cellStyle name="Calculation 2 3 5 6" xfId="20870" xr:uid="{00000000-0005-0000-0000-00006A0B0000}"/>
    <cellStyle name="Calculation 2 3 5 7" xfId="27946" xr:uid="{00000000-0005-0000-0000-00006B0B0000}"/>
    <cellStyle name="Calculation 2 3 5 8" xfId="30344" xr:uid="{00000000-0005-0000-0000-00006C0B0000}"/>
    <cellStyle name="Calculation 2 3 5 9" xfId="31831" xr:uid="{00000000-0005-0000-0000-00006D0B0000}"/>
    <cellStyle name="Calculation 2 3 6" xfId="1572" xr:uid="{00000000-0005-0000-0000-00006E0B0000}"/>
    <cellStyle name="Calculation 2 3 6 2" xfId="5986" xr:uid="{00000000-0005-0000-0000-00006F0B0000}"/>
    <cellStyle name="Calculation 2 3 6 2 2" xfId="13611" xr:uid="{00000000-0005-0000-0000-0000700B0000}"/>
    <cellStyle name="Calculation 2 3 6 2 3" xfId="23197" xr:uid="{00000000-0005-0000-0000-0000710B0000}"/>
    <cellStyle name="Calculation 2 3 6 2 4" xfId="22093" xr:uid="{00000000-0005-0000-0000-0000720B0000}"/>
    <cellStyle name="Calculation 2 3 6 2 5" xfId="26704" xr:uid="{00000000-0005-0000-0000-0000730B0000}"/>
    <cellStyle name="Calculation 2 3 6 2 6" xfId="29448" xr:uid="{00000000-0005-0000-0000-0000740B0000}"/>
    <cellStyle name="Calculation 2 3 6 2 7" xfId="31748" xr:uid="{00000000-0005-0000-0000-0000750B0000}"/>
    <cellStyle name="Calculation 2 3 6 3" xfId="6659" xr:uid="{00000000-0005-0000-0000-0000760B0000}"/>
    <cellStyle name="Calculation 2 3 6 3 2" xfId="23870" xr:uid="{00000000-0005-0000-0000-0000770B0000}"/>
    <cellStyle name="Calculation 2 3 6 3 3" xfId="21591" xr:uid="{00000000-0005-0000-0000-0000780B0000}"/>
    <cellStyle name="Calculation 2 3 6 3 4" xfId="14728" xr:uid="{00000000-0005-0000-0000-0000790B0000}"/>
    <cellStyle name="Calculation 2 3 6 3 5" xfId="29433" xr:uid="{00000000-0005-0000-0000-00007A0B0000}"/>
    <cellStyle name="Calculation 2 3 6 3 6" xfId="29145" xr:uid="{00000000-0005-0000-0000-00007B0B0000}"/>
    <cellStyle name="Calculation 2 3 6 4" xfId="19732" xr:uid="{00000000-0005-0000-0000-00007C0B0000}"/>
    <cellStyle name="Calculation 2 3 6 5" xfId="20819" xr:uid="{00000000-0005-0000-0000-00007D0B0000}"/>
    <cellStyle name="Calculation 2 3 6 6" xfId="27916" xr:uid="{00000000-0005-0000-0000-00007E0B0000}"/>
    <cellStyle name="Calculation 2 3 6 7" xfId="29985" xr:uid="{00000000-0005-0000-0000-00007F0B0000}"/>
    <cellStyle name="Calculation 2 3 6 8" xfId="29946" xr:uid="{00000000-0005-0000-0000-0000800B0000}"/>
    <cellStyle name="Calculation 2 3 7" xfId="5818" xr:uid="{00000000-0005-0000-0000-0000810B0000}"/>
    <cellStyle name="Calculation 2 3 7 2" xfId="13460" xr:uid="{00000000-0005-0000-0000-0000820B0000}"/>
    <cellStyle name="Calculation 2 3 7 3" xfId="23029" xr:uid="{00000000-0005-0000-0000-0000830B0000}"/>
    <cellStyle name="Calculation 2 3 7 4" xfId="25238" xr:uid="{00000000-0005-0000-0000-0000840B0000}"/>
    <cellStyle name="Calculation 2 3 7 5" xfId="24646" xr:uid="{00000000-0005-0000-0000-0000850B0000}"/>
    <cellStyle name="Calculation 2 3 7 6" xfId="27563" xr:uid="{00000000-0005-0000-0000-0000860B0000}"/>
    <cellStyle name="Calculation 2 3 7 7" xfId="31612" xr:uid="{00000000-0005-0000-0000-0000870B0000}"/>
    <cellStyle name="Calculation 2 3 8" xfId="6290" xr:uid="{00000000-0005-0000-0000-0000880B0000}"/>
    <cellStyle name="Calculation 2 3 8 2" xfId="23501" xr:uid="{00000000-0005-0000-0000-0000890B0000}"/>
    <cellStyle name="Calculation 2 3 8 3" xfId="18293" xr:uid="{00000000-0005-0000-0000-00008A0B0000}"/>
    <cellStyle name="Calculation 2 3 8 4" xfId="25040" xr:uid="{00000000-0005-0000-0000-00008B0B0000}"/>
    <cellStyle name="Calculation 2 3 8 5" xfId="20302" xr:uid="{00000000-0005-0000-0000-00008C0B0000}"/>
    <cellStyle name="Calculation 2 3 8 6" xfId="26772" xr:uid="{00000000-0005-0000-0000-00008D0B0000}"/>
    <cellStyle name="Calculation 2 3 9" xfId="26496" xr:uid="{00000000-0005-0000-0000-00008E0B0000}"/>
    <cellStyle name="Calculation 2 4" xfId="152" xr:uid="{00000000-0005-0000-0000-00008F0B0000}"/>
    <cellStyle name="Calculation 2 5" xfId="153" xr:uid="{00000000-0005-0000-0000-0000900B0000}"/>
    <cellStyle name="Calculation 2 5 10" xfId="27340" xr:uid="{00000000-0005-0000-0000-0000910B0000}"/>
    <cellStyle name="Calculation 2 5 11" xfId="21464" xr:uid="{00000000-0005-0000-0000-0000920B0000}"/>
    <cellStyle name="Calculation 2 5 12" xfId="31351" xr:uid="{00000000-0005-0000-0000-0000930B0000}"/>
    <cellStyle name="Calculation 2 5 2" xfId="154" xr:uid="{00000000-0005-0000-0000-0000940B0000}"/>
    <cellStyle name="Calculation 2 5 2 10" xfId="31805" xr:uid="{00000000-0005-0000-0000-0000950B0000}"/>
    <cellStyle name="Calculation 2 5 2 2" xfId="1130" xr:uid="{00000000-0005-0000-0000-0000960B0000}"/>
    <cellStyle name="Calculation 2 5 2 2 2" xfId="2221" xr:uid="{00000000-0005-0000-0000-0000970B0000}"/>
    <cellStyle name="Calculation 2 5 2 2 2 2" xfId="6362" xr:uid="{00000000-0005-0000-0000-0000980B0000}"/>
    <cellStyle name="Calculation 2 5 2 2 2 2 2" xfId="13838" xr:uid="{00000000-0005-0000-0000-0000990B0000}"/>
    <cellStyle name="Calculation 2 5 2 2 2 2 3" xfId="23573" xr:uid="{00000000-0005-0000-0000-00009A0B0000}"/>
    <cellStyle name="Calculation 2 5 2 2 2 2 4" xfId="21224" xr:uid="{00000000-0005-0000-0000-00009B0B0000}"/>
    <cellStyle name="Calculation 2 5 2 2 2 2 5" xfId="26689" xr:uid="{00000000-0005-0000-0000-00009C0B0000}"/>
    <cellStyle name="Calculation 2 5 2 2 2 2 6" xfId="30056" xr:uid="{00000000-0005-0000-0000-00009D0B0000}"/>
    <cellStyle name="Calculation 2 5 2 2 2 2 7" xfId="31710" xr:uid="{00000000-0005-0000-0000-00009E0B0000}"/>
    <cellStyle name="Calculation 2 5 2 2 2 3" xfId="6517" xr:uid="{00000000-0005-0000-0000-00009F0B0000}"/>
    <cellStyle name="Calculation 2 5 2 2 2 3 2" xfId="23728" xr:uid="{00000000-0005-0000-0000-0000A00B0000}"/>
    <cellStyle name="Calculation 2 5 2 2 2 3 3" xfId="21628" xr:uid="{00000000-0005-0000-0000-0000A10B0000}"/>
    <cellStyle name="Calculation 2 5 2 2 2 3 4" xfId="26056" xr:uid="{00000000-0005-0000-0000-0000A20B0000}"/>
    <cellStyle name="Calculation 2 5 2 2 2 3 5" xfId="27321" xr:uid="{00000000-0005-0000-0000-0000A30B0000}"/>
    <cellStyle name="Calculation 2 5 2 2 2 3 6" xfId="31465" xr:uid="{00000000-0005-0000-0000-0000A40B0000}"/>
    <cellStyle name="Calculation 2 5 2 2 2 4" xfId="17980" xr:uid="{00000000-0005-0000-0000-0000A50B0000}"/>
    <cellStyle name="Calculation 2 5 2 2 2 5" xfId="24860" xr:uid="{00000000-0005-0000-0000-0000A60B0000}"/>
    <cellStyle name="Calculation 2 5 2 2 2 6" xfId="26762" xr:uid="{00000000-0005-0000-0000-0000A70B0000}"/>
    <cellStyle name="Calculation 2 5 2 2 2 7" xfId="27102" xr:uid="{00000000-0005-0000-0000-0000A80B0000}"/>
    <cellStyle name="Calculation 2 5 2 2 2 8" xfId="31521" xr:uid="{00000000-0005-0000-0000-0000A90B0000}"/>
    <cellStyle name="Calculation 2 5 2 2 3" xfId="3965" xr:uid="{00000000-0005-0000-0000-0000AA0B0000}"/>
    <cellStyle name="Calculation 2 5 2 2 3 2" xfId="11952" xr:uid="{00000000-0005-0000-0000-0000AB0B0000}"/>
    <cellStyle name="Calculation 2 5 2 2 3 3" xfId="21332" xr:uid="{00000000-0005-0000-0000-0000AC0B0000}"/>
    <cellStyle name="Calculation 2 5 2 2 3 4" xfId="14259" xr:uid="{00000000-0005-0000-0000-0000AD0B0000}"/>
    <cellStyle name="Calculation 2 5 2 2 3 5" xfId="19935" xr:uid="{00000000-0005-0000-0000-0000AE0B0000}"/>
    <cellStyle name="Calculation 2 5 2 2 3 6" xfId="28486" xr:uid="{00000000-0005-0000-0000-0000AF0B0000}"/>
    <cellStyle name="Calculation 2 5 2 2 3 7" xfId="31045" xr:uid="{00000000-0005-0000-0000-0000B00B0000}"/>
    <cellStyle name="Calculation 2 5 2 2 4" xfId="6297" xr:uid="{00000000-0005-0000-0000-0000B10B0000}"/>
    <cellStyle name="Calculation 2 5 2 2 4 2" xfId="23508" xr:uid="{00000000-0005-0000-0000-0000B20B0000}"/>
    <cellStyle name="Calculation 2 5 2 2 4 3" xfId="25191" xr:uid="{00000000-0005-0000-0000-0000B30B0000}"/>
    <cellStyle name="Calculation 2 5 2 2 4 4" xfId="24291" xr:uid="{00000000-0005-0000-0000-0000B40B0000}"/>
    <cellStyle name="Calculation 2 5 2 2 4 5" xfId="24779" xr:uid="{00000000-0005-0000-0000-0000B50B0000}"/>
    <cellStyle name="Calculation 2 5 2 2 4 6" xfId="28532" xr:uid="{00000000-0005-0000-0000-0000B60B0000}"/>
    <cellStyle name="Calculation 2 5 2 2 5" xfId="16242" xr:uid="{00000000-0005-0000-0000-0000B70B0000}"/>
    <cellStyle name="Calculation 2 5 2 2 6" xfId="26144" xr:uid="{00000000-0005-0000-0000-0000B80B0000}"/>
    <cellStyle name="Calculation 2 5 2 2 7" xfId="28107" xr:uid="{00000000-0005-0000-0000-0000B90B0000}"/>
    <cellStyle name="Calculation 2 5 2 2 8" xfId="26497" xr:uid="{00000000-0005-0000-0000-0000BA0B0000}"/>
    <cellStyle name="Calculation 2 5 2 2 9" xfId="31003" xr:uid="{00000000-0005-0000-0000-0000BB0B0000}"/>
    <cellStyle name="Calculation 2 5 2 3" xfId="1579" xr:uid="{00000000-0005-0000-0000-0000BC0B0000}"/>
    <cellStyle name="Calculation 2 5 2 3 2" xfId="5993" xr:uid="{00000000-0005-0000-0000-0000BD0B0000}"/>
    <cellStyle name="Calculation 2 5 2 3 2 2" xfId="13618" xr:uid="{00000000-0005-0000-0000-0000BE0B0000}"/>
    <cellStyle name="Calculation 2 5 2 3 2 3" xfId="23204" xr:uid="{00000000-0005-0000-0000-0000BF0B0000}"/>
    <cellStyle name="Calculation 2 5 2 3 2 4" xfId="14442" xr:uid="{00000000-0005-0000-0000-0000C00B0000}"/>
    <cellStyle name="Calculation 2 5 2 3 2 5" xfId="21091" xr:uid="{00000000-0005-0000-0000-0000C10B0000}"/>
    <cellStyle name="Calculation 2 5 2 3 2 6" xfId="30709" xr:uid="{00000000-0005-0000-0000-0000C20B0000}"/>
    <cellStyle name="Calculation 2 5 2 3 2 7" xfId="31918" xr:uid="{00000000-0005-0000-0000-0000C30B0000}"/>
    <cellStyle name="Calculation 2 5 2 3 3" xfId="4903" xr:uid="{00000000-0005-0000-0000-0000C40B0000}"/>
    <cellStyle name="Calculation 2 5 2 3 3 2" xfId="22201" xr:uid="{00000000-0005-0000-0000-0000C50B0000}"/>
    <cellStyle name="Calculation 2 5 2 3 3 3" xfId="24883" xr:uid="{00000000-0005-0000-0000-0000C60B0000}"/>
    <cellStyle name="Calculation 2 5 2 3 3 4" xfId="21150" xr:uid="{00000000-0005-0000-0000-0000C70B0000}"/>
    <cellStyle name="Calculation 2 5 2 3 3 5" xfId="26876" xr:uid="{00000000-0005-0000-0000-0000C80B0000}"/>
    <cellStyle name="Calculation 2 5 2 3 3 6" xfId="31874" xr:uid="{00000000-0005-0000-0000-0000C90B0000}"/>
    <cellStyle name="Calculation 2 5 2 3 4" xfId="19654" xr:uid="{00000000-0005-0000-0000-0000CA0B0000}"/>
    <cellStyle name="Calculation 2 5 2 3 5" xfId="25025" xr:uid="{00000000-0005-0000-0000-0000CB0B0000}"/>
    <cellStyle name="Calculation 2 5 2 3 6" xfId="28281" xr:uid="{00000000-0005-0000-0000-0000CC0B0000}"/>
    <cellStyle name="Calculation 2 5 2 3 7" xfId="20126" xr:uid="{00000000-0005-0000-0000-0000CD0B0000}"/>
    <cellStyle name="Calculation 2 5 2 3 8" xfId="27118" xr:uid="{00000000-0005-0000-0000-0000CE0B0000}"/>
    <cellStyle name="Calculation 2 5 2 4" xfId="4925" xr:uid="{00000000-0005-0000-0000-0000CF0B0000}"/>
    <cellStyle name="Calculation 2 5 2 4 2" xfId="12713" xr:uid="{00000000-0005-0000-0000-0000D00B0000}"/>
    <cellStyle name="Calculation 2 5 2 4 3" xfId="22223" xr:uid="{00000000-0005-0000-0000-0000D10B0000}"/>
    <cellStyle name="Calculation 2 5 2 4 4" xfId="22395" xr:uid="{00000000-0005-0000-0000-0000D20B0000}"/>
    <cellStyle name="Calculation 2 5 2 4 5" xfId="26792" xr:uid="{00000000-0005-0000-0000-0000D30B0000}"/>
    <cellStyle name="Calculation 2 5 2 4 6" xfId="22152" xr:uid="{00000000-0005-0000-0000-0000D40B0000}"/>
    <cellStyle name="Calculation 2 5 2 4 7" xfId="31046" xr:uid="{00000000-0005-0000-0000-0000D50B0000}"/>
    <cellStyle name="Calculation 2 5 2 5" xfId="6741" xr:uid="{00000000-0005-0000-0000-0000D60B0000}"/>
    <cellStyle name="Calculation 2 5 2 5 2" xfId="23952" xr:uid="{00000000-0005-0000-0000-0000D70B0000}"/>
    <cellStyle name="Calculation 2 5 2 5 3" xfId="18241" xr:uid="{00000000-0005-0000-0000-0000D80B0000}"/>
    <cellStyle name="Calculation 2 5 2 5 4" xfId="19975" xr:uid="{00000000-0005-0000-0000-0000D90B0000}"/>
    <cellStyle name="Calculation 2 5 2 5 5" xfId="27535" xr:uid="{00000000-0005-0000-0000-0000DA0B0000}"/>
    <cellStyle name="Calculation 2 5 2 5 6" xfId="30052" xr:uid="{00000000-0005-0000-0000-0000DB0B0000}"/>
    <cellStyle name="Calculation 2 5 2 6" xfId="25046" xr:uid="{00000000-0005-0000-0000-0000DC0B0000}"/>
    <cellStyle name="Calculation 2 5 2 7" xfId="24936" xr:uid="{00000000-0005-0000-0000-0000DD0B0000}"/>
    <cellStyle name="Calculation 2 5 2 8" xfId="29660" xr:uid="{00000000-0005-0000-0000-0000DE0B0000}"/>
    <cellStyle name="Calculation 2 5 2 9" xfId="29736" xr:uid="{00000000-0005-0000-0000-0000DF0B0000}"/>
    <cellStyle name="Calculation 2 5 3" xfId="155" xr:uid="{00000000-0005-0000-0000-0000E00B0000}"/>
    <cellStyle name="Calculation 2 5 3 10" xfId="24847" xr:uid="{00000000-0005-0000-0000-0000E10B0000}"/>
    <cellStyle name="Calculation 2 5 3 2" xfId="1131" xr:uid="{00000000-0005-0000-0000-0000E20B0000}"/>
    <cellStyle name="Calculation 2 5 3 2 2" xfId="2222" xr:uid="{00000000-0005-0000-0000-0000E30B0000}"/>
    <cellStyle name="Calculation 2 5 3 2 2 2" xfId="6363" xr:uid="{00000000-0005-0000-0000-0000E40B0000}"/>
    <cellStyle name="Calculation 2 5 3 2 2 2 2" xfId="13839" xr:uid="{00000000-0005-0000-0000-0000E50B0000}"/>
    <cellStyle name="Calculation 2 5 3 2 2 2 3" xfId="23574" xr:uid="{00000000-0005-0000-0000-0000E60B0000}"/>
    <cellStyle name="Calculation 2 5 3 2 2 2 4" xfId="25795" xr:uid="{00000000-0005-0000-0000-0000E70B0000}"/>
    <cellStyle name="Calculation 2 5 3 2 2 2 5" xfId="26752" xr:uid="{00000000-0005-0000-0000-0000E80B0000}"/>
    <cellStyle name="Calculation 2 5 3 2 2 2 6" xfId="15196" xr:uid="{00000000-0005-0000-0000-0000E90B0000}"/>
    <cellStyle name="Calculation 2 5 3 2 2 2 7" xfId="22671" xr:uid="{00000000-0005-0000-0000-0000EA0B0000}"/>
    <cellStyle name="Calculation 2 5 3 2 2 3" xfId="6115" xr:uid="{00000000-0005-0000-0000-0000EB0B0000}"/>
    <cellStyle name="Calculation 2 5 3 2 2 3 2" xfId="23326" xr:uid="{00000000-0005-0000-0000-0000EC0B0000}"/>
    <cellStyle name="Calculation 2 5 3 2 2 3 3" xfId="22727" xr:uid="{00000000-0005-0000-0000-0000ED0B0000}"/>
    <cellStyle name="Calculation 2 5 3 2 2 3 4" xfId="24230" xr:uid="{00000000-0005-0000-0000-0000EE0B0000}"/>
    <cellStyle name="Calculation 2 5 3 2 2 3 5" xfId="30781" xr:uid="{00000000-0005-0000-0000-0000EF0B0000}"/>
    <cellStyle name="Calculation 2 5 3 2 2 3 6" xfId="27162" xr:uid="{00000000-0005-0000-0000-0000F00B0000}"/>
    <cellStyle name="Calculation 2 5 3 2 2 4" xfId="20262" xr:uid="{00000000-0005-0000-0000-0000F10B0000}"/>
    <cellStyle name="Calculation 2 5 3 2 2 5" xfId="25397" xr:uid="{00000000-0005-0000-0000-0000F20B0000}"/>
    <cellStyle name="Calculation 2 5 3 2 2 6" xfId="14120" xr:uid="{00000000-0005-0000-0000-0000F30B0000}"/>
    <cellStyle name="Calculation 2 5 3 2 2 7" xfId="27744" xr:uid="{00000000-0005-0000-0000-0000F40B0000}"/>
    <cellStyle name="Calculation 2 5 3 2 2 8" xfId="30023" xr:uid="{00000000-0005-0000-0000-0000F50B0000}"/>
    <cellStyle name="Calculation 2 5 3 2 3" xfId="3964" xr:uid="{00000000-0005-0000-0000-0000F60B0000}"/>
    <cellStyle name="Calculation 2 5 3 2 3 2" xfId="11951" xr:uid="{00000000-0005-0000-0000-0000F70B0000}"/>
    <cellStyle name="Calculation 2 5 3 2 3 3" xfId="21331" xr:uid="{00000000-0005-0000-0000-0000F80B0000}"/>
    <cellStyle name="Calculation 2 5 3 2 3 4" xfId="24384" xr:uid="{00000000-0005-0000-0000-0000F90B0000}"/>
    <cellStyle name="Calculation 2 5 3 2 3 5" xfId="14168" xr:uid="{00000000-0005-0000-0000-0000FA0B0000}"/>
    <cellStyle name="Calculation 2 5 3 2 3 6" xfId="30192" xr:uid="{00000000-0005-0000-0000-0000FB0B0000}"/>
    <cellStyle name="Calculation 2 5 3 2 3 7" xfId="30365" xr:uid="{00000000-0005-0000-0000-0000FC0B0000}"/>
    <cellStyle name="Calculation 2 5 3 2 4" xfId="3921" xr:uid="{00000000-0005-0000-0000-0000FD0B0000}"/>
    <cellStyle name="Calculation 2 5 3 2 4 2" xfId="21288" xr:uid="{00000000-0005-0000-0000-0000FE0B0000}"/>
    <cellStyle name="Calculation 2 5 3 2 4 3" xfId="22136" xr:uid="{00000000-0005-0000-0000-0000FF0B0000}"/>
    <cellStyle name="Calculation 2 5 3 2 4 4" xfId="20935" xr:uid="{00000000-0005-0000-0000-0000000C0000}"/>
    <cellStyle name="Calculation 2 5 3 2 4 5" xfId="30224" xr:uid="{00000000-0005-0000-0000-0000010C0000}"/>
    <cellStyle name="Calculation 2 5 3 2 4 6" xfId="24891" xr:uid="{00000000-0005-0000-0000-0000020C0000}"/>
    <cellStyle name="Calculation 2 5 3 2 5" xfId="15200" xr:uid="{00000000-0005-0000-0000-0000030C0000}"/>
    <cellStyle name="Calculation 2 5 3 2 6" xfId="24270" xr:uid="{00000000-0005-0000-0000-0000040C0000}"/>
    <cellStyle name="Calculation 2 5 3 2 7" xfId="28187" xr:uid="{00000000-0005-0000-0000-0000050C0000}"/>
    <cellStyle name="Calculation 2 5 3 2 8" xfId="28274" xr:uid="{00000000-0005-0000-0000-0000060C0000}"/>
    <cellStyle name="Calculation 2 5 3 2 9" xfId="31383" xr:uid="{00000000-0005-0000-0000-0000070C0000}"/>
    <cellStyle name="Calculation 2 5 3 3" xfId="1580" xr:uid="{00000000-0005-0000-0000-0000080C0000}"/>
    <cellStyle name="Calculation 2 5 3 3 2" xfId="5994" xr:uid="{00000000-0005-0000-0000-0000090C0000}"/>
    <cellStyle name="Calculation 2 5 3 3 2 2" xfId="13619" xr:uid="{00000000-0005-0000-0000-00000A0C0000}"/>
    <cellStyle name="Calculation 2 5 3 3 2 3" xfId="23205" xr:uid="{00000000-0005-0000-0000-00000B0C0000}"/>
    <cellStyle name="Calculation 2 5 3 3 2 4" xfId="26217" xr:uid="{00000000-0005-0000-0000-00000C0C0000}"/>
    <cellStyle name="Calculation 2 5 3 3 2 5" xfId="16535" xr:uid="{00000000-0005-0000-0000-00000D0C0000}"/>
    <cellStyle name="Calculation 2 5 3 3 2 6" xfId="26973" xr:uid="{00000000-0005-0000-0000-00000E0C0000}"/>
    <cellStyle name="Calculation 2 5 3 3 2 7" xfId="32002" xr:uid="{00000000-0005-0000-0000-00000F0C0000}"/>
    <cellStyle name="Calculation 2 5 3 3 3" xfId="6781" xr:uid="{00000000-0005-0000-0000-0000100C0000}"/>
    <cellStyle name="Calculation 2 5 3 3 3 2" xfId="23992" xr:uid="{00000000-0005-0000-0000-0000110C0000}"/>
    <cellStyle name="Calculation 2 5 3 3 3 3" xfId="20058" xr:uid="{00000000-0005-0000-0000-0000120C0000}"/>
    <cellStyle name="Calculation 2 5 3 3 3 4" xfId="21164" xr:uid="{00000000-0005-0000-0000-0000130C0000}"/>
    <cellStyle name="Calculation 2 5 3 3 3 5" xfId="18593" xr:uid="{00000000-0005-0000-0000-0000140C0000}"/>
    <cellStyle name="Calculation 2 5 3 3 3 6" xfId="30841" xr:uid="{00000000-0005-0000-0000-0000150C0000}"/>
    <cellStyle name="Calculation 2 5 3 3 4" xfId="19955" xr:uid="{00000000-0005-0000-0000-0000160C0000}"/>
    <cellStyle name="Calculation 2 5 3 3 5" xfId="17868" xr:uid="{00000000-0005-0000-0000-0000170C0000}"/>
    <cellStyle name="Calculation 2 5 3 3 6" xfId="28162" xr:uid="{00000000-0005-0000-0000-0000180C0000}"/>
    <cellStyle name="Calculation 2 5 3 3 7" xfId="27461" xr:uid="{00000000-0005-0000-0000-0000190C0000}"/>
    <cellStyle name="Calculation 2 5 3 3 8" xfId="24718" xr:uid="{00000000-0005-0000-0000-00001A0C0000}"/>
    <cellStyle name="Calculation 2 5 3 4" xfId="4349" xr:uid="{00000000-0005-0000-0000-00001B0C0000}"/>
    <cellStyle name="Calculation 2 5 3 4 2" xfId="12210" xr:uid="{00000000-0005-0000-0000-00001C0C0000}"/>
    <cellStyle name="Calculation 2 5 3 4 3" xfId="21695" xr:uid="{00000000-0005-0000-0000-00001D0C0000}"/>
    <cellStyle name="Calculation 2 5 3 4 4" xfId="22568" xr:uid="{00000000-0005-0000-0000-00001E0C0000}"/>
    <cellStyle name="Calculation 2 5 3 4 5" xfId="27513" xr:uid="{00000000-0005-0000-0000-00001F0C0000}"/>
    <cellStyle name="Calculation 2 5 3 4 6" xfId="29712" xr:uid="{00000000-0005-0000-0000-0000200C0000}"/>
    <cellStyle name="Calculation 2 5 3 4 7" xfId="31854" xr:uid="{00000000-0005-0000-0000-0000210C0000}"/>
    <cellStyle name="Calculation 2 5 3 5" xfId="6993" xr:uid="{00000000-0005-0000-0000-0000220C0000}"/>
    <cellStyle name="Calculation 2 5 3 5 2" xfId="24204" xr:uid="{00000000-0005-0000-0000-0000230C0000}"/>
    <cellStyle name="Calculation 2 5 3 5 3" xfId="17930" xr:uid="{00000000-0005-0000-0000-0000240C0000}"/>
    <cellStyle name="Calculation 2 5 3 5 4" xfId="29031" xr:uid="{00000000-0005-0000-0000-0000250C0000}"/>
    <cellStyle name="Calculation 2 5 3 5 5" xfId="27163" xr:uid="{00000000-0005-0000-0000-0000260C0000}"/>
    <cellStyle name="Calculation 2 5 3 5 6" xfId="26228" xr:uid="{00000000-0005-0000-0000-0000270C0000}"/>
    <cellStyle name="Calculation 2 5 3 6" xfId="25976" xr:uid="{00000000-0005-0000-0000-0000280C0000}"/>
    <cellStyle name="Calculation 2 5 3 7" xfId="24492" xr:uid="{00000000-0005-0000-0000-0000290C0000}"/>
    <cellStyle name="Calculation 2 5 3 8" xfId="30329" xr:uid="{00000000-0005-0000-0000-00002A0C0000}"/>
    <cellStyle name="Calculation 2 5 3 9" xfId="14122" xr:uid="{00000000-0005-0000-0000-00002B0C0000}"/>
    <cellStyle name="Calculation 2 5 4" xfId="1129" xr:uid="{00000000-0005-0000-0000-00002C0C0000}"/>
    <cellStyle name="Calculation 2 5 4 2" xfId="2220" xr:uid="{00000000-0005-0000-0000-00002D0C0000}"/>
    <cellStyle name="Calculation 2 5 4 2 2" xfId="6361" xr:uid="{00000000-0005-0000-0000-00002E0C0000}"/>
    <cellStyle name="Calculation 2 5 4 2 2 2" xfId="13837" xr:uid="{00000000-0005-0000-0000-00002F0C0000}"/>
    <cellStyle name="Calculation 2 5 4 2 2 3" xfId="23572" xr:uid="{00000000-0005-0000-0000-0000300C0000}"/>
    <cellStyle name="Calculation 2 5 4 2 2 4" xfId="26503" xr:uid="{00000000-0005-0000-0000-0000310C0000}"/>
    <cellStyle name="Calculation 2 5 4 2 2 5" xfId="20598" xr:uid="{00000000-0005-0000-0000-0000320C0000}"/>
    <cellStyle name="Calculation 2 5 4 2 2 6" xfId="30778" xr:uid="{00000000-0005-0000-0000-0000330C0000}"/>
    <cellStyle name="Calculation 2 5 4 2 2 7" xfId="24347" xr:uid="{00000000-0005-0000-0000-0000340C0000}"/>
    <cellStyle name="Calculation 2 5 4 2 3" xfId="3894" xr:uid="{00000000-0005-0000-0000-0000350C0000}"/>
    <cellStyle name="Calculation 2 5 4 2 3 2" xfId="21262" xr:uid="{00000000-0005-0000-0000-0000360C0000}"/>
    <cellStyle name="Calculation 2 5 4 2 3 3" xfId="20136" xr:uid="{00000000-0005-0000-0000-0000370C0000}"/>
    <cellStyle name="Calculation 2 5 4 2 3 4" xfId="22543" xr:uid="{00000000-0005-0000-0000-0000380C0000}"/>
    <cellStyle name="Calculation 2 5 4 2 3 5" xfId="25676" xr:uid="{00000000-0005-0000-0000-0000390C0000}"/>
    <cellStyle name="Calculation 2 5 4 2 3 6" xfId="31676" xr:uid="{00000000-0005-0000-0000-00003A0C0000}"/>
    <cellStyle name="Calculation 2 5 4 2 4" xfId="19412" xr:uid="{00000000-0005-0000-0000-00003B0C0000}"/>
    <cellStyle name="Calculation 2 5 4 2 5" xfId="20694" xr:uid="{00000000-0005-0000-0000-00003C0C0000}"/>
    <cellStyle name="Calculation 2 5 4 2 6" xfId="14166" xr:uid="{00000000-0005-0000-0000-00003D0C0000}"/>
    <cellStyle name="Calculation 2 5 4 2 7" xfId="26751" xr:uid="{00000000-0005-0000-0000-00003E0C0000}"/>
    <cellStyle name="Calculation 2 5 4 2 8" xfId="31264" xr:uid="{00000000-0005-0000-0000-00003F0C0000}"/>
    <cellStyle name="Calculation 2 5 4 3" xfId="3966" xr:uid="{00000000-0005-0000-0000-0000400C0000}"/>
    <cellStyle name="Calculation 2 5 4 3 2" xfId="11953" xr:uid="{00000000-0005-0000-0000-0000410C0000}"/>
    <cellStyle name="Calculation 2 5 4 3 3" xfId="21333" xr:uid="{00000000-0005-0000-0000-0000420C0000}"/>
    <cellStyle name="Calculation 2 5 4 3 4" xfId="24355" xr:uid="{00000000-0005-0000-0000-0000430C0000}"/>
    <cellStyle name="Calculation 2 5 4 3 5" xfId="24324" xr:uid="{00000000-0005-0000-0000-0000440C0000}"/>
    <cellStyle name="Calculation 2 5 4 3 6" xfId="30765" xr:uid="{00000000-0005-0000-0000-0000450C0000}"/>
    <cellStyle name="Calculation 2 5 4 3 7" xfId="31449" xr:uid="{00000000-0005-0000-0000-0000460C0000}"/>
    <cellStyle name="Calculation 2 5 4 4" xfId="4019" xr:uid="{00000000-0005-0000-0000-0000470C0000}"/>
    <cellStyle name="Calculation 2 5 4 4 2" xfId="21386" xr:uid="{00000000-0005-0000-0000-0000480C0000}"/>
    <cellStyle name="Calculation 2 5 4 4 3" xfId="14278" xr:uid="{00000000-0005-0000-0000-0000490C0000}"/>
    <cellStyle name="Calculation 2 5 4 4 4" xfId="20470" xr:uid="{00000000-0005-0000-0000-00004A0C0000}"/>
    <cellStyle name="Calculation 2 5 4 4 5" xfId="30434" xr:uid="{00000000-0005-0000-0000-00004B0C0000}"/>
    <cellStyle name="Calculation 2 5 4 4 6" xfId="29659" xr:uid="{00000000-0005-0000-0000-00004C0C0000}"/>
    <cellStyle name="Calculation 2 5 4 5" xfId="20239" xr:uid="{00000000-0005-0000-0000-00004D0C0000}"/>
    <cellStyle name="Calculation 2 5 4 6" xfId="20945" xr:uid="{00000000-0005-0000-0000-00004E0C0000}"/>
    <cellStyle name="Calculation 2 5 4 7" xfId="26602" xr:uid="{00000000-0005-0000-0000-00004F0C0000}"/>
    <cellStyle name="Calculation 2 5 4 8" xfId="21045" xr:uid="{00000000-0005-0000-0000-0000500C0000}"/>
    <cellStyle name="Calculation 2 5 4 9" xfId="31885" xr:uid="{00000000-0005-0000-0000-0000510C0000}"/>
    <cellStyle name="Calculation 2 5 5" xfId="1578" xr:uid="{00000000-0005-0000-0000-0000520C0000}"/>
    <cellStyle name="Calculation 2 5 5 2" xfId="5992" xr:uid="{00000000-0005-0000-0000-0000530C0000}"/>
    <cellStyle name="Calculation 2 5 5 2 2" xfId="13617" xr:uid="{00000000-0005-0000-0000-0000540C0000}"/>
    <cellStyle name="Calculation 2 5 5 2 3" xfId="23203" xr:uid="{00000000-0005-0000-0000-0000550C0000}"/>
    <cellStyle name="Calculation 2 5 5 2 4" xfId="22914" xr:uid="{00000000-0005-0000-0000-0000560C0000}"/>
    <cellStyle name="Calculation 2 5 5 2 5" xfId="28352" xr:uid="{00000000-0005-0000-0000-0000570C0000}"/>
    <cellStyle name="Calculation 2 5 5 2 6" xfId="29529" xr:uid="{00000000-0005-0000-0000-0000580C0000}"/>
    <cellStyle name="Calculation 2 5 5 2 7" xfId="28174" xr:uid="{00000000-0005-0000-0000-0000590C0000}"/>
    <cellStyle name="Calculation 2 5 5 3" xfId="6915" xr:uid="{00000000-0005-0000-0000-00005A0C0000}"/>
    <cellStyle name="Calculation 2 5 5 3 2" xfId="24126" xr:uid="{00000000-0005-0000-0000-00005B0C0000}"/>
    <cellStyle name="Calculation 2 5 5 3 3" xfId="26371" xr:uid="{00000000-0005-0000-0000-00005C0C0000}"/>
    <cellStyle name="Calculation 2 5 5 3 4" xfId="28953" xr:uid="{00000000-0005-0000-0000-00005D0C0000}"/>
    <cellStyle name="Calculation 2 5 5 3 5" xfId="30862" xr:uid="{00000000-0005-0000-0000-00005E0C0000}"/>
    <cellStyle name="Calculation 2 5 5 3 6" xfId="29217" xr:uid="{00000000-0005-0000-0000-00005F0C0000}"/>
    <cellStyle name="Calculation 2 5 5 4" xfId="20304" xr:uid="{00000000-0005-0000-0000-0000600C0000}"/>
    <cellStyle name="Calculation 2 5 5 5" xfId="24210" xr:uid="{00000000-0005-0000-0000-0000610C0000}"/>
    <cellStyle name="Calculation 2 5 5 6" xfId="27147" xr:uid="{00000000-0005-0000-0000-0000620C0000}"/>
    <cellStyle name="Calculation 2 5 5 7" xfId="27175" xr:uid="{00000000-0005-0000-0000-0000630C0000}"/>
    <cellStyle name="Calculation 2 5 5 8" xfId="31344" xr:uid="{00000000-0005-0000-0000-0000640C0000}"/>
    <cellStyle name="Calculation 2 5 6" xfId="5819" xr:uid="{00000000-0005-0000-0000-0000650C0000}"/>
    <cellStyle name="Calculation 2 5 6 2" xfId="13461" xr:uid="{00000000-0005-0000-0000-0000660C0000}"/>
    <cellStyle name="Calculation 2 5 6 3" xfId="23030" xr:uid="{00000000-0005-0000-0000-0000670C0000}"/>
    <cellStyle name="Calculation 2 5 6 4" xfId="25617" xr:uid="{00000000-0005-0000-0000-0000680C0000}"/>
    <cellStyle name="Calculation 2 5 6 5" xfId="24611" xr:uid="{00000000-0005-0000-0000-0000690C0000}"/>
    <cellStyle name="Calculation 2 5 6 6" xfId="25810" xr:uid="{00000000-0005-0000-0000-00006A0C0000}"/>
    <cellStyle name="Calculation 2 5 6 7" xfId="32085" xr:uid="{00000000-0005-0000-0000-00006B0C0000}"/>
    <cellStyle name="Calculation 2 5 7" xfId="5505" xr:uid="{00000000-0005-0000-0000-00006C0C0000}"/>
    <cellStyle name="Calculation 2 5 7 2" xfId="22741" xr:uid="{00000000-0005-0000-0000-00006D0C0000}"/>
    <cellStyle name="Calculation 2 5 7 3" xfId="15138" xr:uid="{00000000-0005-0000-0000-00006E0C0000}"/>
    <cellStyle name="Calculation 2 5 7 4" xfId="16288" xr:uid="{00000000-0005-0000-0000-00006F0C0000}"/>
    <cellStyle name="Calculation 2 5 7 5" xfId="30576" xr:uid="{00000000-0005-0000-0000-0000700C0000}"/>
    <cellStyle name="Calculation 2 5 7 6" xfId="31087" xr:uid="{00000000-0005-0000-0000-0000710C0000}"/>
    <cellStyle name="Calculation 2 5 8" xfId="19852" xr:uid="{00000000-0005-0000-0000-0000720C0000}"/>
    <cellStyle name="Calculation 2 5 9" xfId="26547" xr:uid="{00000000-0005-0000-0000-0000730C0000}"/>
    <cellStyle name="Calculation 2 6" xfId="156" xr:uid="{00000000-0005-0000-0000-0000740C0000}"/>
    <cellStyle name="Calculation 2 6 10" xfId="27447" xr:uid="{00000000-0005-0000-0000-0000750C0000}"/>
    <cellStyle name="Calculation 2 6 2" xfId="1132" xr:uid="{00000000-0005-0000-0000-0000760C0000}"/>
    <cellStyle name="Calculation 2 6 2 2" xfId="2223" xr:uid="{00000000-0005-0000-0000-0000770C0000}"/>
    <cellStyle name="Calculation 2 6 2 2 2" xfId="6364" xr:uid="{00000000-0005-0000-0000-0000780C0000}"/>
    <cellStyle name="Calculation 2 6 2 2 2 2" xfId="13840" xr:uid="{00000000-0005-0000-0000-0000790C0000}"/>
    <cellStyle name="Calculation 2 6 2 2 2 3" xfId="23575" xr:uid="{00000000-0005-0000-0000-00007A0C0000}"/>
    <cellStyle name="Calculation 2 6 2 2 2 4" xfId="19785" xr:uid="{00000000-0005-0000-0000-00007B0C0000}"/>
    <cellStyle name="Calculation 2 6 2 2 2 5" xfId="21201" xr:uid="{00000000-0005-0000-0000-00007C0C0000}"/>
    <cellStyle name="Calculation 2 6 2 2 2 6" xfId="30603" xr:uid="{00000000-0005-0000-0000-00007D0C0000}"/>
    <cellStyle name="Calculation 2 6 2 2 2 7" xfId="27550" xr:uid="{00000000-0005-0000-0000-00007E0C0000}"/>
    <cellStyle name="Calculation 2 6 2 2 3" xfId="4000" xr:uid="{00000000-0005-0000-0000-00007F0C0000}"/>
    <cellStyle name="Calculation 2 6 2 2 3 2" xfId="21367" xr:uid="{00000000-0005-0000-0000-0000800C0000}"/>
    <cellStyle name="Calculation 2 6 2 2 3 3" xfId="21731" xr:uid="{00000000-0005-0000-0000-0000810C0000}"/>
    <cellStyle name="Calculation 2 6 2 2 3 4" xfId="24224" xr:uid="{00000000-0005-0000-0000-0000820C0000}"/>
    <cellStyle name="Calculation 2 6 2 2 3 5" xfId="28557" xr:uid="{00000000-0005-0000-0000-0000830C0000}"/>
    <cellStyle name="Calculation 2 6 2 2 3 6" xfId="29223" xr:uid="{00000000-0005-0000-0000-0000840C0000}"/>
    <cellStyle name="Calculation 2 6 2 2 4" xfId="16268" xr:uid="{00000000-0005-0000-0000-0000850C0000}"/>
    <cellStyle name="Calculation 2 6 2 2 5" xfId="15230" xr:uid="{00000000-0005-0000-0000-0000860C0000}"/>
    <cellStyle name="Calculation 2 6 2 2 6" xfId="27456" xr:uid="{00000000-0005-0000-0000-0000870C0000}"/>
    <cellStyle name="Calculation 2 6 2 2 7" xfId="29463" xr:uid="{00000000-0005-0000-0000-0000880C0000}"/>
    <cellStyle name="Calculation 2 6 2 2 8" xfId="31454" xr:uid="{00000000-0005-0000-0000-0000890C0000}"/>
    <cellStyle name="Calculation 2 6 2 3" xfId="3963" xr:uid="{00000000-0005-0000-0000-00008A0C0000}"/>
    <cellStyle name="Calculation 2 6 2 3 2" xfId="11950" xr:uid="{00000000-0005-0000-0000-00008B0C0000}"/>
    <cellStyle name="Calculation 2 6 2 3 3" xfId="21330" xr:uid="{00000000-0005-0000-0000-00008C0C0000}"/>
    <cellStyle name="Calculation 2 6 2 3 4" xfId="24781" xr:uid="{00000000-0005-0000-0000-00008D0C0000}"/>
    <cellStyle name="Calculation 2 6 2 3 5" xfId="27526" xr:uid="{00000000-0005-0000-0000-00008E0C0000}"/>
    <cellStyle name="Calculation 2 6 2 3 6" xfId="22363" xr:uid="{00000000-0005-0000-0000-00008F0C0000}"/>
    <cellStyle name="Calculation 2 6 2 3 7" xfId="31054" xr:uid="{00000000-0005-0000-0000-0000900C0000}"/>
    <cellStyle name="Calculation 2 6 2 4" xfId="6498" xr:uid="{00000000-0005-0000-0000-0000910C0000}"/>
    <cellStyle name="Calculation 2 6 2 4 2" xfId="23709" xr:uid="{00000000-0005-0000-0000-0000920C0000}"/>
    <cellStyle name="Calculation 2 6 2 4 3" xfId="24321" xr:uid="{00000000-0005-0000-0000-0000930C0000}"/>
    <cellStyle name="Calculation 2 6 2 4 4" xfId="21627" xr:uid="{00000000-0005-0000-0000-0000940C0000}"/>
    <cellStyle name="Calculation 2 6 2 4 5" xfId="30088" xr:uid="{00000000-0005-0000-0000-0000950C0000}"/>
    <cellStyle name="Calculation 2 6 2 4 6" xfId="31812" xr:uid="{00000000-0005-0000-0000-0000960C0000}"/>
    <cellStyle name="Calculation 2 6 2 5" xfId="19952" xr:uid="{00000000-0005-0000-0000-0000970C0000}"/>
    <cellStyle name="Calculation 2 6 2 6" xfId="25112" xr:uid="{00000000-0005-0000-0000-0000980C0000}"/>
    <cellStyle name="Calculation 2 6 2 7" xfId="14080" xr:uid="{00000000-0005-0000-0000-0000990C0000}"/>
    <cellStyle name="Calculation 2 6 2 8" xfId="30661" xr:uid="{00000000-0005-0000-0000-00009A0C0000}"/>
    <cellStyle name="Calculation 2 6 2 9" xfId="30977" xr:uid="{00000000-0005-0000-0000-00009B0C0000}"/>
    <cellStyle name="Calculation 2 6 3" xfId="1581" xr:uid="{00000000-0005-0000-0000-00009C0C0000}"/>
    <cellStyle name="Calculation 2 6 3 2" xfId="5995" xr:uid="{00000000-0005-0000-0000-00009D0C0000}"/>
    <cellStyle name="Calculation 2 6 3 2 2" xfId="13620" xr:uid="{00000000-0005-0000-0000-00009E0C0000}"/>
    <cellStyle name="Calculation 2 6 3 2 3" xfId="23206" xr:uid="{00000000-0005-0000-0000-00009F0C0000}"/>
    <cellStyle name="Calculation 2 6 3 2 4" xfId="26353" xr:uid="{00000000-0005-0000-0000-0000A00C0000}"/>
    <cellStyle name="Calculation 2 6 3 2 5" xfId="28608" xr:uid="{00000000-0005-0000-0000-0000A10C0000}"/>
    <cellStyle name="Calculation 2 6 3 2 6" xfId="24639" xr:uid="{00000000-0005-0000-0000-0000A20C0000}"/>
    <cellStyle name="Calculation 2 6 3 2 7" xfId="31603" xr:uid="{00000000-0005-0000-0000-0000A30C0000}"/>
    <cellStyle name="Calculation 2 6 3 3" xfId="6080" xr:uid="{00000000-0005-0000-0000-0000A40C0000}"/>
    <cellStyle name="Calculation 2 6 3 3 2" xfId="23291" xr:uid="{00000000-0005-0000-0000-0000A50C0000}"/>
    <cellStyle name="Calculation 2 6 3 3 3" xfId="25519" xr:uid="{00000000-0005-0000-0000-0000A60C0000}"/>
    <cellStyle name="Calculation 2 6 3 3 4" xfId="28344" xr:uid="{00000000-0005-0000-0000-0000A70C0000}"/>
    <cellStyle name="Calculation 2 6 3 3 5" xfId="30250" xr:uid="{00000000-0005-0000-0000-0000A80C0000}"/>
    <cellStyle name="Calculation 2 6 3 3 6" xfId="31626" xr:uid="{00000000-0005-0000-0000-0000A90C0000}"/>
    <cellStyle name="Calculation 2 6 3 4" xfId="19988" xr:uid="{00000000-0005-0000-0000-0000AA0C0000}"/>
    <cellStyle name="Calculation 2 6 3 5" xfId="18831" xr:uid="{00000000-0005-0000-0000-0000AB0C0000}"/>
    <cellStyle name="Calculation 2 6 3 6" xfId="26145" xr:uid="{00000000-0005-0000-0000-0000AC0C0000}"/>
    <cellStyle name="Calculation 2 6 3 7" xfId="29110" xr:uid="{00000000-0005-0000-0000-0000AD0C0000}"/>
    <cellStyle name="Calculation 2 6 3 8" xfId="27043" xr:uid="{00000000-0005-0000-0000-0000AE0C0000}"/>
    <cellStyle name="Calculation 2 6 4" xfId="4348" xr:uid="{00000000-0005-0000-0000-0000AF0C0000}"/>
    <cellStyle name="Calculation 2 6 4 2" xfId="12209" xr:uid="{00000000-0005-0000-0000-0000B00C0000}"/>
    <cellStyle name="Calculation 2 6 4 3" xfId="21694" xr:uid="{00000000-0005-0000-0000-0000B10C0000}"/>
    <cellStyle name="Calculation 2 6 4 4" xfId="20560" xr:uid="{00000000-0005-0000-0000-0000B20C0000}"/>
    <cellStyle name="Calculation 2 6 4 5" xfId="22322" xr:uid="{00000000-0005-0000-0000-0000B30C0000}"/>
    <cellStyle name="Calculation 2 6 4 6" xfId="25117" xr:uid="{00000000-0005-0000-0000-0000B40C0000}"/>
    <cellStyle name="Calculation 2 6 4 7" xfId="30559" xr:uid="{00000000-0005-0000-0000-0000B50C0000}"/>
    <cellStyle name="Calculation 2 6 5" xfId="4343" xr:uid="{00000000-0005-0000-0000-0000B60C0000}"/>
    <cellStyle name="Calculation 2 6 5 2" xfId="21689" xr:uid="{00000000-0005-0000-0000-0000B70C0000}"/>
    <cellStyle name="Calculation 2 6 5 3" xfId="24344" xr:uid="{00000000-0005-0000-0000-0000B80C0000}"/>
    <cellStyle name="Calculation 2 6 5 4" xfId="27758" xr:uid="{00000000-0005-0000-0000-0000B90C0000}"/>
    <cellStyle name="Calculation 2 6 5 5" xfId="28797" xr:uid="{00000000-0005-0000-0000-0000BA0C0000}"/>
    <cellStyle name="Calculation 2 6 5 6" xfId="27396" xr:uid="{00000000-0005-0000-0000-0000BB0C0000}"/>
    <cellStyle name="Calculation 2 6 6" xfId="20309" xr:uid="{00000000-0005-0000-0000-0000BC0C0000}"/>
    <cellStyle name="Calculation 2 6 7" xfId="22674" xr:uid="{00000000-0005-0000-0000-0000BD0C0000}"/>
    <cellStyle name="Calculation 2 6 8" xfId="24395" xr:uid="{00000000-0005-0000-0000-0000BE0C0000}"/>
    <cellStyle name="Calculation 2 6 9" xfId="29758" xr:uid="{00000000-0005-0000-0000-0000BF0C0000}"/>
    <cellStyle name="Calculation 2 7" xfId="157" xr:uid="{00000000-0005-0000-0000-0000C00C0000}"/>
    <cellStyle name="Calculation 2 7 10" xfId="31845" xr:uid="{00000000-0005-0000-0000-0000C10C0000}"/>
    <cellStyle name="Calculation 2 7 2" xfId="1133" xr:uid="{00000000-0005-0000-0000-0000C20C0000}"/>
    <cellStyle name="Calculation 2 7 2 2" xfId="2224" xr:uid="{00000000-0005-0000-0000-0000C30C0000}"/>
    <cellStyle name="Calculation 2 7 2 2 2" xfId="6365" xr:uid="{00000000-0005-0000-0000-0000C40C0000}"/>
    <cellStyle name="Calculation 2 7 2 2 2 2" xfId="13841" xr:uid="{00000000-0005-0000-0000-0000C50C0000}"/>
    <cellStyle name="Calculation 2 7 2 2 2 3" xfId="23576" xr:uid="{00000000-0005-0000-0000-0000C60C0000}"/>
    <cellStyle name="Calculation 2 7 2 2 2 4" xfId="20347" xr:uid="{00000000-0005-0000-0000-0000C70C0000}"/>
    <cellStyle name="Calculation 2 7 2 2 2 5" xfId="28317" xr:uid="{00000000-0005-0000-0000-0000C80C0000}"/>
    <cellStyle name="Calculation 2 7 2 2 2 6" xfId="27726" xr:uid="{00000000-0005-0000-0000-0000C90C0000}"/>
    <cellStyle name="Calculation 2 7 2 2 2 7" xfId="27812" xr:uid="{00000000-0005-0000-0000-0000CA0C0000}"/>
    <cellStyle name="Calculation 2 7 2 2 3" xfId="6317" xr:uid="{00000000-0005-0000-0000-0000CB0C0000}"/>
    <cellStyle name="Calculation 2 7 2 2 3 2" xfId="23528" xr:uid="{00000000-0005-0000-0000-0000CC0C0000}"/>
    <cellStyle name="Calculation 2 7 2 2 3 3" xfId="26316" xr:uid="{00000000-0005-0000-0000-0000CD0C0000}"/>
    <cellStyle name="Calculation 2 7 2 2 3 4" xfId="25201" xr:uid="{00000000-0005-0000-0000-0000CE0C0000}"/>
    <cellStyle name="Calculation 2 7 2 2 3 5" xfId="24722" xr:uid="{00000000-0005-0000-0000-0000CF0C0000}"/>
    <cellStyle name="Calculation 2 7 2 2 3 6" xfId="28234" xr:uid="{00000000-0005-0000-0000-0000D00C0000}"/>
    <cellStyle name="Calculation 2 7 2 2 4" xfId="15225" xr:uid="{00000000-0005-0000-0000-0000D10C0000}"/>
    <cellStyle name="Calculation 2 7 2 2 5" xfId="25259" xr:uid="{00000000-0005-0000-0000-0000D20C0000}"/>
    <cellStyle name="Calculation 2 7 2 2 6" xfId="24536" xr:uid="{00000000-0005-0000-0000-0000D30C0000}"/>
    <cellStyle name="Calculation 2 7 2 2 7" xfId="27229" xr:uid="{00000000-0005-0000-0000-0000D40C0000}"/>
    <cellStyle name="Calculation 2 7 2 2 8" xfId="22238" xr:uid="{00000000-0005-0000-0000-0000D50C0000}"/>
    <cellStyle name="Calculation 2 7 2 3" xfId="3860" xr:uid="{00000000-0005-0000-0000-0000D60C0000}"/>
    <cellStyle name="Calculation 2 7 2 3 2" xfId="11896" xr:uid="{00000000-0005-0000-0000-0000D70C0000}"/>
    <cellStyle name="Calculation 2 7 2 3 3" xfId="21228" xr:uid="{00000000-0005-0000-0000-0000D80C0000}"/>
    <cellStyle name="Calculation 2 7 2 3 4" xfId="19796" xr:uid="{00000000-0005-0000-0000-0000D90C0000}"/>
    <cellStyle name="Calculation 2 7 2 3 5" xfId="26512" xr:uid="{00000000-0005-0000-0000-0000DA0C0000}"/>
    <cellStyle name="Calculation 2 7 2 3 6" xfId="14255" xr:uid="{00000000-0005-0000-0000-0000DB0C0000}"/>
    <cellStyle name="Calculation 2 7 2 3 7" xfId="30936" xr:uid="{00000000-0005-0000-0000-0000DC0C0000}"/>
    <cellStyle name="Calculation 2 7 2 4" xfId="6699" xr:uid="{00000000-0005-0000-0000-0000DD0C0000}"/>
    <cellStyle name="Calculation 2 7 2 4 2" xfId="23910" xr:uid="{00000000-0005-0000-0000-0000DE0C0000}"/>
    <cellStyle name="Calculation 2 7 2 4 3" xfId="20191" xr:uid="{00000000-0005-0000-0000-0000DF0C0000}"/>
    <cellStyle name="Calculation 2 7 2 4 4" xfId="24565" xr:uid="{00000000-0005-0000-0000-0000E00C0000}"/>
    <cellStyle name="Calculation 2 7 2 4 5" xfId="30216" xr:uid="{00000000-0005-0000-0000-0000E10C0000}"/>
    <cellStyle name="Calculation 2 7 2 4 6" xfId="29843" xr:uid="{00000000-0005-0000-0000-0000E20C0000}"/>
    <cellStyle name="Calculation 2 7 2 5" xfId="19749" xr:uid="{00000000-0005-0000-0000-0000E30C0000}"/>
    <cellStyle name="Calculation 2 7 2 6" xfId="15859" xr:uid="{00000000-0005-0000-0000-0000E40C0000}"/>
    <cellStyle name="Calculation 2 7 2 7" xfId="26707" xr:uid="{00000000-0005-0000-0000-0000E50C0000}"/>
    <cellStyle name="Calculation 2 7 2 8" xfId="29625" xr:uid="{00000000-0005-0000-0000-0000E60C0000}"/>
    <cellStyle name="Calculation 2 7 2 9" xfId="27273" xr:uid="{00000000-0005-0000-0000-0000E70C0000}"/>
    <cellStyle name="Calculation 2 7 3" xfId="1582" xr:uid="{00000000-0005-0000-0000-0000E80C0000}"/>
    <cellStyle name="Calculation 2 7 3 2" xfId="5996" xr:uid="{00000000-0005-0000-0000-0000E90C0000}"/>
    <cellStyle name="Calculation 2 7 3 2 2" xfId="13621" xr:uid="{00000000-0005-0000-0000-0000EA0C0000}"/>
    <cellStyle name="Calculation 2 7 3 2 3" xfId="23207" xr:uid="{00000000-0005-0000-0000-0000EB0C0000}"/>
    <cellStyle name="Calculation 2 7 3 2 4" xfId="25603" xr:uid="{00000000-0005-0000-0000-0000EC0C0000}"/>
    <cellStyle name="Calculation 2 7 3 2 5" xfId="27182" xr:uid="{00000000-0005-0000-0000-0000ED0C0000}"/>
    <cellStyle name="Calculation 2 7 3 2 6" xfId="19873" xr:uid="{00000000-0005-0000-0000-0000EE0C0000}"/>
    <cellStyle name="Calculation 2 7 3 2 7" xfId="31781" xr:uid="{00000000-0005-0000-0000-0000EF0C0000}"/>
    <cellStyle name="Calculation 2 7 3 3" xfId="6505" xr:uid="{00000000-0005-0000-0000-0000F00C0000}"/>
    <cellStyle name="Calculation 2 7 3 3 2" xfId="23716" xr:uid="{00000000-0005-0000-0000-0000F10C0000}"/>
    <cellStyle name="Calculation 2 7 3 3 3" xfId="21601" xr:uid="{00000000-0005-0000-0000-0000F20C0000}"/>
    <cellStyle name="Calculation 2 7 3 3 4" xfId="24243" xr:uid="{00000000-0005-0000-0000-0000F30C0000}"/>
    <cellStyle name="Calculation 2 7 3 3 5" xfId="19425" xr:uid="{00000000-0005-0000-0000-0000F40C0000}"/>
    <cellStyle name="Calculation 2 7 3 3 6" xfId="31826" xr:uid="{00000000-0005-0000-0000-0000F50C0000}"/>
    <cellStyle name="Calculation 2 7 3 4" xfId="15816" xr:uid="{00000000-0005-0000-0000-0000F60C0000}"/>
    <cellStyle name="Calculation 2 7 3 5" xfId="18806" xr:uid="{00000000-0005-0000-0000-0000F70C0000}"/>
    <cellStyle name="Calculation 2 7 3 6" xfId="26708" xr:uid="{00000000-0005-0000-0000-0000F80C0000}"/>
    <cellStyle name="Calculation 2 7 3 7" xfId="28461" xr:uid="{00000000-0005-0000-0000-0000F90C0000}"/>
    <cellStyle name="Calculation 2 7 3 8" xfId="31585" xr:uid="{00000000-0005-0000-0000-0000FA0C0000}"/>
    <cellStyle name="Calculation 2 7 4" xfId="5235" xr:uid="{00000000-0005-0000-0000-0000FB0C0000}"/>
    <cellStyle name="Calculation 2 7 4 2" xfId="12959" xr:uid="{00000000-0005-0000-0000-0000FC0C0000}"/>
    <cellStyle name="Calculation 2 7 4 3" xfId="22506" xr:uid="{00000000-0005-0000-0000-0000FD0C0000}"/>
    <cellStyle name="Calculation 2 7 4 4" xfId="25431" xr:uid="{00000000-0005-0000-0000-0000FE0C0000}"/>
    <cellStyle name="Calculation 2 7 4 5" xfId="28100" xr:uid="{00000000-0005-0000-0000-0000FF0C0000}"/>
    <cellStyle name="Calculation 2 7 4 6" xfId="15595" xr:uid="{00000000-0005-0000-0000-0000000D0000}"/>
    <cellStyle name="Calculation 2 7 4 7" xfId="30504" xr:uid="{00000000-0005-0000-0000-0000010D0000}"/>
    <cellStyle name="Calculation 2 7 5" xfId="6489" xr:uid="{00000000-0005-0000-0000-0000020D0000}"/>
    <cellStyle name="Calculation 2 7 5 2" xfId="23700" xr:uid="{00000000-0005-0000-0000-0000030D0000}"/>
    <cellStyle name="Calculation 2 7 5 3" xfId="21934" xr:uid="{00000000-0005-0000-0000-0000040D0000}"/>
    <cellStyle name="Calculation 2 7 5 4" xfId="17953" xr:uid="{00000000-0005-0000-0000-0000050D0000}"/>
    <cellStyle name="Calculation 2 7 5 5" xfId="27100" xr:uid="{00000000-0005-0000-0000-0000060D0000}"/>
    <cellStyle name="Calculation 2 7 5 6" xfId="31756" xr:uid="{00000000-0005-0000-0000-0000070D0000}"/>
    <cellStyle name="Calculation 2 7 6" xfId="21841" xr:uid="{00000000-0005-0000-0000-0000080D0000}"/>
    <cellStyle name="Calculation 2 7 7" xfId="16291" xr:uid="{00000000-0005-0000-0000-0000090D0000}"/>
    <cellStyle name="Calculation 2 7 8" xfId="27450" xr:uid="{00000000-0005-0000-0000-00000A0D0000}"/>
    <cellStyle name="Calculation 2 7 9" xfId="25765" xr:uid="{00000000-0005-0000-0000-00000B0D0000}"/>
    <cellStyle name="Calculation 2 8" xfId="1110" xr:uid="{00000000-0005-0000-0000-00000C0D0000}"/>
    <cellStyle name="Calculation 2 8 2" xfId="2201" xr:uid="{00000000-0005-0000-0000-00000D0D0000}"/>
    <cellStyle name="Calculation 2 8 2 2" xfId="6342" xr:uid="{00000000-0005-0000-0000-00000E0D0000}"/>
    <cellStyle name="Calculation 2 8 2 2 2" xfId="13818" xr:uid="{00000000-0005-0000-0000-00000F0D0000}"/>
    <cellStyle name="Calculation 2 8 2 2 3" xfId="23553" xr:uid="{00000000-0005-0000-0000-0000100D0000}"/>
    <cellStyle name="Calculation 2 8 2 2 4" xfId="24733" xr:uid="{00000000-0005-0000-0000-0000110D0000}"/>
    <cellStyle name="Calculation 2 8 2 2 5" xfId="28142" xr:uid="{00000000-0005-0000-0000-0000120D0000}"/>
    <cellStyle name="Calculation 2 8 2 2 6" xfId="30280" xr:uid="{00000000-0005-0000-0000-0000130D0000}"/>
    <cellStyle name="Calculation 2 8 2 2 7" xfId="16543" xr:uid="{00000000-0005-0000-0000-0000140D0000}"/>
    <cellStyle name="Calculation 2 8 2 3" xfId="6072" xr:uid="{00000000-0005-0000-0000-0000150D0000}"/>
    <cellStyle name="Calculation 2 8 2 3 2" xfId="23283" xr:uid="{00000000-0005-0000-0000-0000160D0000}"/>
    <cellStyle name="Calculation 2 8 2 3 3" xfId="25877" xr:uid="{00000000-0005-0000-0000-0000170D0000}"/>
    <cellStyle name="Calculation 2 8 2 3 4" xfId="26981" xr:uid="{00000000-0005-0000-0000-0000180D0000}"/>
    <cellStyle name="Calculation 2 8 2 3 5" xfId="22022" xr:uid="{00000000-0005-0000-0000-0000190D0000}"/>
    <cellStyle name="Calculation 2 8 2 3 6" xfId="31771" xr:uid="{00000000-0005-0000-0000-00001A0D0000}"/>
    <cellStyle name="Calculation 2 8 2 4" xfId="14456" xr:uid="{00000000-0005-0000-0000-00001B0D0000}"/>
    <cellStyle name="Calculation 2 8 2 5" xfId="26184" xr:uid="{00000000-0005-0000-0000-00001C0D0000}"/>
    <cellStyle name="Calculation 2 8 2 6" xfId="22396" xr:uid="{00000000-0005-0000-0000-00001D0D0000}"/>
    <cellStyle name="Calculation 2 8 2 7" xfId="29199" xr:uid="{00000000-0005-0000-0000-00001E0D0000}"/>
    <cellStyle name="Calculation 2 8 2 8" xfId="29865" xr:uid="{00000000-0005-0000-0000-00001F0D0000}"/>
    <cellStyle name="Calculation 2 8 3" xfId="3979" xr:uid="{00000000-0005-0000-0000-0000200D0000}"/>
    <cellStyle name="Calculation 2 8 3 2" xfId="11965" xr:uid="{00000000-0005-0000-0000-0000210D0000}"/>
    <cellStyle name="Calculation 2 8 3 3" xfId="21346" xr:uid="{00000000-0005-0000-0000-0000220D0000}"/>
    <cellStyle name="Calculation 2 8 3 4" xfId="25182" xr:uid="{00000000-0005-0000-0000-0000230D0000}"/>
    <cellStyle name="Calculation 2 8 3 5" xfId="21571" xr:uid="{00000000-0005-0000-0000-0000240D0000}"/>
    <cellStyle name="Calculation 2 8 3 6" xfId="29382" xr:uid="{00000000-0005-0000-0000-0000250D0000}"/>
    <cellStyle name="Calculation 2 8 3 7" xfId="31246" xr:uid="{00000000-0005-0000-0000-0000260D0000}"/>
    <cellStyle name="Calculation 2 8 4" xfId="4912" xr:uid="{00000000-0005-0000-0000-0000270D0000}"/>
    <cellStyle name="Calculation 2 8 4 2" xfId="22210" xr:uid="{00000000-0005-0000-0000-0000280D0000}"/>
    <cellStyle name="Calculation 2 8 4 3" xfId="25490" xr:uid="{00000000-0005-0000-0000-0000290D0000}"/>
    <cellStyle name="Calculation 2 8 4 4" xfId="14770" xr:uid="{00000000-0005-0000-0000-00002A0D0000}"/>
    <cellStyle name="Calculation 2 8 4 5" xfId="29574" xr:uid="{00000000-0005-0000-0000-00002B0D0000}"/>
    <cellStyle name="Calculation 2 8 4 6" xfId="31163" xr:uid="{00000000-0005-0000-0000-00002C0D0000}"/>
    <cellStyle name="Calculation 2 8 5" xfId="20244" xr:uid="{00000000-0005-0000-0000-00002D0D0000}"/>
    <cellStyle name="Calculation 2 8 6" xfId="14170" xr:uid="{00000000-0005-0000-0000-00002E0D0000}"/>
    <cellStyle name="Calculation 2 8 7" xfId="25220" xr:uid="{00000000-0005-0000-0000-00002F0D0000}"/>
    <cellStyle name="Calculation 2 8 8" xfId="29577" xr:uid="{00000000-0005-0000-0000-0000300D0000}"/>
    <cellStyle name="Calculation 2 8 9" xfId="30516" xr:uid="{00000000-0005-0000-0000-0000310D0000}"/>
    <cellStyle name="Calculation 2 9" xfId="1559" xr:uid="{00000000-0005-0000-0000-0000320D0000}"/>
    <cellStyle name="Calculation 2 9 2" xfId="5973" xr:uid="{00000000-0005-0000-0000-0000330D0000}"/>
    <cellStyle name="Calculation 2 9 2 2" xfId="13598" xr:uid="{00000000-0005-0000-0000-0000340D0000}"/>
    <cellStyle name="Calculation 2 9 2 3" xfId="23184" xr:uid="{00000000-0005-0000-0000-0000350D0000}"/>
    <cellStyle name="Calculation 2 9 2 4" xfId="15426" xr:uid="{00000000-0005-0000-0000-0000360D0000}"/>
    <cellStyle name="Calculation 2 9 2 5" xfId="28810" xr:uid="{00000000-0005-0000-0000-0000370D0000}"/>
    <cellStyle name="Calculation 2 9 2 6" xfId="21530" xr:uid="{00000000-0005-0000-0000-0000380D0000}"/>
    <cellStyle name="Calculation 2 9 2 7" xfId="30261" xr:uid="{00000000-0005-0000-0000-0000390D0000}"/>
    <cellStyle name="Calculation 2 9 3" xfId="4012" xr:uid="{00000000-0005-0000-0000-00003A0D0000}"/>
    <cellStyle name="Calculation 2 9 3 2" xfId="21379" xr:uid="{00000000-0005-0000-0000-00003B0D0000}"/>
    <cellStyle name="Calculation 2 9 3 3" xfId="22412" xr:uid="{00000000-0005-0000-0000-00003C0D0000}"/>
    <cellStyle name="Calculation 2 9 3 4" xfId="22620" xr:uid="{00000000-0005-0000-0000-00003D0D0000}"/>
    <cellStyle name="Calculation 2 9 3 5" xfId="29799" xr:uid="{00000000-0005-0000-0000-00003E0D0000}"/>
    <cellStyle name="Calculation 2 9 3 6" xfId="31990" xr:uid="{00000000-0005-0000-0000-00003F0D0000}"/>
    <cellStyle name="Calculation 2 9 4" xfId="15431" xr:uid="{00000000-0005-0000-0000-0000400D0000}"/>
    <cellStyle name="Calculation 2 9 5" xfId="21186" xr:uid="{00000000-0005-0000-0000-0000410D0000}"/>
    <cellStyle name="Calculation 2 9 6" xfId="14732" xr:uid="{00000000-0005-0000-0000-0000420D0000}"/>
    <cellStyle name="Calculation 2 9 7" xfId="26745" xr:uid="{00000000-0005-0000-0000-0000430D0000}"/>
    <cellStyle name="Calculation 2 9 8" xfId="29220" xr:uid="{00000000-0005-0000-0000-0000440D0000}"/>
    <cellStyle name="Calculation 3" xfId="158" xr:uid="{00000000-0005-0000-0000-0000450D0000}"/>
    <cellStyle name="Calculation 3 10" xfId="26067" xr:uid="{00000000-0005-0000-0000-0000460D0000}"/>
    <cellStyle name="Calculation 3 11" xfId="15557" xr:uid="{00000000-0005-0000-0000-0000470D0000}"/>
    <cellStyle name="Calculation 3 12" xfId="30389" xr:uid="{00000000-0005-0000-0000-0000480D0000}"/>
    <cellStyle name="Calculation 3 13" xfId="29083" xr:uid="{00000000-0005-0000-0000-0000490D0000}"/>
    <cellStyle name="Calculation 3 14" xfId="31427" xr:uid="{00000000-0005-0000-0000-00004A0D0000}"/>
    <cellStyle name="Calculation 3 2" xfId="159" xr:uid="{00000000-0005-0000-0000-00004B0D0000}"/>
    <cellStyle name="Calculation 3 2 10" xfId="19957" xr:uid="{00000000-0005-0000-0000-00004C0D0000}"/>
    <cellStyle name="Calculation 3 2 11" xfId="29776" xr:uid="{00000000-0005-0000-0000-00004D0D0000}"/>
    <cellStyle name="Calculation 3 2 12" xfId="21882" xr:uid="{00000000-0005-0000-0000-00004E0D0000}"/>
    <cellStyle name="Calculation 3 2 13" xfId="22872" xr:uid="{00000000-0005-0000-0000-00004F0D0000}"/>
    <cellStyle name="Calculation 3 2 2" xfId="160" xr:uid="{00000000-0005-0000-0000-0000500D0000}"/>
    <cellStyle name="Calculation 3 2 2 10" xfId="27870" xr:uid="{00000000-0005-0000-0000-0000510D0000}"/>
    <cellStyle name="Calculation 3 2 2 11" xfId="28214" xr:uid="{00000000-0005-0000-0000-0000520D0000}"/>
    <cellStyle name="Calculation 3 2 2 12" xfId="30597" xr:uid="{00000000-0005-0000-0000-0000530D0000}"/>
    <cellStyle name="Calculation 3 2 2 2" xfId="161" xr:uid="{00000000-0005-0000-0000-0000540D0000}"/>
    <cellStyle name="Calculation 3 2 2 2 10" xfId="24827" xr:uid="{00000000-0005-0000-0000-0000550D0000}"/>
    <cellStyle name="Calculation 3 2 2 2 2" xfId="1137" xr:uid="{00000000-0005-0000-0000-0000560D0000}"/>
    <cellStyle name="Calculation 3 2 2 2 2 2" xfId="2228" xr:uid="{00000000-0005-0000-0000-0000570D0000}"/>
    <cellStyle name="Calculation 3 2 2 2 2 2 2" xfId="6369" xr:uid="{00000000-0005-0000-0000-0000580D0000}"/>
    <cellStyle name="Calculation 3 2 2 2 2 2 2 2" xfId="13845" xr:uid="{00000000-0005-0000-0000-0000590D0000}"/>
    <cellStyle name="Calculation 3 2 2 2 2 2 2 3" xfId="23580" xr:uid="{00000000-0005-0000-0000-00005A0D0000}"/>
    <cellStyle name="Calculation 3 2 2 2 2 2 2 4" xfId="25565" xr:uid="{00000000-0005-0000-0000-00005B0D0000}"/>
    <cellStyle name="Calculation 3 2 2 2 2 2 2 5" xfId="27190" xr:uid="{00000000-0005-0000-0000-00005C0D0000}"/>
    <cellStyle name="Calculation 3 2 2 2 2 2 2 6" xfId="30762" xr:uid="{00000000-0005-0000-0000-00005D0D0000}"/>
    <cellStyle name="Calculation 3 2 2 2 2 2 2 7" xfId="27000" xr:uid="{00000000-0005-0000-0000-00005E0D0000}"/>
    <cellStyle name="Calculation 3 2 2 2 2 2 3" xfId="4666" xr:uid="{00000000-0005-0000-0000-00005F0D0000}"/>
    <cellStyle name="Calculation 3 2 2 2 2 2 3 2" xfId="21984" xr:uid="{00000000-0005-0000-0000-0000600D0000}"/>
    <cellStyle name="Calculation 3 2 2 2 2 2 3 3" xfId="17879" xr:uid="{00000000-0005-0000-0000-0000610D0000}"/>
    <cellStyle name="Calculation 3 2 2 2 2 2 3 4" xfId="20900" xr:uid="{00000000-0005-0000-0000-0000620D0000}"/>
    <cellStyle name="Calculation 3 2 2 2 2 2 3 5" xfId="30106" xr:uid="{00000000-0005-0000-0000-0000630D0000}"/>
    <cellStyle name="Calculation 3 2 2 2 2 2 3 6" xfId="31520" xr:uid="{00000000-0005-0000-0000-0000640D0000}"/>
    <cellStyle name="Calculation 3 2 2 2 2 2 4" xfId="19897" xr:uid="{00000000-0005-0000-0000-0000650D0000}"/>
    <cellStyle name="Calculation 3 2 2 2 2 2 5" xfId="26544" xr:uid="{00000000-0005-0000-0000-0000660D0000}"/>
    <cellStyle name="Calculation 3 2 2 2 2 2 6" xfId="27629" xr:uid="{00000000-0005-0000-0000-0000670D0000}"/>
    <cellStyle name="Calculation 3 2 2 2 2 2 7" xfId="21006" xr:uid="{00000000-0005-0000-0000-0000680D0000}"/>
    <cellStyle name="Calculation 3 2 2 2 2 2 8" xfId="30282" xr:uid="{00000000-0005-0000-0000-0000690D0000}"/>
    <cellStyle name="Calculation 3 2 2 2 2 3" xfId="3959" xr:uid="{00000000-0005-0000-0000-00006A0D0000}"/>
    <cellStyle name="Calculation 3 2 2 2 2 3 2" xfId="11946" xr:uid="{00000000-0005-0000-0000-00006B0D0000}"/>
    <cellStyle name="Calculation 3 2 2 2 2 3 3" xfId="21326" xr:uid="{00000000-0005-0000-0000-00006C0D0000}"/>
    <cellStyle name="Calculation 3 2 2 2 2 3 4" xfId="19129" xr:uid="{00000000-0005-0000-0000-00006D0D0000}"/>
    <cellStyle name="Calculation 3 2 2 2 2 3 5" xfId="25361" xr:uid="{00000000-0005-0000-0000-00006E0D0000}"/>
    <cellStyle name="Calculation 3 2 2 2 2 3 6" xfId="29130" xr:uid="{00000000-0005-0000-0000-00006F0D0000}"/>
    <cellStyle name="Calculation 3 2 2 2 2 3 7" xfId="17880" xr:uid="{00000000-0005-0000-0000-0000700D0000}"/>
    <cellStyle name="Calculation 3 2 2 2 2 4" xfId="4298" xr:uid="{00000000-0005-0000-0000-0000710D0000}"/>
    <cellStyle name="Calculation 3 2 2 2 2 4 2" xfId="21644" xr:uid="{00000000-0005-0000-0000-0000720D0000}"/>
    <cellStyle name="Calculation 3 2 2 2 2 4 3" xfId="25853" xr:uid="{00000000-0005-0000-0000-0000730D0000}"/>
    <cellStyle name="Calculation 3 2 2 2 2 4 4" xfId="24920" xr:uid="{00000000-0005-0000-0000-0000740D0000}"/>
    <cellStyle name="Calculation 3 2 2 2 2 4 5" xfId="20278" xr:uid="{00000000-0005-0000-0000-0000750D0000}"/>
    <cellStyle name="Calculation 3 2 2 2 2 4 6" xfId="32069" xr:uid="{00000000-0005-0000-0000-0000760D0000}"/>
    <cellStyle name="Calculation 3 2 2 2 2 5" xfId="15453" xr:uid="{00000000-0005-0000-0000-0000770D0000}"/>
    <cellStyle name="Calculation 3 2 2 2 2 6" xfId="16255" xr:uid="{00000000-0005-0000-0000-0000780D0000}"/>
    <cellStyle name="Calculation 3 2 2 2 2 7" xfId="15572" xr:uid="{00000000-0005-0000-0000-0000790D0000}"/>
    <cellStyle name="Calculation 3 2 2 2 2 8" xfId="29364" xr:uid="{00000000-0005-0000-0000-00007A0D0000}"/>
    <cellStyle name="Calculation 3 2 2 2 2 9" xfId="30443" xr:uid="{00000000-0005-0000-0000-00007B0D0000}"/>
    <cellStyle name="Calculation 3 2 2 2 3" xfId="1586" xr:uid="{00000000-0005-0000-0000-00007C0D0000}"/>
    <cellStyle name="Calculation 3 2 2 2 3 2" xfId="6000" xr:uid="{00000000-0005-0000-0000-00007D0D0000}"/>
    <cellStyle name="Calculation 3 2 2 2 3 2 2" xfId="13625" xr:uid="{00000000-0005-0000-0000-00007E0D0000}"/>
    <cellStyle name="Calculation 3 2 2 2 3 2 3" xfId="23211" xr:uid="{00000000-0005-0000-0000-00007F0D0000}"/>
    <cellStyle name="Calculation 3 2 2 2 3 2 4" xfId="19824" xr:uid="{00000000-0005-0000-0000-0000800D0000}"/>
    <cellStyle name="Calculation 3 2 2 2 3 2 5" xfId="28583" xr:uid="{00000000-0005-0000-0000-0000810D0000}"/>
    <cellStyle name="Calculation 3 2 2 2 3 2 6" xfId="19407" xr:uid="{00000000-0005-0000-0000-0000820D0000}"/>
    <cellStyle name="Calculation 3 2 2 2 3 2 7" xfId="26280" xr:uid="{00000000-0005-0000-0000-0000830D0000}"/>
    <cellStyle name="Calculation 3 2 2 2 3 3" xfId="6779" xr:uid="{00000000-0005-0000-0000-0000840D0000}"/>
    <cellStyle name="Calculation 3 2 2 2 3 3 2" xfId="23990" xr:uid="{00000000-0005-0000-0000-0000850D0000}"/>
    <cellStyle name="Calculation 3 2 2 2 3 3 3" xfId="15516" xr:uid="{00000000-0005-0000-0000-0000860D0000}"/>
    <cellStyle name="Calculation 3 2 2 2 3 3 4" xfId="25778" xr:uid="{00000000-0005-0000-0000-0000870D0000}"/>
    <cellStyle name="Calculation 3 2 2 2 3 3 5" xfId="21041" xr:uid="{00000000-0005-0000-0000-0000880D0000}"/>
    <cellStyle name="Calculation 3 2 2 2 3 3 6" xfId="31683" xr:uid="{00000000-0005-0000-0000-0000890D0000}"/>
    <cellStyle name="Calculation 3 2 2 2 3 4" xfId="20225" xr:uid="{00000000-0005-0000-0000-00008A0D0000}"/>
    <cellStyle name="Calculation 3 2 2 2 3 5" xfId="20629" xr:uid="{00000000-0005-0000-0000-00008B0D0000}"/>
    <cellStyle name="Calculation 3 2 2 2 3 6" xfId="26046" xr:uid="{00000000-0005-0000-0000-00008C0D0000}"/>
    <cellStyle name="Calculation 3 2 2 2 3 7" xfId="30822" xr:uid="{00000000-0005-0000-0000-00008D0D0000}"/>
    <cellStyle name="Calculation 3 2 2 2 3 8" xfId="31797" xr:uid="{00000000-0005-0000-0000-00008E0D0000}"/>
    <cellStyle name="Calculation 3 2 2 2 4" xfId="5817" xr:uid="{00000000-0005-0000-0000-00008F0D0000}"/>
    <cellStyle name="Calculation 3 2 2 2 4 2" xfId="13459" xr:uid="{00000000-0005-0000-0000-0000900D0000}"/>
    <cellStyle name="Calculation 3 2 2 2 4 3" xfId="23028" xr:uid="{00000000-0005-0000-0000-0000910D0000}"/>
    <cellStyle name="Calculation 3 2 2 2 4 4" xfId="26232" xr:uid="{00000000-0005-0000-0000-0000920D0000}"/>
    <cellStyle name="Calculation 3 2 2 2 4 5" xfId="16206" xr:uid="{00000000-0005-0000-0000-0000930D0000}"/>
    <cellStyle name="Calculation 3 2 2 2 4 6" xfId="29172" xr:uid="{00000000-0005-0000-0000-0000940D0000}"/>
    <cellStyle name="Calculation 3 2 2 2 4 7" xfId="31444" xr:uid="{00000000-0005-0000-0000-0000950D0000}"/>
    <cellStyle name="Calculation 3 2 2 2 5" xfId="4338" xr:uid="{00000000-0005-0000-0000-0000960D0000}"/>
    <cellStyle name="Calculation 3 2 2 2 5 2" xfId="21684" xr:uid="{00000000-0005-0000-0000-0000970D0000}"/>
    <cellStyle name="Calculation 3 2 2 2 5 3" xfId="24621" xr:uid="{00000000-0005-0000-0000-0000980D0000}"/>
    <cellStyle name="Calculation 3 2 2 2 5 4" xfId="27292" xr:uid="{00000000-0005-0000-0000-0000990D0000}"/>
    <cellStyle name="Calculation 3 2 2 2 5 5" xfId="30464" xr:uid="{00000000-0005-0000-0000-00009A0D0000}"/>
    <cellStyle name="Calculation 3 2 2 2 5 6" xfId="31123" xr:uid="{00000000-0005-0000-0000-00009B0D0000}"/>
    <cellStyle name="Calculation 3 2 2 2 6" xfId="20325" xr:uid="{00000000-0005-0000-0000-00009C0D0000}"/>
    <cellStyle name="Calculation 3 2 2 2 7" xfId="15131" xr:uid="{00000000-0005-0000-0000-00009D0D0000}"/>
    <cellStyle name="Calculation 3 2 2 2 8" xfId="16238" xr:uid="{00000000-0005-0000-0000-00009E0D0000}"/>
    <cellStyle name="Calculation 3 2 2 2 9" xfId="30671" xr:uid="{00000000-0005-0000-0000-00009F0D0000}"/>
    <cellStyle name="Calculation 3 2 2 3" xfId="162" xr:uid="{00000000-0005-0000-0000-0000A00D0000}"/>
    <cellStyle name="Calculation 3 2 2 3 10" xfId="17820" xr:uid="{00000000-0005-0000-0000-0000A10D0000}"/>
    <cellStyle name="Calculation 3 2 2 3 2" xfId="1138" xr:uid="{00000000-0005-0000-0000-0000A20D0000}"/>
    <cellStyle name="Calculation 3 2 2 3 2 2" xfId="2229" xr:uid="{00000000-0005-0000-0000-0000A30D0000}"/>
    <cellStyle name="Calculation 3 2 2 3 2 2 2" xfId="6370" xr:uid="{00000000-0005-0000-0000-0000A40D0000}"/>
    <cellStyle name="Calculation 3 2 2 3 2 2 2 2" xfId="13846" xr:uid="{00000000-0005-0000-0000-0000A50D0000}"/>
    <cellStyle name="Calculation 3 2 2 3 2 2 2 3" xfId="23581" xr:uid="{00000000-0005-0000-0000-0000A60D0000}"/>
    <cellStyle name="Calculation 3 2 2 3 2 2 2 4" xfId="18087" xr:uid="{00000000-0005-0000-0000-0000A70D0000}"/>
    <cellStyle name="Calculation 3 2 2 3 2 2 2 5" xfId="27214" xr:uid="{00000000-0005-0000-0000-0000A80D0000}"/>
    <cellStyle name="Calculation 3 2 2 3 2 2 2 6" xfId="29617" xr:uid="{00000000-0005-0000-0000-0000A90D0000}"/>
    <cellStyle name="Calculation 3 2 2 3 2 2 2 7" xfId="29705" xr:uid="{00000000-0005-0000-0000-0000AA0D0000}"/>
    <cellStyle name="Calculation 3 2 2 3 2 2 3" xfId="3998" xr:uid="{00000000-0005-0000-0000-0000AB0D0000}"/>
    <cellStyle name="Calculation 3 2 2 3 2 2 3 2" xfId="21365" xr:uid="{00000000-0005-0000-0000-0000AC0D0000}"/>
    <cellStyle name="Calculation 3 2 2 3 2 2 3 3" xfId="25746" xr:uid="{00000000-0005-0000-0000-0000AD0D0000}"/>
    <cellStyle name="Calculation 3 2 2 3 2 2 3 4" xfId="27639" xr:uid="{00000000-0005-0000-0000-0000AE0D0000}"/>
    <cellStyle name="Calculation 3 2 2 3 2 2 3 5" xfId="29986" xr:uid="{00000000-0005-0000-0000-0000AF0D0000}"/>
    <cellStyle name="Calculation 3 2 2 3 2 2 3 6" xfId="20577" xr:uid="{00000000-0005-0000-0000-0000B00D0000}"/>
    <cellStyle name="Calculation 3 2 2 3 2 2 4" xfId="15605" xr:uid="{00000000-0005-0000-0000-0000B10D0000}"/>
    <cellStyle name="Calculation 3 2 2 3 2 2 5" xfId="22156" xr:uid="{00000000-0005-0000-0000-0000B20D0000}"/>
    <cellStyle name="Calculation 3 2 2 3 2 2 6" xfId="24306" xr:uid="{00000000-0005-0000-0000-0000B30D0000}"/>
    <cellStyle name="Calculation 3 2 2 3 2 2 7" xfId="22417" xr:uid="{00000000-0005-0000-0000-0000B40D0000}"/>
    <cellStyle name="Calculation 3 2 2 3 2 2 8" xfId="27426" xr:uid="{00000000-0005-0000-0000-0000B50D0000}"/>
    <cellStyle name="Calculation 3 2 2 3 2 3" xfId="4986" xr:uid="{00000000-0005-0000-0000-0000B60D0000}"/>
    <cellStyle name="Calculation 3 2 2 3 2 3 2" xfId="12757" xr:uid="{00000000-0005-0000-0000-0000B70D0000}"/>
    <cellStyle name="Calculation 3 2 2 3 2 3 3" xfId="22282" xr:uid="{00000000-0005-0000-0000-0000B80D0000}"/>
    <cellStyle name="Calculation 3 2 2 3 2 3 4" xfId="24254" xr:uid="{00000000-0005-0000-0000-0000B90D0000}"/>
    <cellStyle name="Calculation 3 2 2 3 2 3 5" xfId="15530" xr:uid="{00000000-0005-0000-0000-0000BA0D0000}"/>
    <cellStyle name="Calculation 3 2 2 3 2 3 6" xfId="30236" xr:uid="{00000000-0005-0000-0000-0000BB0D0000}"/>
    <cellStyle name="Calculation 3 2 2 3 2 3 7" xfId="31048" xr:uid="{00000000-0005-0000-0000-0000BC0D0000}"/>
    <cellStyle name="Calculation 3 2 2 3 2 4" xfId="6095" xr:uid="{00000000-0005-0000-0000-0000BD0D0000}"/>
    <cellStyle name="Calculation 3 2 2 3 2 4 2" xfId="23306" xr:uid="{00000000-0005-0000-0000-0000BE0D0000}"/>
    <cellStyle name="Calculation 3 2 2 3 2 4 3" xfId="26104" xr:uid="{00000000-0005-0000-0000-0000BF0D0000}"/>
    <cellStyle name="Calculation 3 2 2 3 2 4 4" xfId="27897" xr:uid="{00000000-0005-0000-0000-0000C00D0000}"/>
    <cellStyle name="Calculation 3 2 2 3 2 4 5" xfId="21905" xr:uid="{00000000-0005-0000-0000-0000C10D0000}"/>
    <cellStyle name="Calculation 3 2 2 3 2 4 6" xfId="31859" xr:uid="{00000000-0005-0000-0000-0000C20D0000}"/>
    <cellStyle name="Calculation 3 2 2 3 2 5" xfId="17872" xr:uid="{00000000-0005-0000-0000-0000C30D0000}"/>
    <cellStyle name="Calculation 3 2 2 3 2 6" xfId="14406" xr:uid="{00000000-0005-0000-0000-0000C40D0000}"/>
    <cellStyle name="Calculation 3 2 2 3 2 7" xfId="24588" xr:uid="{00000000-0005-0000-0000-0000C50D0000}"/>
    <cellStyle name="Calculation 3 2 2 3 2 8" xfId="27044" xr:uid="{00000000-0005-0000-0000-0000C60D0000}"/>
    <cellStyle name="Calculation 3 2 2 3 2 9" xfId="31028" xr:uid="{00000000-0005-0000-0000-0000C70D0000}"/>
    <cellStyle name="Calculation 3 2 2 3 3" xfId="1587" xr:uid="{00000000-0005-0000-0000-0000C80D0000}"/>
    <cellStyle name="Calculation 3 2 2 3 3 2" xfId="6001" xr:uid="{00000000-0005-0000-0000-0000C90D0000}"/>
    <cellStyle name="Calculation 3 2 2 3 3 2 2" xfId="13626" xr:uid="{00000000-0005-0000-0000-0000CA0D0000}"/>
    <cellStyle name="Calculation 3 2 2 3 3 2 3" xfId="23212" xr:uid="{00000000-0005-0000-0000-0000CB0D0000}"/>
    <cellStyle name="Calculation 3 2 2 3 3 2 4" xfId="21600" xr:uid="{00000000-0005-0000-0000-0000CC0D0000}"/>
    <cellStyle name="Calculation 3 2 2 3 3 2 5" xfId="27680" xr:uid="{00000000-0005-0000-0000-0000CD0D0000}"/>
    <cellStyle name="Calculation 3 2 2 3 3 2 6" xfId="30742" xr:uid="{00000000-0005-0000-0000-0000CE0D0000}"/>
    <cellStyle name="Calculation 3 2 2 3 3 2 7" xfId="27098" xr:uid="{00000000-0005-0000-0000-0000CF0D0000}"/>
    <cellStyle name="Calculation 3 2 2 3 3 3" xfId="6282" xr:uid="{00000000-0005-0000-0000-0000D00D0000}"/>
    <cellStyle name="Calculation 3 2 2 3 3 3 2" xfId="23493" xr:uid="{00000000-0005-0000-0000-0000D10D0000}"/>
    <cellStyle name="Calculation 3 2 2 3 3 3 3" xfId="17873" xr:uid="{00000000-0005-0000-0000-0000D20D0000}"/>
    <cellStyle name="Calculation 3 2 2 3 3 3 4" xfId="27658" xr:uid="{00000000-0005-0000-0000-0000D30D0000}"/>
    <cellStyle name="Calculation 3 2 2 3 3 3 5" xfId="28148" xr:uid="{00000000-0005-0000-0000-0000D40D0000}"/>
    <cellStyle name="Calculation 3 2 2 3 3 3 6" xfId="31253" xr:uid="{00000000-0005-0000-0000-0000D50D0000}"/>
    <cellStyle name="Calculation 3 2 2 3 3 4" xfId="16227" xr:uid="{00000000-0005-0000-0000-0000D60D0000}"/>
    <cellStyle name="Calculation 3 2 2 3 3 5" xfId="25955" xr:uid="{00000000-0005-0000-0000-0000D70D0000}"/>
    <cellStyle name="Calculation 3 2 2 3 3 6" xfId="20364" xr:uid="{00000000-0005-0000-0000-0000D80D0000}"/>
    <cellStyle name="Calculation 3 2 2 3 3 7" xfId="21203" xr:uid="{00000000-0005-0000-0000-0000D90D0000}"/>
    <cellStyle name="Calculation 3 2 2 3 3 8" xfId="31089" xr:uid="{00000000-0005-0000-0000-0000DA0D0000}"/>
    <cellStyle name="Calculation 3 2 2 3 4" xfId="4923" xr:uid="{00000000-0005-0000-0000-0000DB0D0000}"/>
    <cellStyle name="Calculation 3 2 2 3 4 2" xfId="12711" xr:uid="{00000000-0005-0000-0000-0000DC0D0000}"/>
    <cellStyle name="Calculation 3 2 2 3 4 3" xfId="22221" xr:uid="{00000000-0005-0000-0000-0000DD0D0000}"/>
    <cellStyle name="Calculation 3 2 2 3 4 4" xfId="24472" xr:uid="{00000000-0005-0000-0000-0000DE0D0000}"/>
    <cellStyle name="Calculation 3 2 2 3 4 5" xfId="15191" xr:uid="{00000000-0005-0000-0000-0000DF0D0000}"/>
    <cellStyle name="Calculation 3 2 2 3 4 6" xfId="30678" xr:uid="{00000000-0005-0000-0000-0000E00D0000}"/>
    <cellStyle name="Calculation 3 2 2 3 4 7" xfId="31053" xr:uid="{00000000-0005-0000-0000-0000E10D0000}"/>
    <cellStyle name="Calculation 3 2 2 3 5" xfId="6739" xr:uid="{00000000-0005-0000-0000-0000E20D0000}"/>
    <cellStyle name="Calculation 3 2 2 3 5 2" xfId="23950" xr:uid="{00000000-0005-0000-0000-0000E30D0000}"/>
    <cellStyle name="Calculation 3 2 2 3 5 3" xfId="15241" xr:uid="{00000000-0005-0000-0000-0000E40D0000}"/>
    <cellStyle name="Calculation 3 2 2 3 5 4" xfId="20286" xr:uid="{00000000-0005-0000-0000-0000E50D0000}"/>
    <cellStyle name="Calculation 3 2 2 3 5 5" xfId="27087" xr:uid="{00000000-0005-0000-0000-0000E60D0000}"/>
    <cellStyle name="Calculation 3 2 2 3 5 6" xfId="30905" xr:uid="{00000000-0005-0000-0000-0000E70D0000}"/>
    <cellStyle name="Calculation 3 2 2 3 6" xfId="19942" xr:uid="{00000000-0005-0000-0000-0000E80D0000}"/>
    <cellStyle name="Calculation 3 2 2 3 7" xfId="20566" xr:uid="{00000000-0005-0000-0000-0000E90D0000}"/>
    <cellStyle name="Calculation 3 2 2 3 8" xfId="21852" xr:uid="{00000000-0005-0000-0000-0000EA0D0000}"/>
    <cellStyle name="Calculation 3 2 2 3 9" xfId="29734" xr:uid="{00000000-0005-0000-0000-0000EB0D0000}"/>
    <cellStyle name="Calculation 3 2 2 4" xfId="1136" xr:uid="{00000000-0005-0000-0000-0000EC0D0000}"/>
    <cellStyle name="Calculation 3 2 2 4 2" xfId="2227" xr:uid="{00000000-0005-0000-0000-0000ED0D0000}"/>
    <cellStyle name="Calculation 3 2 2 4 2 2" xfId="6368" xr:uid="{00000000-0005-0000-0000-0000EE0D0000}"/>
    <cellStyle name="Calculation 3 2 2 4 2 2 2" xfId="13844" xr:uid="{00000000-0005-0000-0000-0000EF0D0000}"/>
    <cellStyle name="Calculation 3 2 2 4 2 2 3" xfId="23579" xr:uid="{00000000-0005-0000-0000-0000F00D0000}"/>
    <cellStyle name="Calculation 3 2 2 4 2 2 4" xfId="20529" xr:uid="{00000000-0005-0000-0000-0000F10D0000}"/>
    <cellStyle name="Calculation 3 2 2 4 2 2 5" xfId="28616" xr:uid="{00000000-0005-0000-0000-0000F20D0000}"/>
    <cellStyle name="Calculation 3 2 2 4 2 2 6" xfId="16274" xr:uid="{00000000-0005-0000-0000-0000F30D0000}"/>
    <cellStyle name="Calculation 3 2 2 4 2 2 7" xfId="31589" xr:uid="{00000000-0005-0000-0000-0000F40D0000}"/>
    <cellStyle name="Calculation 3 2 2 4 2 3" xfId="6114" xr:uid="{00000000-0005-0000-0000-0000F50D0000}"/>
    <cellStyle name="Calculation 3 2 2 4 2 3 2" xfId="23325" xr:uid="{00000000-0005-0000-0000-0000F60D0000}"/>
    <cellStyle name="Calculation 3 2 2 4 2 3 3" xfId="22316" xr:uid="{00000000-0005-0000-0000-0000F70D0000}"/>
    <cellStyle name="Calculation 3 2 2 4 2 3 4" xfId="22885" xr:uid="{00000000-0005-0000-0000-0000F80D0000}"/>
    <cellStyle name="Calculation 3 2 2 4 2 3 5" xfId="20403" xr:uid="{00000000-0005-0000-0000-0000F90D0000}"/>
    <cellStyle name="Calculation 3 2 2 4 2 3 6" xfId="24995" xr:uid="{00000000-0005-0000-0000-0000FA0D0000}"/>
    <cellStyle name="Calculation 3 2 2 4 2 4" xfId="20532" xr:uid="{00000000-0005-0000-0000-0000FB0D0000}"/>
    <cellStyle name="Calculation 3 2 2 4 2 5" xfId="20738" xr:uid="{00000000-0005-0000-0000-0000FC0D0000}"/>
    <cellStyle name="Calculation 3 2 2 4 2 6" xfId="16195" xr:uid="{00000000-0005-0000-0000-0000FD0D0000}"/>
    <cellStyle name="Calculation 3 2 2 4 2 7" xfId="25499" xr:uid="{00000000-0005-0000-0000-0000FE0D0000}"/>
    <cellStyle name="Calculation 3 2 2 4 2 8" xfId="32109" xr:uid="{00000000-0005-0000-0000-0000FF0D0000}"/>
    <cellStyle name="Calculation 3 2 2 4 3" xfId="3960" xr:uid="{00000000-0005-0000-0000-0000000E0000}"/>
    <cellStyle name="Calculation 3 2 2 4 3 2" xfId="11947" xr:uid="{00000000-0005-0000-0000-0000010E0000}"/>
    <cellStyle name="Calculation 3 2 2 4 3 3" xfId="21327" xr:uid="{00000000-0005-0000-0000-0000020E0000}"/>
    <cellStyle name="Calculation 3 2 2 4 3 4" xfId="14803" xr:uid="{00000000-0005-0000-0000-0000030E0000}"/>
    <cellStyle name="Calculation 3 2 2 4 3 5" xfId="19826" xr:uid="{00000000-0005-0000-0000-0000040E0000}"/>
    <cellStyle name="Calculation 3 2 2 4 3 6" xfId="26721" xr:uid="{00000000-0005-0000-0000-0000050E0000}"/>
    <cellStyle name="Calculation 3 2 2 4 3 7" xfId="31842" xr:uid="{00000000-0005-0000-0000-0000060E0000}"/>
    <cellStyle name="Calculation 3 2 2 4 4" xfId="6816" xr:uid="{00000000-0005-0000-0000-0000070E0000}"/>
    <cellStyle name="Calculation 3 2 2 4 4 2" xfId="24027" xr:uid="{00000000-0005-0000-0000-0000080E0000}"/>
    <cellStyle name="Calculation 3 2 2 4 4 3" xfId="22601" xr:uid="{00000000-0005-0000-0000-0000090E0000}"/>
    <cellStyle name="Calculation 3 2 2 4 4 4" xfId="28854" xr:uid="{00000000-0005-0000-0000-00000A0E0000}"/>
    <cellStyle name="Calculation 3 2 2 4 4 5" xfId="21828" xr:uid="{00000000-0005-0000-0000-00000B0E0000}"/>
    <cellStyle name="Calculation 3 2 2 4 4 6" xfId="20813" xr:uid="{00000000-0005-0000-0000-00000C0E0000}"/>
    <cellStyle name="Calculation 3 2 2 4 5" xfId="16498" xr:uid="{00000000-0005-0000-0000-00000D0E0000}"/>
    <cellStyle name="Calculation 3 2 2 4 6" xfId="26105" xr:uid="{00000000-0005-0000-0000-00000E0E0000}"/>
    <cellStyle name="Calculation 3 2 2 4 7" xfId="28382" xr:uid="{00000000-0005-0000-0000-00000F0E0000}"/>
    <cellStyle name="Calculation 3 2 2 4 8" xfId="29472" xr:uid="{00000000-0005-0000-0000-0000100E0000}"/>
    <cellStyle name="Calculation 3 2 2 4 9" xfId="26629" xr:uid="{00000000-0005-0000-0000-0000110E0000}"/>
    <cellStyle name="Calculation 3 2 2 5" xfId="1585" xr:uid="{00000000-0005-0000-0000-0000120E0000}"/>
    <cellStyle name="Calculation 3 2 2 5 2" xfId="5999" xr:uid="{00000000-0005-0000-0000-0000130E0000}"/>
    <cellStyle name="Calculation 3 2 2 5 2 2" xfId="13624" xr:uid="{00000000-0005-0000-0000-0000140E0000}"/>
    <cellStyle name="Calculation 3 2 2 5 2 3" xfId="23210" xr:uid="{00000000-0005-0000-0000-0000150E0000}"/>
    <cellStyle name="Calculation 3 2 2 5 2 4" xfId="25851" xr:uid="{00000000-0005-0000-0000-0000160E0000}"/>
    <cellStyle name="Calculation 3 2 2 5 2 5" xfId="14821" xr:uid="{00000000-0005-0000-0000-0000170E0000}"/>
    <cellStyle name="Calculation 3 2 2 5 2 6" xfId="30698" xr:uid="{00000000-0005-0000-0000-0000180E0000}"/>
    <cellStyle name="Calculation 3 2 2 5 2 7" xfId="30409" xr:uid="{00000000-0005-0000-0000-0000190E0000}"/>
    <cellStyle name="Calculation 3 2 2 5 3" xfId="5796" xr:uid="{00000000-0005-0000-0000-00001A0E0000}"/>
    <cellStyle name="Calculation 3 2 2 5 3 2" xfId="23007" xr:uid="{00000000-0005-0000-0000-00001B0E0000}"/>
    <cellStyle name="Calculation 3 2 2 5 3 3" xfId="22047" xr:uid="{00000000-0005-0000-0000-00001C0E0000}"/>
    <cellStyle name="Calculation 3 2 2 5 3 4" xfId="26500" xr:uid="{00000000-0005-0000-0000-00001D0E0000}"/>
    <cellStyle name="Calculation 3 2 2 5 3 5" xfId="27275" xr:uid="{00000000-0005-0000-0000-00001E0E0000}"/>
    <cellStyle name="Calculation 3 2 2 5 3 6" xfId="26219" xr:uid="{00000000-0005-0000-0000-00001F0E0000}"/>
    <cellStyle name="Calculation 3 2 2 5 4" xfId="17942" xr:uid="{00000000-0005-0000-0000-0000200E0000}"/>
    <cellStyle name="Calculation 3 2 2 5 5" xfId="20710" xr:uid="{00000000-0005-0000-0000-0000210E0000}"/>
    <cellStyle name="Calculation 3 2 2 5 6" xfId="28361" xr:uid="{00000000-0005-0000-0000-0000220E0000}"/>
    <cellStyle name="Calculation 3 2 2 5 7" xfId="29668" xr:uid="{00000000-0005-0000-0000-0000230E0000}"/>
    <cellStyle name="Calculation 3 2 2 5 8" xfId="30528" xr:uid="{00000000-0005-0000-0000-0000240E0000}"/>
    <cellStyle name="Calculation 3 2 2 6" xfId="5240" xr:uid="{00000000-0005-0000-0000-0000250E0000}"/>
    <cellStyle name="Calculation 3 2 2 6 2" xfId="12964" xr:uid="{00000000-0005-0000-0000-0000260E0000}"/>
    <cellStyle name="Calculation 3 2 2 6 3" xfId="22511" xr:uid="{00000000-0005-0000-0000-0000270E0000}"/>
    <cellStyle name="Calculation 3 2 2 6 4" xfId="20148" xr:uid="{00000000-0005-0000-0000-0000280E0000}"/>
    <cellStyle name="Calculation 3 2 2 6 5" xfId="28410" xr:uid="{00000000-0005-0000-0000-0000290E0000}"/>
    <cellStyle name="Calculation 3 2 2 6 6" xfId="21468" xr:uid="{00000000-0005-0000-0000-00002A0E0000}"/>
    <cellStyle name="Calculation 3 2 2 6 7" xfId="29300" xr:uid="{00000000-0005-0000-0000-00002B0E0000}"/>
    <cellStyle name="Calculation 3 2 2 7" xfId="6986" xr:uid="{00000000-0005-0000-0000-00002C0E0000}"/>
    <cellStyle name="Calculation 3 2 2 7 2" xfId="24197" xr:uid="{00000000-0005-0000-0000-00002D0E0000}"/>
    <cellStyle name="Calculation 3 2 2 7 3" xfId="24350" xr:uid="{00000000-0005-0000-0000-00002E0E0000}"/>
    <cellStyle name="Calculation 3 2 2 7 4" xfId="29024" xr:uid="{00000000-0005-0000-0000-00002F0E0000}"/>
    <cellStyle name="Calculation 3 2 2 7 5" xfId="30515" xr:uid="{00000000-0005-0000-0000-0000300E0000}"/>
    <cellStyle name="Calculation 3 2 2 7 6" xfId="20660" xr:uid="{00000000-0005-0000-0000-0000310E0000}"/>
    <cellStyle name="Calculation 3 2 2 8" xfId="14840" xr:uid="{00000000-0005-0000-0000-0000320E0000}"/>
    <cellStyle name="Calculation 3 2 2 9" xfId="25532" xr:uid="{00000000-0005-0000-0000-0000330E0000}"/>
    <cellStyle name="Calculation 3 2 3" xfId="163" xr:uid="{00000000-0005-0000-0000-0000340E0000}"/>
    <cellStyle name="Calculation 3 2 3 10" xfId="27780" xr:uid="{00000000-0005-0000-0000-0000350E0000}"/>
    <cellStyle name="Calculation 3 2 3 2" xfId="1139" xr:uid="{00000000-0005-0000-0000-0000360E0000}"/>
    <cellStyle name="Calculation 3 2 3 2 2" xfId="2230" xr:uid="{00000000-0005-0000-0000-0000370E0000}"/>
    <cellStyle name="Calculation 3 2 3 2 2 2" xfId="6371" xr:uid="{00000000-0005-0000-0000-0000380E0000}"/>
    <cellStyle name="Calculation 3 2 3 2 2 2 2" xfId="13847" xr:uid="{00000000-0005-0000-0000-0000390E0000}"/>
    <cellStyle name="Calculation 3 2 3 2 2 2 3" xfId="23582" xr:uid="{00000000-0005-0000-0000-00003A0E0000}"/>
    <cellStyle name="Calculation 3 2 3 2 2 2 4" xfId="22032" xr:uid="{00000000-0005-0000-0000-00003B0E0000}"/>
    <cellStyle name="Calculation 3 2 3 2 2 2 5" xfId="28033" xr:uid="{00000000-0005-0000-0000-00003C0E0000}"/>
    <cellStyle name="Calculation 3 2 3 2 2 2 6" xfId="30196" xr:uid="{00000000-0005-0000-0000-00003D0E0000}"/>
    <cellStyle name="Calculation 3 2 3 2 2 2 7" xfId="29096" xr:uid="{00000000-0005-0000-0000-00003E0E0000}"/>
    <cellStyle name="Calculation 3 2 3 2 2 3" xfId="6319" xr:uid="{00000000-0005-0000-0000-00003F0E0000}"/>
    <cellStyle name="Calculation 3 2 3 2 2 3 2" xfId="23530" xr:uid="{00000000-0005-0000-0000-0000400E0000}"/>
    <cellStyle name="Calculation 3 2 3 2 2 3 3" xfId="25363" xr:uid="{00000000-0005-0000-0000-0000410E0000}"/>
    <cellStyle name="Calculation 3 2 3 2 2 3 4" xfId="18820" xr:uid="{00000000-0005-0000-0000-0000420E0000}"/>
    <cellStyle name="Calculation 3 2 3 2 2 3 5" xfId="29054" xr:uid="{00000000-0005-0000-0000-0000430E0000}"/>
    <cellStyle name="Calculation 3 2 3 2 2 3 6" xfId="31185" xr:uid="{00000000-0005-0000-0000-0000440E0000}"/>
    <cellStyle name="Calculation 3 2 3 2 2 4" xfId="19125" xr:uid="{00000000-0005-0000-0000-0000450E0000}"/>
    <cellStyle name="Calculation 3 2 3 2 2 5" xfId="21922" xr:uid="{00000000-0005-0000-0000-0000460E0000}"/>
    <cellStyle name="Calculation 3 2 3 2 2 6" xfId="24592" xr:uid="{00000000-0005-0000-0000-0000470E0000}"/>
    <cellStyle name="Calculation 3 2 3 2 2 7" xfId="27777" xr:uid="{00000000-0005-0000-0000-0000480E0000}"/>
    <cellStyle name="Calculation 3 2 3 2 2 8" xfId="31286" xr:uid="{00000000-0005-0000-0000-0000490E0000}"/>
    <cellStyle name="Calculation 3 2 3 2 3" xfId="5534" xr:uid="{00000000-0005-0000-0000-00004A0E0000}"/>
    <cellStyle name="Calculation 3 2 3 2 3 2" xfId="13241" xr:uid="{00000000-0005-0000-0000-00004B0E0000}"/>
    <cellStyle name="Calculation 3 2 3 2 3 3" xfId="22770" xr:uid="{00000000-0005-0000-0000-00004C0E0000}"/>
    <cellStyle name="Calculation 3 2 3 2 3 4" xfId="14433" xr:uid="{00000000-0005-0000-0000-00004D0E0000}"/>
    <cellStyle name="Calculation 3 2 3 2 3 5" xfId="27224" xr:uid="{00000000-0005-0000-0000-00004E0E0000}"/>
    <cellStyle name="Calculation 3 2 3 2 3 6" xfId="27566" xr:uid="{00000000-0005-0000-0000-00004F0E0000}"/>
    <cellStyle name="Calculation 3 2 3 2 3 7" xfId="26102" xr:uid="{00000000-0005-0000-0000-0000500E0000}"/>
    <cellStyle name="Calculation 3 2 3 2 4" xfId="6289" xr:uid="{00000000-0005-0000-0000-0000510E0000}"/>
    <cellStyle name="Calculation 3 2 3 2 4 2" xfId="23500" xr:uid="{00000000-0005-0000-0000-0000520E0000}"/>
    <cellStyle name="Calculation 3 2 3 2 4 3" xfId="19882" xr:uid="{00000000-0005-0000-0000-0000530E0000}"/>
    <cellStyle name="Calculation 3 2 3 2 4 4" xfId="26417" xr:uid="{00000000-0005-0000-0000-0000540E0000}"/>
    <cellStyle name="Calculation 3 2 3 2 4 5" xfId="29662" xr:uid="{00000000-0005-0000-0000-0000550E0000}"/>
    <cellStyle name="Calculation 3 2 3 2 4 6" xfId="22051" xr:uid="{00000000-0005-0000-0000-0000560E0000}"/>
    <cellStyle name="Calculation 3 2 3 2 5" xfId="17817" xr:uid="{00000000-0005-0000-0000-0000570E0000}"/>
    <cellStyle name="Calculation 3 2 3 2 6" xfId="24327" xr:uid="{00000000-0005-0000-0000-0000580E0000}"/>
    <cellStyle name="Calculation 3 2 3 2 7" xfId="28276" xr:uid="{00000000-0005-0000-0000-0000590E0000}"/>
    <cellStyle name="Calculation 3 2 3 2 8" xfId="14197" xr:uid="{00000000-0005-0000-0000-00005A0E0000}"/>
    <cellStyle name="Calculation 3 2 3 2 9" xfId="30959" xr:uid="{00000000-0005-0000-0000-00005B0E0000}"/>
    <cellStyle name="Calculation 3 2 3 3" xfId="1588" xr:uid="{00000000-0005-0000-0000-00005C0E0000}"/>
    <cellStyle name="Calculation 3 2 3 3 2" xfId="6002" xr:uid="{00000000-0005-0000-0000-00005D0E0000}"/>
    <cellStyle name="Calculation 3 2 3 3 2 2" xfId="13627" xr:uid="{00000000-0005-0000-0000-00005E0E0000}"/>
    <cellStyle name="Calculation 3 2 3 3 2 3" xfId="23213" xr:uid="{00000000-0005-0000-0000-00005F0E0000}"/>
    <cellStyle name="Calculation 3 2 3 3 2 4" xfId="20823" xr:uid="{00000000-0005-0000-0000-0000600E0000}"/>
    <cellStyle name="Calculation 3 2 3 3 2 5" xfId="19822" xr:uid="{00000000-0005-0000-0000-0000610E0000}"/>
    <cellStyle name="Calculation 3 2 3 3 2 6" xfId="28684" xr:uid="{00000000-0005-0000-0000-0000620E0000}"/>
    <cellStyle name="Calculation 3 2 3 3 2 7" xfId="29993" xr:uid="{00000000-0005-0000-0000-0000630E0000}"/>
    <cellStyle name="Calculation 3 2 3 3 3" xfId="6661" xr:uid="{00000000-0005-0000-0000-0000640E0000}"/>
    <cellStyle name="Calculation 3 2 3 3 3 2" xfId="23872" xr:uid="{00000000-0005-0000-0000-0000650E0000}"/>
    <cellStyle name="Calculation 3 2 3 3 3 3" xfId="20979" xr:uid="{00000000-0005-0000-0000-0000660E0000}"/>
    <cellStyle name="Calculation 3 2 3 3 3 4" xfId="26222" xr:uid="{00000000-0005-0000-0000-0000670E0000}"/>
    <cellStyle name="Calculation 3 2 3 3 3 5" xfId="21778" xr:uid="{00000000-0005-0000-0000-0000680E0000}"/>
    <cellStyle name="Calculation 3 2 3 3 3 6" xfId="28004" xr:uid="{00000000-0005-0000-0000-0000690E0000}"/>
    <cellStyle name="Calculation 3 2 3 3 4" xfId="15185" xr:uid="{00000000-0005-0000-0000-00006A0E0000}"/>
    <cellStyle name="Calculation 3 2 3 3 5" xfId="24486" xr:uid="{00000000-0005-0000-0000-00006B0E0000}"/>
    <cellStyle name="Calculation 3 2 3 3 6" xfId="24751" xr:uid="{00000000-0005-0000-0000-00006C0E0000}"/>
    <cellStyle name="Calculation 3 2 3 3 7" xfId="30838" xr:uid="{00000000-0005-0000-0000-00006D0E0000}"/>
    <cellStyle name="Calculation 3 2 3 3 8" xfId="29200" xr:uid="{00000000-0005-0000-0000-00006E0E0000}"/>
    <cellStyle name="Calculation 3 2 3 4" xfId="4347" xr:uid="{00000000-0005-0000-0000-00006F0E0000}"/>
    <cellStyle name="Calculation 3 2 3 4 2" xfId="12208" xr:uid="{00000000-0005-0000-0000-0000700E0000}"/>
    <cellStyle name="Calculation 3 2 3 4 3" xfId="21693" xr:uid="{00000000-0005-0000-0000-0000710E0000}"/>
    <cellStyle name="Calculation 3 2 3 4 4" xfId="22835" xr:uid="{00000000-0005-0000-0000-0000720E0000}"/>
    <cellStyle name="Calculation 3 2 3 4 5" xfId="26814" xr:uid="{00000000-0005-0000-0000-0000730E0000}"/>
    <cellStyle name="Calculation 3 2 3 4 6" xfId="29539" xr:uid="{00000000-0005-0000-0000-0000740E0000}"/>
    <cellStyle name="Calculation 3 2 3 4 7" xfId="25168" xr:uid="{00000000-0005-0000-0000-0000750E0000}"/>
    <cellStyle name="Calculation 3 2 3 5" xfId="6991" xr:uid="{00000000-0005-0000-0000-0000760E0000}"/>
    <cellStyle name="Calculation 3 2 3 5 2" xfId="24202" xr:uid="{00000000-0005-0000-0000-0000770E0000}"/>
    <cellStyle name="Calculation 3 2 3 5 3" xfId="24573" xr:uid="{00000000-0005-0000-0000-0000780E0000}"/>
    <cellStyle name="Calculation 3 2 3 5 4" xfId="29029" xr:uid="{00000000-0005-0000-0000-0000790E0000}"/>
    <cellStyle name="Calculation 3 2 3 5 5" xfId="29637" xr:uid="{00000000-0005-0000-0000-00007A0E0000}"/>
    <cellStyle name="Calculation 3 2 3 5 6" xfId="26325" xr:uid="{00000000-0005-0000-0000-00007B0E0000}"/>
    <cellStyle name="Calculation 3 2 3 6" xfId="18916" xr:uid="{00000000-0005-0000-0000-00007C0E0000}"/>
    <cellStyle name="Calculation 3 2 3 7" xfId="20625" xr:uid="{00000000-0005-0000-0000-00007D0E0000}"/>
    <cellStyle name="Calculation 3 2 3 8" xfId="28202" xr:uid="{00000000-0005-0000-0000-00007E0E0000}"/>
    <cellStyle name="Calculation 3 2 3 9" xfId="30731" xr:uid="{00000000-0005-0000-0000-00007F0E0000}"/>
    <cellStyle name="Calculation 3 2 4" xfId="164" xr:uid="{00000000-0005-0000-0000-0000800E0000}"/>
    <cellStyle name="Calculation 3 2 4 10" xfId="27363" xr:uid="{00000000-0005-0000-0000-0000810E0000}"/>
    <cellStyle name="Calculation 3 2 4 2" xfId="1140" xr:uid="{00000000-0005-0000-0000-0000820E0000}"/>
    <cellStyle name="Calculation 3 2 4 2 2" xfId="2231" xr:uid="{00000000-0005-0000-0000-0000830E0000}"/>
    <cellStyle name="Calculation 3 2 4 2 2 2" xfId="6372" xr:uid="{00000000-0005-0000-0000-0000840E0000}"/>
    <cellStyle name="Calculation 3 2 4 2 2 2 2" xfId="13848" xr:uid="{00000000-0005-0000-0000-0000850E0000}"/>
    <cellStyle name="Calculation 3 2 4 2 2 2 3" xfId="23583" xr:uid="{00000000-0005-0000-0000-0000860E0000}"/>
    <cellStyle name="Calculation 3 2 4 2 2 2 4" xfId="22163" xr:uid="{00000000-0005-0000-0000-0000870E0000}"/>
    <cellStyle name="Calculation 3 2 4 2 2 2 5" xfId="17993" xr:uid="{00000000-0005-0000-0000-0000880E0000}"/>
    <cellStyle name="Calculation 3 2 4 2 2 2 6" xfId="28138" xr:uid="{00000000-0005-0000-0000-0000890E0000}"/>
    <cellStyle name="Calculation 3 2 4 2 2 2 7" xfId="30558" xr:uid="{00000000-0005-0000-0000-00008A0E0000}"/>
    <cellStyle name="Calculation 3 2 4 2 2 3" xfId="6521" xr:uid="{00000000-0005-0000-0000-00008B0E0000}"/>
    <cellStyle name="Calculation 3 2 4 2 2 3 2" xfId="23732" xr:uid="{00000000-0005-0000-0000-00008C0E0000}"/>
    <cellStyle name="Calculation 3 2 4 2 2 3 3" xfId="25053" xr:uid="{00000000-0005-0000-0000-00008D0E0000}"/>
    <cellStyle name="Calculation 3 2 4 2 2 3 4" xfId="27653" xr:uid="{00000000-0005-0000-0000-00008E0E0000}"/>
    <cellStyle name="Calculation 3 2 4 2 2 3 5" xfId="26356" xr:uid="{00000000-0005-0000-0000-00008F0E0000}"/>
    <cellStyle name="Calculation 3 2 4 2 2 3 6" xfId="19116" xr:uid="{00000000-0005-0000-0000-0000900E0000}"/>
    <cellStyle name="Calculation 3 2 4 2 2 4" xfId="17886" xr:uid="{00000000-0005-0000-0000-0000910E0000}"/>
    <cellStyle name="Calculation 3 2 4 2 2 5" xfId="24911" xr:uid="{00000000-0005-0000-0000-0000920E0000}"/>
    <cellStyle name="Calculation 3 2 4 2 2 6" xfId="25056" xr:uid="{00000000-0005-0000-0000-0000930E0000}"/>
    <cellStyle name="Calculation 3 2 4 2 2 7" xfId="28205" xr:uid="{00000000-0005-0000-0000-0000940E0000}"/>
    <cellStyle name="Calculation 3 2 4 2 2 8" xfId="28303" xr:uid="{00000000-0005-0000-0000-0000950E0000}"/>
    <cellStyle name="Calculation 3 2 4 2 3" xfId="4648" xr:uid="{00000000-0005-0000-0000-0000960E0000}"/>
    <cellStyle name="Calculation 3 2 4 2 3 2" xfId="12493" xr:uid="{00000000-0005-0000-0000-0000970E0000}"/>
    <cellStyle name="Calculation 3 2 4 2 3 3" xfId="21966" xr:uid="{00000000-0005-0000-0000-0000980E0000}"/>
    <cellStyle name="Calculation 3 2 4 2 3 4" xfId="22049" xr:uid="{00000000-0005-0000-0000-0000990E0000}"/>
    <cellStyle name="Calculation 3 2 4 2 3 5" xfId="27747" xr:uid="{00000000-0005-0000-0000-00009A0E0000}"/>
    <cellStyle name="Calculation 3 2 4 2 3 6" xfId="24985" xr:uid="{00000000-0005-0000-0000-00009B0E0000}"/>
    <cellStyle name="Calculation 3 2 4 2 3 7" xfId="26117" xr:uid="{00000000-0005-0000-0000-00009C0E0000}"/>
    <cellStyle name="Calculation 3 2 4 2 4" xfId="6682" xr:uid="{00000000-0005-0000-0000-00009D0E0000}"/>
    <cellStyle name="Calculation 3 2 4 2 4 2" xfId="23893" xr:uid="{00000000-0005-0000-0000-00009E0E0000}"/>
    <cellStyle name="Calculation 3 2 4 2 4 3" xfId="26461" xr:uid="{00000000-0005-0000-0000-00009F0E0000}"/>
    <cellStyle name="Calculation 3 2 4 2 4 4" xfId="27203" xr:uid="{00000000-0005-0000-0000-0000A00E0000}"/>
    <cellStyle name="Calculation 3 2 4 2 4 5" xfId="29253" xr:uid="{00000000-0005-0000-0000-0000A10E0000}"/>
    <cellStyle name="Calculation 3 2 4 2 4 6" xfId="31474" xr:uid="{00000000-0005-0000-0000-0000A20E0000}"/>
    <cellStyle name="Calculation 3 2 4 2 5" xfId="20674" xr:uid="{00000000-0005-0000-0000-0000A30E0000}"/>
    <cellStyle name="Calculation 3 2 4 2 6" xfId="18257" xr:uid="{00000000-0005-0000-0000-0000A40E0000}"/>
    <cellStyle name="Calculation 3 2 4 2 7" xfId="27948" xr:uid="{00000000-0005-0000-0000-0000A50E0000}"/>
    <cellStyle name="Calculation 3 2 4 2 8" xfId="16219" xr:uid="{00000000-0005-0000-0000-0000A60E0000}"/>
    <cellStyle name="Calculation 3 2 4 2 9" xfId="31539" xr:uid="{00000000-0005-0000-0000-0000A70E0000}"/>
    <cellStyle name="Calculation 3 2 4 3" xfId="1589" xr:uid="{00000000-0005-0000-0000-0000A80E0000}"/>
    <cellStyle name="Calculation 3 2 4 3 2" xfId="6003" xr:uid="{00000000-0005-0000-0000-0000A90E0000}"/>
    <cellStyle name="Calculation 3 2 4 3 2 2" xfId="13628" xr:uid="{00000000-0005-0000-0000-0000AA0E0000}"/>
    <cellStyle name="Calculation 3 2 4 3 2 3" xfId="23214" xr:uid="{00000000-0005-0000-0000-0000AB0E0000}"/>
    <cellStyle name="Calculation 3 2 4 3 2 4" xfId="22430" xr:uid="{00000000-0005-0000-0000-0000AC0E0000}"/>
    <cellStyle name="Calculation 3 2 4 3 2 5" xfId="28345" xr:uid="{00000000-0005-0000-0000-0000AD0E0000}"/>
    <cellStyle name="Calculation 3 2 4 3 2 6" xfId="27804" xr:uid="{00000000-0005-0000-0000-0000AE0E0000}"/>
    <cellStyle name="Calculation 3 2 4 3 2 7" xfId="26587" xr:uid="{00000000-0005-0000-0000-0000AF0E0000}"/>
    <cellStyle name="Calculation 3 2 4 3 3" xfId="6914" xr:uid="{00000000-0005-0000-0000-0000B00E0000}"/>
    <cellStyle name="Calculation 3 2 4 3 3 2" xfId="24125" xr:uid="{00000000-0005-0000-0000-0000B10E0000}"/>
    <cellStyle name="Calculation 3 2 4 3 3 3" xfId="25637" xr:uid="{00000000-0005-0000-0000-0000B20E0000}"/>
    <cellStyle name="Calculation 3 2 4 3 3 4" xfId="28952" xr:uid="{00000000-0005-0000-0000-0000B30E0000}"/>
    <cellStyle name="Calculation 3 2 4 3 3 5" xfId="26894" xr:uid="{00000000-0005-0000-0000-0000B40E0000}"/>
    <cellStyle name="Calculation 3 2 4 3 3 6" xfId="32013" xr:uid="{00000000-0005-0000-0000-0000B50E0000}"/>
    <cellStyle name="Calculation 3 2 4 3 4" xfId="17965" xr:uid="{00000000-0005-0000-0000-0000B60E0000}"/>
    <cellStyle name="Calculation 3 2 4 3 5" xfId="19832" xr:uid="{00000000-0005-0000-0000-0000B70E0000}"/>
    <cellStyle name="Calculation 3 2 4 3 6" xfId="27923" xr:uid="{00000000-0005-0000-0000-0000B80E0000}"/>
    <cellStyle name="Calculation 3 2 4 3 7" xfId="27807" xr:uid="{00000000-0005-0000-0000-0000B90E0000}"/>
    <cellStyle name="Calculation 3 2 4 3 8" xfId="22455" xr:uid="{00000000-0005-0000-0000-0000BA0E0000}"/>
    <cellStyle name="Calculation 3 2 4 4" xfId="5239" xr:uid="{00000000-0005-0000-0000-0000BB0E0000}"/>
    <cellStyle name="Calculation 3 2 4 4 2" xfId="12963" xr:uid="{00000000-0005-0000-0000-0000BC0E0000}"/>
    <cellStyle name="Calculation 3 2 4 4 3" xfId="22510" xr:uid="{00000000-0005-0000-0000-0000BD0E0000}"/>
    <cellStyle name="Calculation 3 2 4 4 4" xfId="20545" xr:uid="{00000000-0005-0000-0000-0000BE0E0000}"/>
    <cellStyle name="Calculation 3 2 4 4 5" xfId="28308" xr:uid="{00000000-0005-0000-0000-0000BF0E0000}"/>
    <cellStyle name="Calculation 3 2 4 4 6" xfId="14798" xr:uid="{00000000-0005-0000-0000-0000C00E0000}"/>
    <cellStyle name="Calculation 3 2 4 4 7" xfId="29773" xr:uid="{00000000-0005-0000-0000-0000C10E0000}"/>
    <cellStyle name="Calculation 3 2 4 5" xfId="4341" xr:uid="{00000000-0005-0000-0000-0000C20E0000}"/>
    <cellStyle name="Calculation 3 2 4 5 2" xfId="21687" xr:uid="{00000000-0005-0000-0000-0000C30E0000}"/>
    <cellStyle name="Calculation 3 2 4 5 3" xfId="19126" xr:uid="{00000000-0005-0000-0000-0000C40E0000}"/>
    <cellStyle name="Calculation 3 2 4 5 4" xfId="27038" xr:uid="{00000000-0005-0000-0000-0000C50E0000}"/>
    <cellStyle name="Calculation 3 2 4 5 5" xfId="26625" xr:uid="{00000000-0005-0000-0000-0000C60E0000}"/>
    <cellStyle name="Calculation 3 2 4 5 6" xfId="24903" xr:uid="{00000000-0005-0000-0000-0000C70E0000}"/>
    <cellStyle name="Calculation 3 2 4 6" xfId="14404" xr:uid="{00000000-0005-0000-0000-0000C80E0000}"/>
    <cellStyle name="Calculation 3 2 4 7" xfId="26028" xr:uid="{00000000-0005-0000-0000-0000C90E0000}"/>
    <cellStyle name="Calculation 3 2 4 8" xfId="25417" xr:uid="{00000000-0005-0000-0000-0000CA0E0000}"/>
    <cellStyle name="Calculation 3 2 4 9" xfId="25857" xr:uid="{00000000-0005-0000-0000-0000CB0E0000}"/>
    <cellStyle name="Calculation 3 2 5" xfId="1135" xr:uid="{00000000-0005-0000-0000-0000CC0E0000}"/>
    <cellStyle name="Calculation 3 2 5 2" xfId="2226" xr:uid="{00000000-0005-0000-0000-0000CD0E0000}"/>
    <cellStyle name="Calculation 3 2 5 2 2" xfId="6367" xr:uid="{00000000-0005-0000-0000-0000CE0E0000}"/>
    <cellStyle name="Calculation 3 2 5 2 2 2" xfId="13843" xr:uid="{00000000-0005-0000-0000-0000CF0E0000}"/>
    <cellStyle name="Calculation 3 2 5 2 2 3" xfId="23578" xr:uid="{00000000-0005-0000-0000-0000D00E0000}"/>
    <cellStyle name="Calculation 3 2 5 2 2 4" xfId="16523" xr:uid="{00000000-0005-0000-0000-0000D10E0000}"/>
    <cellStyle name="Calculation 3 2 5 2 2 5" xfId="21835" xr:uid="{00000000-0005-0000-0000-0000D20E0000}"/>
    <cellStyle name="Calculation 3 2 5 2 2 6" xfId="26899" xr:uid="{00000000-0005-0000-0000-0000D30E0000}"/>
    <cellStyle name="Calculation 3 2 5 2 2 7" xfId="20498" xr:uid="{00000000-0005-0000-0000-0000D40E0000}"/>
    <cellStyle name="Calculation 3 2 5 2 3" xfId="6516" xr:uid="{00000000-0005-0000-0000-0000D50E0000}"/>
    <cellStyle name="Calculation 3 2 5 2 3 2" xfId="23727" xr:uid="{00000000-0005-0000-0000-0000D60E0000}"/>
    <cellStyle name="Calculation 3 2 5 2 3 3" xfId="25332" xr:uid="{00000000-0005-0000-0000-0000D70E0000}"/>
    <cellStyle name="Calculation 3 2 5 2 3 4" xfId="27211" xr:uid="{00000000-0005-0000-0000-0000D80E0000}"/>
    <cellStyle name="Calculation 3 2 5 2 3 5" xfId="29545" xr:uid="{00000000-0005-0000-0000-0000D90E0000}"/>
    <cellStyle name="Calculation 3 2 5 2 3 6" xfId="30149" xr:uid="{00000000-0005-0000-0000-0000DA0E0000}"/>
    <cellStyle name="Calculation 3 2 5 2 4" xfId="18234" xr:uid="{00000000-0005-0000-0000-0000DB0E0000}"/>
    <cellStyle name="Calculation 3 2 5 2 5" xfId="14815" xr:uid="{00000000-0005-0000-0000-0000DC0E0000}"/>
    <cellStyle name="Calculation 3 2 5 2 6" xfId="26921" xr:uid="{00000000-0005-0000-0000-0000DD0E0000}"/>
    <cellStyle name="Calculation 3 2 5 2 7" xfId="29235" xr:uid="{00000000-0005-0000-0000-0000DE0E0000}"/>
    <cellStyle name="Calculation 3 2 5 2 8" xfId="29067" xr:uid="{00000000-0005-0000-0000-0000DF0E0000}"/>
    <cellStyle name="Calculation 3 2 5 3" xfId="3961" xr:uid="{00000000-0005-0000-0000-0000E00E0000}"/>
    <cellStyle name="Calculation 3 2 5 3 2" xfId="11948" xr:uid="{00000000-0005-0000-0000-0000E10E0000}"/>
    <cellStyle name="Calculation 3 2 5 3 3" xfId="21328" xr:uid="{00000000-0005-0000-0000-0000E20E0000}"/>
    <cellStyle name="Calculation 3 2 5 3 4" xfId="26062" xr:uid="{00000000-0005-0000-0000-0000E30E0000}"/>
    <cellStyle name="Calculation 3 2 5 3 5" xfId="26831" xr:uid="{00000000-0005-0000-0000-0000E40E0000}"/>
    <cellStyle name="Calculation 3 2 5 3 6" xfId="29646" xr:uid="{00000000-0005-0000-0000-0000E50E0000}"/>
    <cellStyle name="Calculation 3 2 5 3 7" xfId="25646" xr:uid="{00000000-0005-0000-0000-0000E60E0000}"/>
    <cellStyle name="Calculation 3 2 5 4" xfId="4317" xr:uid="{00000000-0005-0000-0000-0000E70E0000}"/>
    <cellStyle name="Calculation 3 2 5 4 2" xfId="21663" xr:uid="{00000000-0005-0000-0000-0000E80E0000}"/>
    <cellStyle name="Calculation 3 2 5 4 3" xfId="17860" xr:uid="{00000000-0005-0000-0000-0000E90E0000}"/>
    <cellStyle name="Calculation 3 2 5 4 4" xfId="25583" xr:uid="{00000000-0005-0000-0000-0000EA0E0000}"/>
    <cellStyle name="Calculation 3 2 5 4 5" xfId="16282" xr:uid="{00000000-0005-0000-0000-0000EB0E0000}"/>
    <cellStyle name="Calculation 3 2 5 4 6" xfId="30401" xr:uid="{00000000-0005-0000-0000-0000EC0E0000}"/>
    <cellStyle name="Calculation 3 2 5 5" xfId="20368" xr:uid="{00000000-0005-0000-0000-0000ED0E0000}"/>
    <cellStyle name="Calculation 3 2 5 6" xfId="15625" xr:uid="{00000000-0005-0000-0000-0000EE0E0000}"/>
    <cellStyle name="Calculation 3 2 5 7" xfId="27245" xr:uid="{00000000-0005-0000-0000-0000EF0E0000}"/>
    <cellStyle name="Calculation 3 2 5 8" xfId="25212" xr:uid="{00000000-0005-0000-0000-0000F00E0000}"/>
    <cellStyle name="Calculation 3 2 5 9" xfId="31866" xr:uid="{00000000-0005-0000-0000-0000F10E0000}"/>
    <cellStyle name="Calculation 3 2 6" xfId="1584" xr:uid="{00000000-0005-0000-0000-0000F20E0000}"/>
    <cellStyle name="Calculation 3 2 6 2" xfId="5998" xr:uid="{00000000-0005-0000-0000-0000F30E0000}"/>
    <cellStyle name="Calculation 3 2 6 2 2" xfId="13623" xr:uid="{00000000-0005-0000-0000-0000F40E0000}"/>
    <cellStyle name="Calculation 3 2 6 2 3" xfId="23209" xr:uid="{00000000-0005-0000-0000-0000F50E0000}"/>
    <cellStyle name="Calculation 3 2 6 2 4" xfId="18832" xr:uid="{00000000-0005-0000-0000-0000F60E0000}"/>
    <cellStyle name="Calculation 3 2 6 2 5" xfId="28059" xr:uid="{00000000-0005-0000-0000-0000F70E0000}"/>
    <cellStyle name="Calculation 3 2 6 2 6" xfId="27997" xr:uid="{00000000-0005-0000-0000-0000F80E0000}"/>
    <cellStyle name="Calculation 3 2 6 2 7" xfId="31732" xr:uid="{00000000-0005-0000-0000-0000F90E0000}"/>
    <cellStyle name="Calculation 3 2 6 3" xfId="6913" xr:uid="{00000000-0005-0000-0000-0000FA0E0000}"/>
    <cellStyle name="Calculation 3 2 6 3 2" xfId="24124" xr:uid="{00000000-0005-0000-0000-0000FB0E0000}"/>
    <cellStyle name="Calculation 3 2 6 3 3" xfId="24516" xr:uid="{00000000-0005-0000-0000-0000FC0E0000}"/>
    <cellStyle name="Calculation 3 2 6 3 4" xfId="28951" xr:uid="{00000000-0005-0000-0000-0000FD0E0000}"/>
    <cellStyle name="Calculation 3 2 6 3 5" xfId="27741" xr:uid="{00000000-0005-0000-0000-0000FE0E0000}"/>
    <cellStyle name="Calculation 3 2 6 3 6" xfId="31632" xr:uid="{00000000-0005-0000-0000-0000FF0E0000}"/>
    <cellStyle name="Calculation 3 2 6 4" xfId="17895" xr:uid="{00000000-0005-0000-0000-0000000F0000}"/>
    <cellStyle name="Calculation 3 2 6 5" xfId="20468" xr:uid="{00000000-0005-0000-0000-0000010F0000}"/>
    <cellStyle name="Calculation 3 2 6 6" xfId="27253" xr:uid="{00000000-0005-0000-0000-0000020F0000}"/>
    <cellStyle name="Calculation 3 2 6 7" xfId="19461" xr:uid="{00000000-0005-0000-0000-0000030F0000}"/>
    <cellStyle name="Calculation 3 2 6 8" xfId="25590" xr:uid="{00000000-0005-0000-0000-0000040F0000}"/>
    <cellStyle name="Calculation 3 2 7" xfId="4918" xr:uid="{00000000-0005-0000-0000-0000050F0000}"/>
    <cellStyle name="Calculation 3 2 7 2" xfId="12706" xr:uid="{00000000-0005-0000-0000-0000060F0000}"/>
    <cellStyle name="Calculation 3 2 7 3" xfId="22216" xr:uid="{00000000-0005-0000-0000-0000070F0000}"/>
    <cellStyle name="Calculation 3 2 7 4" xfId="20602" xr:uid="{00000000-0005-0000-0000-0000080F0000}"/>
    <cellStyle name="Calculation 3 2 7 5" xfId="19106" xr:uid="{00000000-0005-0000-0000-0000090F0000}"/>
    <cellStyle name="Calculation 3 2 7 6" xfId="29889" xr:uid="{00000000-0005-0000-0000-00000A0F0000}"/>
    <cellStyle name="Calculation 3 2 7 7" xfId="30030" xr:uid="{00000000-0005-0000-0000-00000B0F0000}"/>
    <cellStyle name="Calculation 3 2 8" xfId="6734" xr:uid="{00000000-0005-0000-0000-00000C0F0000}"/>
    <cellStyle name="Calculation 3 2 8 2" xfId="23945" xr:uid="{00000000-0005-0000-0000-00000D0F0000}"/>
    <cellStyle name="Calculation 3 2 8 3" xfId="24698" xr:uid="{00000000-0005-0000-0000-00000E0F0000}"/>
    <cellStyle name="Calculation 3 2 8 4" xfId="27470" xr:uid="{00000000-0005-0000-0000-00000F0F0000}"/>
    <cellStyle name="Calculation 3 2 8 5" xfId="26132" xr:uid="{00000000-0005-0000-0000-0000100F0000}"/>
    <cellStyle name="Calculation 3 2 8 6" xfId="31156" xr:uid="{00000000-0005-0000-0000-0000110F0000}"/>
    <cellStyle name="Calculation 3 2 9" xfId="25208" xr:uid="{00000000-0005-0000-0000-0000120F0000}"/>
    <cellStyle name="Calculation 3 3" xfId="165" xr:uid="{00000000-0005-0000-0000-0000130F0000}"/>
    <cellStyle name="Calculation 3 3 10" xfId="25305" xr:uid="{00000000-0005-0000-0000-0000140F0000}"/>
    <cellStyle name="Calculation 3 3 11" xfId="27117" xr:uid="{00000000-0005-0000-0000-0000150F0000}"/>
    <cellStyle name="Calculation 3 3 12" xfId="25945" xr:uid="{00000000-0005-0000-0000-0000160F0000}"/>
    <cellStyle name="Calculation 3 3 2" xfId="166" xr:uid="{00000000-0005-0000-0000-0000170F0000}"/>
    <cellStyle name="Calculation 3 3 2 10" xfId="31060" xr:uid="{00000000-0005-0000-0000-0000180F0000}"/>
    <cellStyle name="Calculation 3 3 2 2" xfId="1142" xr:uid="{00000000-0005-0000-0000-0000190F0000}"/>
    <cellStyle name="Calculation 3 3 2 2 2" xfId="2233" xr:uid="{00000000-0005-0000-0000-00001A0F0000}"/>
    <cellStyle name="Calculation 3 3 2 2 2 2" xfId="6374" xr:uid="{00000000-0005-0000-0000-00001B0F0000}"/>
    <cellStyle name="Calculation 3 3 2 2 2 2 2" xfId="13850" xr:uid="{00000000-0005-0000-0000-00001C0F0000}"/>
    <cellStyle name="Calculation 3 3 2 2 2 2 3" xfId="23585" xr:uid="{00000000-0005-0000-0000-00001D0F0000}"/>
    <cellStyle name="Calculation 3 3 2 2 2 2 4" xfId="22975" xr:uid="{00000000-0005-0000-0000-00001E0F0000}"/>
    <cellStyle name="Calculation 3 3 2 2 2 2 5" xfId="26385" xr:uid="{00000000-0005-0000-0000-00001F0F0000}"/>
    <cellStyle name="Calculation 3 3 2 2 2 2 6" xfId="28237" xr:uid="{00000000-0005-0000-0000-0000200F0000}"/>
    <cellStyle name="Calculation 3 3 2 2 2 2 7" xfId="31093" xr:uid="{00000000-0005-0000-0000-0000210F0000}"/>
    <cellStyle name="Calculation 3 3 2 2 2 3" xfId="6518" xr:uid="{00000000-0005-0000-0000-0000220F0000}"/>
    <cellStyle name="Calculation 3 3 2 2 2 3 2" xfId="23729" xr:uid="{00000000-0005-0000-0000-0000230F0000}"/>
    <cellStyle name="Calculation 3 3 2 2 2 3 3" xfId="25277" xr:uid="{00000000-0005-0000-0000-0000240F0000}"/>
    <cellStyle name="Calculation 3 3 2 2 2 3 4" xfId="24777" xr:uid="{00000000-0005-0000-0000-0000250F0000}"/>
    <cellStyle name="Calculation 3 3 2 2 2 3 5" xfId="14778" xr:uid="{00000000-0005-0000-0000-0000260F0000}"/>
    <cellStyle name="Calculation 3 3 2 2 2 3 6" xfId="22144" xr:uid="{00000000-0005-0000-0000-0000270F0000}"/>
    <cellStyle name="Calculation 3 3 2 2 2 4" xfId="20264" xr:uid="{00000000-0005-0000-0000-0000280F0000}"/>
    <cellStyle name="Calculation 3 3 2 2 2 5" xfId="22098" xr:uid="{00000000-0005-0000-0000-0000290F0000}"/>
    <cellStyle name="Calculation 3 3 2 2 2 6" xfId="26661" xr:uid="{00000000-0005-0000-0000-00002A0F0000}"/>
    <cellStyle name="Calculation 3 3 2 2 2 7" xfId="28603" xr:uid="{00000000-0005-0000-0000-00002B0F0000}"/>
    <cellStyle name="Calculation 3 3 2 2 2 8" xfId="15913" xr:uid="{00000000-0005-0000-0000-00002C0F0000}"/>
    <cellStyle name="Calculation 3 3 2 2 3" xfId="5536" xr:uid="{00000000-0005-0000-0000-00002D0F0000}"/>
    <cellStyle name="Calculation 3 3 2 2 3 2" xfId="13243" xr:uid="{00000000-0005-0000-0000-00002E0F0000}"/>
    <cellStyle name="Calculation 3 3 2 2 3 3" xfId="22772" xr:uid="{00000000-0005-0000-0000-00002F0F0000}"/>
    <cellStyle name="Calculation 3 3 2 2 3 4" xfId="25306" xr:uid="{00000000-0005-0000-0000-0000300F0000}"/>
    <cellStyle name="Calculation 3 3 2 2 3 5" xfId="28392" xr:uid="{00000000-0005-0000-0000-0000310F0000}"/>
    <cellStyle name="Calculation 3 3 2 2 3 6" xfId="24896" xr:uid="{00000000-0005-0000-0000-0000320F0000}"/>
    <cellStyle name="Calculation 3 3 2 2 3 7" xfId="30809" xr:uid="{00000000-0005-0000-0000-0000330F0000}"/>
    <cellStyle name="Calculation 3 3 2 2 4" xfId="6330" xr:uid="{00000000-0005-0000-0000-0000340F0000}"/>
    <cellStyle name="Calculation 3 3 2 2 4 2" xfId="23541" xr:uid="{00000000-0005-0000-0000-0000350F0000}"/>
    <cellStyle name="Calculation 3 3 2 2 4 3" xfId="24232" xr:uid="{00000000-0005-0000-0000-0000360F0000}"/>
    <cellStyle name="Calculation 3 3 2 2 4 4" xfId="20457" xr:uid="{00000000-0005-0000-0000-0000370F0000}"/>
    <cellStyle name="Calculation 3 3 2 2 4 5" xfId="25918" xr:uid="{00000000-0005-0000-0000-0000380F0000}"/>
    <cellStyle name="Calculation 3 3 2 2 4 6" xfId="31313" xr:uid="{00000000-0005-0000-0000-0000390F0000}"/>
    <cellStyle name="Calculation 3 3 2 2 5" xfId="15838" xr:uid="{00000000-0005-0000-0000-00003A0F0000}"/>
    <cellStyle name="Calculation 3 3 2 2 6" xfId="26421" xr:uid="{00000000-0005-0000-0000-00003B0F0000}"/>
    <cellStyle name="Calculation 3 3 2 2 7" xfId="28492" xr:uid="{00000000-0005-0000-0000-00003C0F0000}"/>
    <cellStyle name="Calculation 3 3 2 2 8" xfId="29156" xr:uid="{00000000-0005-0000-0000-00003D0F0000}"/>
    <cellStyle name="Calculation 3 3 2 2 9" xfId="31600" xr:uid="{00000000-0005-0000-0000-00003E0F0000}"/>
    <cellStyle name="Calculation 3 3 2 3" xfId="1591" xr:uid="{00000000-0005-0000-0000-00003F0F0000}"/>
    <cellStyle name="Calculation 3 3 2 3 2" xfId="6005" xr:uid="{00000000-0005-0000-0000-0000400F0000}"/>
    <cellStyle name="Calculation 3 3 2 3 2 2" xfId="13630" xr:uid="{00000000-0005-0000-0000-0000410F0000}"/>
    <cellStyle name="Calculation 3 3 2 3 2 3" xfId="23216" xr:uid="{00000000-0005-0000-0000-0000420F0000}"/>
    <cellStyle name="Calculation 3 3 2 3 2 4" xfId="14233" xr:uid="{00000000-0005-0000-0000-0000430F0000}"/>
    <cellStyle name="Calculation 3 3 2 3 2 5" xfId="22952" xr:uid="{00000000-0005-0000-0000-0000440F0000}"/>
    <cellStyle name="Calculation 3 3 2 3 2 6" xfId="28507" xr:uid="{00000000-0005-0000-0000-0000450F0000}"/>
    <cellStyle name="Calculation 3 3 2 3 2 7" xfId="17836" xr:uid="{00000000-0005-0000-0000-0000460F0000}"/>
    <cellStyle name="Calculation 3 3 2 3 3" xfId="6780" xr:uid="{00000000-0005-0000-0000-0000470F0000}"/>
    <cellStyle name="Calculation 3 3 2 3 3 2" xfId="23991" xr:uid="{00000000-0005-0000-0000-0000480F0000}"/>
    <cellStyle name="Calculation 3 3 2 3 3 3" xfId="25737" xr:uid="{00000000-0005-0000-0000-0000490F0000}"/>
    <cellStyle name="Calculation 3 3 2 3 3 4" xfId="24264" xr:uid="{00000000-0005-0000-0000-00004A0F0000}"/>
    <cellStyle name="Calculation 3 3 2 3 3 5" xfId="27975" xr:uid="{00000000-0005-0000-0000-00004B0F0000}"/>
    <cellStyle name="Calculation 3 3 2 3 3 6" xfId="27020" xr:uid="{00000000-0005-0000-0000-00004C0F0000}"/>
    <cellStyle name="Calculation 3 3 2 3 4" xfId="19478" xr:uid="{00000000-0005-0000-0000-00004D0F0000}"/>
    <cellStyle name="Calculation 3 3 2 3 5" xfId="26485" xr:uid="{00000000-0005-0000-0000-00004E0F0000}"/>
    <cellStyle name="Calculation 3 3 2 3 6" xfId="28469" xr:uid="{00000000-0005-0000-0000-00004F0F0000}"/>
    <cellStyle name="Calculation 3 3 2 3 7" xfId="28529" xr:uid="{00000000-0005-0000-0000-0000500F0000}"/>
    <cellStyle name="Calculation 3 3 2 3 8" xfId="16284" xr:uid="{00000000-0005-0000-0000-0000510F0000}"/>
    <cellStyle name="Calculation 3 3 2 4" xfId="4922" xr:uid="{00000000-0005-0000-0000-0000520F0000}"/>
    <cellStyle name="Calculation 3 3 2 4 2" xfId="12710" xr:uid="{00000000-0005-0000-0000-0000530F0000}"/>
    <cellStyle name="Calculation 3 3 2 4 3" xfId="22220" xr:uid="{00000000-0005-0000-0000-0000540F0000}"/>
    <cellStyle name="Calculation 3 3 2 4 4" xfId="14270" xr:uid="{00000000-0005-0000-0000-0000550F0000}"/>
    <cellStyle name="Calculation 3 3 2 4 5" xfId="15159" xr:uid="{00000000-0005-0000-0000-0000560F0000}"/>
    <cellStyle name="Calculation 3 3 2 4 6" xfId="20303" xr:uid="{00000000-0005-0000-0000-0000570F0000}"/>
    <cellStyle name="Calculation 3 3 2 4 7" xfId="31083" xr:uid="{00000000-0005-0000-0000-0000580F0000}"/>
    <cellStyle name="Calculation 3 3 2 5" xfId="6738" xr:uid="{00000000-0005-0000-0000-0000590F0000}"/>
    <cellStyle name="Calculation 3 3 2 5 2" xfId="23949" xr:uid="{00000000-0005-0000-0000-00005A0F0000}"/>
    <cellStyle name="Calculation 3 3 2 5 3" xfId="24736" xr:uid="{00000000-0005-0000-0000-00005B0F0000}"/>
    <cellStyle name="Calculation 3 3 2 5 4" xfId="21001" xr:uid="{00000000-0005-0000-0000-00005C0F0000}"/>
    <cellStyle name="Calculation 3 3 2 5 5" xfId="19441" xr:uid="{00000000-0005-0000-0000-00005D0F0000}"/>
    <cellStyle name="Calculation 3 3 2 5 6" xfId="25983" xr:uid="{00000000-0005-0000-0000-00005E0F0000}"/>
    <cellStyle name="Calculation 3 3 2 6" xfId="21183" xr:uid="{00000000-0005-0000-0000-00005F0F0000}"/>
    <cellStyle name="Calculation 3 3 2 7" xfId="20856" xr:uid="{00000000-0005-0000-0000-0000600F0000}"/>
    <cellStyle name="Calculation 3 3 2 8" xfId="27313" xr:uid="{00000000-0005-0000-0000-0000610F0000}"/>
    <cellStyle name="Calculation 3 3 2 9" xfId="24623" xr:uid="{00000000-0005-0000-0000-0000620F0000}"/>
    <cellStyle name="Calculation 3 3 3" xfId="167" xr:uid="{00000000-0005-0000-0000-0000630F0000}"/>
    <cellStyle name="Calculation 3 3 3 10" xfId="31555" xr:uid="{00000000-0005-0000-0000-0000640F0000}"/>
    <cellStyle name="Calculation 3 3 3 2" xfId="1143" xr:uid="{00000000-0005-0000-0000-0000650F0000}"/>
    <cellStyle name="Calculation 3 3 3 2 2" xfId="2234" xr:uid="{00000000-0005-0000-0000-0000660F0000}"/>
    <cellStyle name="Calculation 3 3 3 2 2 2" xfId="6375" xr:uid="{00000000-0005-0000-0000-0000670F0000}"/>
    <cellStyle name="Calculation 3 3 3 2 2 2 2" xfId="13851" xr:uid="{00000000-0005-0000-0000-0000680F0000}"/>
    <cellStyle name="Calculation 3 3 3 2 2 2 3" xfId="23586" xr:uid="{00000000-0005-0000-0000-0000690F0000}"/>
    <cellStyle name="Calculation 3 3 3 2 2 2 4" xfId="24494" xr:uid="{00000000-0005-0000-0000-00006A0F0000}"/>
    <cellStyle name="Calculation 3 3 3 2 2 2 5" xfId="28240" xr:uid="{00000000-0005-0000-0000-00006B0F0000}"/>
    <cellStyle name="Calculation 3 3 3 2 2 2 6" xfId="24968" xr:uid="{00000000-0005-0000-0000-00006C0F0000}"/>
    <cellStyle name="Calculation 3 3 3 2 2 2 7" xfId="30530" xr:uid="{00000000-0005-0000-0000-00006D0F0000}"/>
    <cellStyle name="Calculation 3 3 3 2 2 3" xfId="6116" xr:uid="{00000000-0005-0000-0000-00006E0F0000}"/>
    <cellStyle name="Calculation 3 3 3 2 2 3 2" xfId="23327" xr:uid="{00000000-0005-0000-0000-00006F0F0000}"/>
    <cellStyle name="Calculation 3 3 3 2 2 3 3" xfId="16517" xr:uid="{00000000-0005-0000-0000-0000700F0000}"/>
    <cellStyle name="Calculation 3 3 3 2 2 3 4" xfId="28611" xr:uid="{00000000-0005-0000-0000-0000710F0000}"/>
    <cellStyle name="Calculation 3 3 3 2 2 3 5" xfId="28537" xr:uid="{00000000-0005-0000-0000-0000720F0000}"/>
    <cellStyle name="Calculation 3 3 3 2 2 3 6" xfId="22925" xr:uid="{00000000-0005-0000-0000-0000730F0000}"/>
    <cellStyle name="Calculation 3 3 3 2 2 4" xfId="16270" xr:uid="{00000000-0005-0000-0000-0000740F0000}"/>
    <cellStyle name="Calculation 3 3 3 2 2 5" xfId="18619" xr:uid="{00000000-0005-0000-0000-0000750F0000}"/>
    <cellStyle name="Calculation 3 3 3 2 2 6" xfId="26089" xr:uid="{00000000-0005-0000-0000-0000760F0000}"/>
    <cellStyle name="Calculation 3 3 3 2 2 7" xfId="25258" xr:uid="{00000000-0005-0000-0000-0000770F0000}"/>
    <cellStyle name="Calculation 3 3 3 2 2 8" xfId="31067" xr:uid="{00000000-0005-0000-0000-0000780F0000}"/>
    <cellStyle name="Calculation 3 3 3 2 3" xfId="4650" xr:uid="{00000000-0005-0000-0000-0000790F0000}"/>
    <cellStyle name="Calculation 3 3 3 2 3 2" xfId="12495" xr:uid="{00000000-0005-0000-0000-00007A0F0000}"/>
    <cellStyle name="Calculation 3 3 3 2 3 3" xfId="21968" xr:uid="{00000000-0005-0000-0000-00007B0F0000}"/>
    <cellStyle name="Calculation 3 3 3 2 3 4" xfId="15472" xr:uid="{00000000-0005-0000-0000-00007C0F0000}"/>
    <cellStyle name="Calculation 3 3 3 2 3 5" xfId="20202" xr:uid="{00000000-0005-0000-0000-00007D0F0000}"/>
    <cellStyle name="Calculation 3 3 3 2 3 6" xfId="26070" xr:uid="{00000000-0005-0000-0000-00007E0F0000}"/>
    <cellStyle name="Calculation 3 3 3 2 3 7" xfId="27819" xr:uid="{00000000-0005-0000-0000-00007F0F0000}"/>
    <cellStyle name="Calculation 3 3 3 2 4" xfId="6800" xr:uid="{00000000-0005-0000-0000-0000800F0000}"/>
    <cellStyle name="Calculation 3 3 3 2 4 2" xfId="24011" xr:uid="{00000000-0005-0000-0000-0000810F0000}"/>
    <cellStyle name="Calculation 3 3 3 2 4 3" xfId="14130" xr:uid="{00000000-0005-0000-0000-0000820F0000}"/>
    <cellStyle name="Calculation 3 3 3 2 4 4" xfId="28838" xr:uid="{00000000-0005-0000-0000-0000830F0000}"/>
    <cellStyle name="Calculation 3 3 3 2 4 5" xfId="27129" xr:uid="{00000000-0005-0000-0000-0000840F0000}"/>
    <cellStyle name="Calculation 3 3 3 2 4 6" xfId="30136" xr:uid="{00000000-0005-0000-0000-0000850F0000}"/>
    <cellStyle name="Calculation 3 3 3 2 5" xfId="20111" xr:uid="{00000000-0005-0000-0000-0000860F0000}"/>
    <cellStyle name="Calculation 3 3 3 2 6" xfId="25598" xr:uid="{00000000-0005-0000-0000-0000870F0000}"/>
    <cellStyle name="Calculation 3 3 3 2 7" xfId="20138" xr:uid="{00000000-0005-0000-0000-0000880F0000}"/>
    <cellStyle name="Calculation 3 3 3 2 8" xfId="29050" xr:uid="{00000000-0005-0000-0000-0000890F0000}"/>
    <cellStyle name="Calculation 3 3 3 2 9" xfId="31799" xr:uid="{00000000-0005-0000-0000-00008A0F0000}"/>
    <cellStyle name="Calculation 3 3 3 3" xfId="1592" xr:uid="{00000000-0005-0000-0000-00008B0F0000}"/>
    <cellStyle name="Calculation 3 3 3 3 2" xfId="6006" xr:uid="{00000000-0005-0000-0000-00008C0F0000}"/>
    <cellStyle name="Calculation 3 3 3 3 2 2" xfId="13631" xr:uid="{00000000-0005-0000-0000-00008D0F0000}"/>
    <cellStyle name="Calculation 3 3 3 3 2 3" xfId="23217" xr:uid="{00000000-0005-0000-0000-00008E0F0000}"/>
    <cellStyle name="Calculation 3 3 3 3 2 4" xfId="21515" xr:uid="{00000000-0005-0000-0000-00008F0F0000}"/>
    <cellStyle name="Calculation 3 3 3 3 2 5" xfId="26726" xr:uid="{00000000-0005-0000-0000-0000900F0000}"/>
    <cellStyle name="Calculation 3 3 3 3 2 6" xfId="27737" xr:uid="{00000000-0005-0000-0000-0000910F0000}"/>
    <cellStyle name="Calculation 3 3 3 3 2 7" xfId="31936" xr:uid="{00000000-0005-0000-0000-0000920F0000}"/>
    <cellStyle name="Calculation 3 3 3 3 3" xfId="4035" xr:uid="{00000000-0005-0000-0000-0000930F0000}"/>
    <cellStyle name="Calculation 3 3 3 3 3 2" xfId="21402" xr:uid="{00000000-0005-0000-0000-0000940F0000}"/>
    <cellStyle name="Calculation 3 3 3 3 3 3" xfId="22314" xr:uid="{00000000-0005-0000-0000-0000950F0000}"/>
    <cellStyle name="Calculation 3 3 3 3 3 4" xfId="25291" xr:uid="{00000000-0005-0000-0000-0000960F0000}"/>
    <cellStyle name="Calculation 3 3 3 3 3 5" xfId="25023" xr:uid="{00000000-0005-0000-0000-0000970F0000}"/>
    <cellStyle name="Calculation 3 3 3 3 3 6" xfId="31259" xr:uid="{00000000-0005-0000-0000-0000980F0000}"/>
    <cellStyle name="Calculation 3 3 3 3 4" xfId="20351" xr:uid="{00000000-0005-0000-0000-0000990F0000}"/>
    <cellStyle name="Calculation 3 3 3 3 5" xfId="20003" xr:uid="{00000000-0005-0000-0000-00009A0F0000}"/>
    <cellStyle name="Calculation 3 3 3 3 6" xfId="22379" xr:uid="{00000000-0005-0000-0000-00009B0F0000}"/>
    <cellStyle name="Calculation 3 3 3 3 7" xfId="30364" xr:uid="{00000000-0005-0000-0000-00009C0F0000}"/>
    <cellStyle name="Calculation 3 3 3 3 8" xfId="14777" xr:uid="{00000000-0005-0000-0000-00009D0F0000}"/>
    <cellStyle name="Calculation 3 3 3 4" xfId="4346" xr:uid="{00000000-0005-0000-0000-00009E0F0000}"/>
    <cellStyle name="Calculation 3 3 3 4 2" xfId="12207" xr:uid="{00000000-0005-0000-0000-00009F0F0000}"/>
    <cellStyle name="Calculation 3 3 3 4 3" xfId="21692" xr:uid="{00000000-0005-0000-0000-0000A00F0000}"/>
    <cellStyle name="Calculation 3 3 3 4 4" xfId="26169" xr:uid="{00000000-0005-0000-0000-0000A10F0000}"/>
    <cellStyle name="Calculation 3 3 3 4 5" xfId="20947" xr:uid="{00000000-0005-0000-0000-0000A20F0000}"/>
    <cellStyle name="Calculation 3 3 3 4 6" xfId="22331" xr:uid="{00000000-0005-0000-0000-0000A30F0000}"/>
    <cellStyle name="Calculation 3 3 3 4 7" xfId="26418" xr:uid="{00000000-0005-0000-0000-0000A40F0000}"/>
    <cellStyle name="Calculation 3 3 3 5" xfId="6990" xr:uid="{00000000-0005-0000-0000-0000A50F0000}"/>
    <cellStyle name="Calculation 3 3 3 5 2" xfId="24201" xr:uid="{00000000-0005-0000-0000-0000A60F0000}"/>
    <cellStyle name="Calculation 3 3 3 5 3" xfId="16180" xr:uid="{00000000-0005-0000-0000-0000A70F0000}"/>
    <cellStyle name="Calculation 3 3 3 5 4" xfId="29028" xr:uid="{00000000-0005-0000-0000-0000A80F0000}"/>
    <cellStyle name="Calculation 3 3 3 5 5" xfId="30020" xr:uid="{00000000-0005-0000-0000-0000A90F0000}"/>
    <cellStyle name="Calculation 3 3 3 5 6" xfId="31134" xr:uid="{00000000-0005-0000-0000-0000AA0F0000}"/>
    <cellStyle name="Calculation 3 3 3 6" xfId="24399" xr:uid="{00000000-0005-0000-0000-0000AB0F0000}"/>
    <cellStyle name="Calculation 3 3 3 7" xfId="24900" xr:uid="{00000000-0005-0000-0000-0000AC0F0000}"/>
    <cellStyle name="Calculation 3 3 3 8" xfId="29171" xr:uid="{00000000-0005-0000-0000-0000AD0F0000}"/>
    <cellStyle name="Calculation 3 3 3 9" xfId="27661" xr:uid="{00000000-0005-0000-0000-0000AE0F0000}"/>
    <cellStyle name="Calculation 3 3 4" xfId="1141" xr:uid="{00000000-0005-0000-0000-0000AF0F0000}"/>
    <cellStyle name="Calculation 3 3 4 2" xfId="2232" xr:uid="{00000000-0005-0000-0000-0000B00F0000}"/>
    <cellStyle name="Calculation 3 3 4 2 2" xfId="6373" xr:uid="{00000000-0005-0000-0000-0000B10F0000}"/>
    <cellStyle name="Calculation 3 3 4 2 2 2" xfId="13849" xr:uid="{00000000-0005-0000-0000-0000B20F0000}"/>
    <cellStyle name="Calculation 3 3 4 2 2 3" xfId="23584" xr:uid="{00000000-0005-0000-0000-0000B30F0000}"/>
    <cellStyle name="Calculation 3 3 4 2 2 4" xfId="19680" xr:uid="{00000000-0005-0000-0000-0000B40F0000}"/>
    <cellStyle name="Calculation 3 3 4 2 2 5" xfId="28779" xr:uid="{00000000-0005-0000-0000-0000B50F0000}"/>
    <cellStyle name="Calculation 3 3 4 2 2 6" xfId="28232" xr:uid="{00000000-0005-0000-0000-0000B60F0000}"/>
    <cellStyle name="Calculation 3 3 4 2 2 7" xfId="29557" xr:uid="{00000000-0005-0000-0000-0000B70F0000}"/>
    <cellStyle name="Calculation 3 3 4 2 3" xfId="3892" xr:uid="{00000000-0005-0000-0000-0000B80F0000}"/>
    <cellStyle name="Calculation 3 3 4 2 3 2" xfId="21260" xr:uid="{00000000-0005-0000-0000-0000B90F0000}"/>
    <cellStyle name="Calculation 3 3 4 2 3 3" xfId="24919" xr:uid="{00000000-0005-0000-0000-0000BA0F0000}"/>
    <cellStyle name="Calculation 3 3 4 2 3 4" xfId="27529" xr:uid="{00000000-0005-0000-0000-0000BB0F0000}"/>
    <cellStyle name="Calculation 3 3 4 2 3 5" xfId="25124" xr:uid="{00000000-0005-0000-0000-0000BC0F0000}"/>
    <cellStyle name="Calculation 3 3 4 2 3 6" xfId="27933" xr:uid="{00000000-0005-0000-0000-0000BD0F0000}"/>
    <cellStyle name="Calculation 3 3 4 2 4" xfId="19704" xr:uid="{00000000-0005-0000-0000-0000BE0F0000}"/>
    <cellStyle name="Calculation 3 3 4 2 5" xfId="20647" xr:uid="{00000000-0005-0000-0000-0000BF0F0000}"/>
    <cellStyle name="Calculation 3 3 4 2 6" xfId="20539" xr:uid="{00000000-0005-0000-0000-0000C00F0000}"/>
    <cellStyle name="Calculation 3 3 4 2 7" xfId="28796" xr:uid="{00000000-0005-0000-0000-0000C10F0000}"/>
    <cellStyle name="Calculation 3 3 4 2 8" xfId="26015" xr:uid="{00000000-0005-0000-0000-0000C20F0000}"/>
    <cellStyle name="Calculation 3 3 4 3" xfId="4988" xr:uid="{00000000-0005-0000-0000-0000C30F0000}"/>
    <cellStyle name="Calculation 3 3 4 3 2" xfId="12759" xr:uid="{00000000-0005-0000-0000-0000C40F0000}"/>
    <cellStyle name="Calculation 3 3 4 3 3" xfId="22284" xr:uid="{00000000-0005-0000-0000-0000C50F0000}"/>
    <cellStyle name="Calculation 3 3 4 3 4" xfId="25065" xr:uid="{00000000-0005-0000-0000-0000C60F0000}"/>
    <cellStyle name="Calculation 3 3 4 3 5" xfId="27261" xr:uid="{00000000-0005-0000-0000-0000C70F0000}"/>
    <cellStyle name="Calculation 3 3 4 3 6" xfId="19684" xr:uid="{00000000-0005-0000-0000-0000C80F0000}"/>
    <cellStyle name="Calculation 3 3 4 3 7" xfId="30635" xr:uid="{00000000-0005-0000-0000-0000C90F0000}"/>
    <cellStyle name="Calculation 3 3 4 4" xfId="6934" xr:uid="{00000000-0005-0000-0000-0000CA0F0000}"/>
    <cellStyle name="Calculation 3 3 4 4 2" xfId="24145" xr:uid="{00000000-0005-0000-0000-0000CB0F0000}"/>
    <cellStyle name="Calculation 3 3 4 4 3" xfId="25884" xr:uid="{00000000-0005-0000-0000-0000CC0F0000}"/>
    <cellStyle name="Calculation 3 3 4 4 4" xfId="28972" xr:uid="{00000000-0005-0000-0000-0000CD0F0000}"/>
    <cellStyle name="Calculation 3 3 4 4 5" xfId="24527" xr:uid="{00000000-0005-0000-0000-0000CE0F0000}"/>
    <cellStyle name="Calculation 3 3 4 4 6" xfId="31215" xr:uid="{00000000-0005-0000-0000-0000CF0F0000}"/>
    <cellStyle name="Calculation 3 3 4 5" xfId="20011" xr:uid="{00000000-0005-0000-0000-0000D00F0000}"/>
    <cellStyle name="Calculation 3 3 4 6" xfId="25438" xr:uid="{00000000-0005-0000-0000-0000D10F0000}"/>
    <cellStyle name="Calculation 3 3 4 7" xfId="28704" xr:uid="{00000000-0005-0000-0000-0000D20F0000}"/>
    <cellStyle name="Calculation 3 3 4 8" xfId="30024" xr:uid="{00000000-0005-0000-0000-0000D30F0000}"/>
    <cellStyle name="Calculation 3 3 4 9" xfId="32039" xr:uid="{00000000-0005-0000-0000-0000D40F0000}"/>
    <cellStyle name="Calculation 3 3 5" xfId="1590" xr:uid="{00000000-0005-0000-0000-0000D50F0000}"/>
    <cellStyle name="Calculation 3 3 5 2" xfId="6004" xr:uid="{00000000-0005-0000-0000-0000D60F0000}"/>
    <cellStyle name="Calculation 3 3 5 2 2" xfId="13629" xr:uid="{00000000-0005-0000-0000-0000D70F0000}"/>
    <cellStyle name="Calculation 3 3 5 2 3" xfId="23215" xr:uid="{00000000-0005-0000-0000-0000D80F0000}"/>
    <cellStyle name="Calculation 3 3 5 2 4" xfId="18056" xr:uid="{00000000-0005-0000-0000-0000D90F0000}"/>
    <cellStyle name="Calculation 3 3 5 2 5" xfId="21059" xr:uid="{00000000-0005-0000-0000-0000DA0F0000}"/>
    <cellStyle name="Calculation 3 3 5 2 6" xfId="26574" xr:uid="{00000000-0005-0000-0000-0000DB0F0000}"/>
    <cellStyle name="Calculation 3 3 5 2 7" xfId="14204" xr:uid="{00000000-0005-0000-0000-0000DC0F0000}"/>
    <cellStyle name="Calculation 3 3 5 3" xfId="5224" xr:uid="{00000000-0005-0000-0000-0000DD0F0000}"/>
    <cellStyle name="Calculation 3 3 5 3 2" xfId="22495" xr:uid="{00000000-0005-0000-0000-0000DE0F0000}"/>
    <cellStyle name="Calculation 3 3 5 3 3" xfId="20266" xr:uid="{00000000-0005-0000-0000-0000DF0F0000}"/>
    <cellStyle name="Calculation 3 3 5 3 4" xfId="28101" xr:uid="{00000000-0005-0000-0000-0000E00F0000}"/>
    <cellStyle name="Calculation 3 3 5 3 5" xfId="25904" xr:uid="{00000000-0005-0000-0000-0000E10F0000}"/>
    <cellStyle name="Calculation 3 3 5 3 6" xfId="29202" xr:uid="{00000000-0005-0000-0000-0000E20F0000}"/>
    <cellStyle name="Calculation 3 3 5 4" xfId="19731" xr:uid="{00000000-0005-0000-0000-0000E30F0000}"/>
    <cellStyle name="Calculation 3 3 5 5" xfId="21023" xr:uid="{00000000-0005-0000-0000-0000E40F0000}"/>
    <cellStyle name="Calculation 3 3 5 6" xfId="27913" xr:uid="{00000000-0005-0000-0000-0000E50F0000}"/>
    <cellStyle name="Calculation 3 3 5 7" xfId="30886" xr:uid="{00000000-0005-0000-0000-0000E60F0000}"/>
    <cellStyle name="Calculation 3 3 5 8" xfId="32078" xr:uid="{00000000-0005-0000-0000-0000E70F0000}"/>
    <cellStyle name="Calculation 3 3 6" xfId="5816" xr:uid="{00000000-0005-0000-0000-0000E80F0000}"/>
    <cellStyle name="Calculation 3 3 6 2" xfId="13458" xr:uid="{00000000-0005-0000-0000-0000E90F0000}"/>
    <cellStyle name="Calculation 3 3 6 3" xfId="23027" xr:uid="{00000000-0005-0000-0000-0000EA0F0000}"/>
    <cellStyle name="Calculation 3 3 6 4" xfId="21120" xr:uid="{00000000-0005-0000-0000-0000EB0F0000}"/>
    <cellStyle name="Calculation 3 3 6 5" xfId="24650" xr:uid="{00000000-0005-0000-0000-0000EC0F0000}"/>
    <cellStyle name="Calculation 3 3 6 6" xfId="30525" xr:uid="{00000000-0005-0000-0000-0000ED0F0000}"/>
    <cellStyle name="Calculation 3 3 6 7" xfId="31925" xr:uid="{00000000-0005-0000-0000-0000EE0F0000}"/>
    <cellStyle name="Calculation 3 3 7" xfId="5550" xr:uid="{00000000-0005-0000-0000-0000EF0F0000}"/>
    <cellStyle name="Calculation 3 3 7 2" xfId="22786" xr:uid="{00000000-0005-0000-0000-0000F00F0000}"/>
    <cellStyle name="Calculation 3 3 7 3" xfId="24828" xr:uid="{00000000-0005-0000-0000-0000F10F0000}"/>
    <cellStyle name="Calculation 3 3 7 4" xfId="20437" xr:uid="{00000000-0005-0000-0000-0000F20F0000}"/>
    <cellStyle name="Calculation 3 3 7 5" xfId="19770" xr:uid="{00000000-0005-0000-0000-0000F30F0000}"/>
    <cellStyle name="Calculation 3 3 7 6" xfId="17960" xr:uid="{00000000-0005-0000-0000-0000F40F0000}"/>
    <cellStyle name="Calculation 3 3 8" xfId="20810" xr:uid="{00000000-0005-0000-0000-0000F50F0000}"/>
    <cellStyle name="Calculation 3 3 9" xfId="24419" xr:uid="{00000000-0005-0000-0000-0000F60F0000}"/>
    <cellStyle name="Calculation 3 4" xfId="168" xr:uid="{00000000-0005-0000-0000-0000F70F0000}"/>
    <cellStyle name="Calculation 3 4 10" xfId="21821" xr:uid="{00000000-0005-0000-0000-0000F80F0000}"/>
    <cellStyle name="Calculation 3 4 2" xfId="1144" xr:uid="{00000000-0005-0000-0000-0000F90F0000}"/>
    <cellStyle name="Calculation 3 4 2 2" xfId="2235" xr:uid="{00000000-0005-0000-0000-0000FA0F0000}"/>
    <cellStyle name="Calculation 3 4 2 2 2" xfId="6376" xr:uid="{00000000-0005-0000-0000-0000FB0F0000}"/>
    <cellStyle name="Calculation 3 4 2 2 2 2" xfId="13852" xr:uid="{00000000-0005-0000-0000-0000FC0F0000}"/>
    <cellStyle name="Calculation 3 4 2 2 2 3" xfId="23587" xr:uid="{00000000-0005-0000-0000-0000FD0F0000}"/>
    <cellStyle name="Calculation 3 4 2 2 2 4" xfId="14414" xr:uid="{00000000-0005-0000-0000-0000FE0F0000}"/>
    <cellStyle name="Calculation 3 4 2 2 2 5" xfId="28319" xr:uid="{00000000-0005-0000-0000-0000FF0F0000}"/>
    <cellStyle name="Calculation 3 4 2 2 2 6" xfId="29207" xr:uid="{00000000-0005-0000-0000-000000100000}"/>
    <cellStyle name="Calculation 3 4 2 2 2 7" xfId="31138" xr:uid="{00000000-0005-0000-0000-000001100000}"/>
    <cellStyle name="Calculation 3 4 2 2 3" xfId="4001" xr:uid="{00000000-0005-0000-0000-000002100000}"/>
    <cellStyle name="Calculation 3 4 2 2 3 2" xfId="21368" xr:uid="{00000000-0005-0000-0000-000003100000}"/>
    <cellStyle name="Calculation 3 4 2 2 3 3" xfId="20174" xr:uid="{00000000-0005-0000-0000-000004100000}"/>
    <cellStyle name="Calculation 3 4 2 2 3 4" xfId="15853" xr:uid="{00000000-0005-0000-0000-000005100000}"/>
    <cellStyle name="Calculation 3 4 2 2 3 5" xfId="27485" xr:uid="{00000000-0005-0000-0000-000006100000}"/>
    <cellStyle name="Calculation 3 4 2 2 3 6" xfId="20108" xr:uid="{00000000-0005-0000-0000-000007100000}"/>
    <cellStyle name="Calculation 3 4 2 2 4" xfId="15227" xr:uid="{00000000-0005-0000-0000-000008100000}"/>
    <cellStyle name="Calculation 3 4 2 2 5" xfId="24422" xr:uid="{00000000-0005-0000-0000-000009100000}"/>
    <cellStyle name="Calculation 3 4 2 2 6" xfId="27371" xr:uid="{00000000-0005-0000-0000-00000A100000}"/>
    <cellStyle name="Calculation 3 4 2 2 7" xfId="29429" xr:uid="{00000000-0005-0000-0000-00000B100000}"/>
    <cellStyle name="Calculation 3 4 2 2 8" xfId="30902" xr:uid="{00000000-0005-0000-0000-00000C100000}"/>
    <cellStyle name="Calculation 3 4 2 3" xfId="3958" xr:uid="{00000000-0005-0000-0000-00000D100000}"/>
    <cellStyle name="Calculation 3 4 2 3 2" xfId="11945" xr:uid="{00000000-0005-0000-0000-00000E100000}"/>
    <cellStyle name="Calculation 3 4 2 3 3" xfId="21325" xr:uid="{00000000-0005-0000-0000-00000F100000}"/>
    <cellStyle name="Calculation 3 4 2 3 4" xfId="19474" xr:uid="{00000000-0005-0000-0000-000010100000}"/>
    <cellStyle name="Calculation 3 4 2 3 5" xfId="25706" xr:uid="{00000000-0005-0000-0000-000011100000}"/>
    <cellStyle name="Calculation 3 4 2 3 6" xfId="25436" xr:uid="{00000000-0005-0000-0000-000012100000}"/>
    <cellStyle name="Calculation 3 4 2 3 7" xfId="26173" xr:uid="{00000000-0005-0000-0000-000013100000}"/>
    <cellStyle name="Calculation 3 4 2 4" xfId="5781" xr:uid="{00000000-0005-0000-0000-000014100000}"/>
    <cellStyle name="Calculation 3 4 2 4 2" xfId="22992" xr:uid="{00000000-0005-0000-0000-000015100000}"/>
    <cellStyle name="Calculation 3 4 2 4 3" xfId="20318" xr:uid="{00000000-0005-0000-0000-000016100000}"/>
    <cellStyle name="Calculation 3 4 2 4 4" xfId="25373" xr:uid="{00000000-0005-0000-0000-000017100000}"/>
    <cellStyle name="Calculation 3 4 2 4 5" xfId="29878" xr:uid="{00000000-0005-0000-0000-000018100000}"/>
    <cellStyle name="Calculation 3 4 2 4 6" xfId="29743" xr:uid="{00000000-0005-0000-0000-000019100000}"/>
    <cellStyle name="Calculation 3 4 2 5" xfId="17927" xr:uid="{00000000-0005-0000-0000-00001A100000}"/>
    <cellStyle name="Calculation 3 4 2 6" xfId="25961" xr:uid="{00000000-0005-0000-0000-00001B100000}"/>
    <cellStyle name="Calculation 3 4 2 7" xfId="22637" xr:uid="{00000000-0005-0000-0000-00001C100000}"/>
    <cellStyle name="Calculation 3 4 2 8" xfId="25358" xr:uid="{00000000-0005-0000-0000-00001D100000}"/>
    <cellStyle name="Calculation 3 4 2 9" xfId="31359" xr:uid="{00000000-0005-0000-0000-00001E100000}"/>
    <cellStyle name="Calculation 3 4 3" xfId="1593" xr:uid="{00000000-0005-0000-0000-00001F100000}"/>
    <cellStyle name="Calculation 3 4 3 2" xfId="6007" xr:uid="{00000000-0005-0000-0000-000020100000}"/>
    <cellStyle name="Calculation 3 4 3 2 2" xfId="13632" xr:uid="{00000000-0005-0000-0000-000021100000}"/>
    <cellStyle name="Calculation 3 4 3 2 3" xfId="23218" xr:uid="{00000000-0005-0000-0000-000022100000}"/>
    <cellStyle name="Calculation 3 4 3 2 4" xfId="26243" xr:uid="{00000000-0005-0000-0000-000023100000}"/>
    <cellStyle name="Calculation 3 4 3 2 5" xfId="27431" xr:uid="{00000000-0005-0000-0000-000024100000}"/>
    <cellStyle name="Calculation 3 4 3 2 6" xfId="30018" xr:uid="{00000000-0005-0000-0000-000025100000}"/>
    <cellStyle name="Calculation 3 4 3 2 7" xfId="29439" xr:uid="{00000000-0005-0000-0000-000026100000}"/>
    <cellStyle name="Calculation 3 4 3 3" xfId="6102" xr:uid="{00000000-0005-0000-0000-000027100000}"/>
    <cellStyle name="Calculation 3 4 3 3 2" xfId="23313" xr:uid="{00000000-0005-0000-0000-000028100000}"/>
    <cellStyle name="Calculation 3 4 3 3 3" xfId="14079" xr:uid="{00000000-0005-0000-0000-000029100000}"/>
    <cellStyle name="Calculation 3 4 3 3 4" xfId="28340" xr:uid="{00000000-0005-0000-0000-00002A100000}"/>
    <cellStyle name="Calculation 3 4 3 3 5" xfId="29293" xr:uid="{00000000-0005-0000-0000-00002B100000}"/>
    <cellStyle name="Calculation 3 4 3 3 6" xfId="21498" xr:uid="{00000000-0005-0000-0000-00002C100000}"/>
    <cellStyle name="Calculation 3 4 3 4" xfId="16482" xr:uid="{00000000-0005-0000-0000-00002D100000}"/>
    <cellStyle name="Calculation 3 4 3 5" xfId="20117" xr:uid="{00000000-0005-0000-0000-00002E100000}"/>
    <cellStyle name="Calculation 3 4 3 6" xfId="25948" xr:uid="{00000000-0005-0000-0000-00002F100000}"/>
    <cellStyle name="Calculation 3 4 3 7" xfId="28630" xr:uid="{00000000-0005-0000-0000-000030100000}"/>
    <cellStyle name="Calculation 3 4 3 8" xfId="28588" xr:uid="{00000000-0005-0000-0000-000031100000}"/>
    <cellStyle name="Calculation 3 4 4" xfId="5236" xr:uid="{00000000-0005-0000-0000-000032100000}"/>
    <cellStyle name="Calculation 3 4 4 2" xfId="12960" xr:uid="{00000000-0005-0000-0000-000033100000}"/>
    <cellStyle name="Calculation 3 4 4 3" xfId="22507" xr:uid="{00000000-0005-0000-0000-000034100000}"/>
    <cellStyle name="Calculation 3 4 4 4" xfId="20596" xr:uid="{00000000-0005-0000-0000-000035100000}"/>
    <cellStyle name="Calculation 3 4 4 5" xfId="20922" xr:uid="{00000000-0005-0000-0000-000036100000}"/>
    <cellStyle name="Calculation 3 4 4 6" xfId="19833" xr:uid="{00000000-0005-0000-0000-000037100000}"/>
    <cellStyle name="Calculation 3 4 4 7" xfId="26609" xr:uid="{00000000-0005-0000-0000-000038100000}"/>
    <cellStyle name="Calculation 3 4 5" xfId="4362" xr:uid="{00000000-0005-0000-0000-000039100000}"/>
    <cellStyle name="Calculation 3 4 5 2" xfId="21708" xr:uid="{00000000-0005-0000-0000-00003A100000}"/>
    <cellStyle name="Calculation 3 4 5 3" xfId="17841" xr:uid="{00000000-0005-0000-0000-00003B100000}"/>
    <cellStyle name="Calculation 3 4 5 4" xfId="21488" xr:uid="{00000000-0005-0000-0000-00003C100000}"/>
    <cellStyle name="Calculation 3 4 5 5" xfId="22689" xr:uid="{00000000-0005-0000-0000-00003D100000}"/>
    <cellStyle name="Calculation 3 4 5 6" xfId="26513" xr:uid="{00000000-0005-0000-0000-00003E100000}"/>
    <cellStyle name="Calculation 3 4 6" xfId="25470" xr:uid="{00000000-0005-0000-0000-00003F100000}"/>
    <cellStyle name="Calculation 3 4 7" xfId="19760" xr:uid="{00000000-0005-0000-0000-000040100000}"/>
    <cellStyle name="Calculation 3 4 8" xfId="29974" xr:uid="{00000000-0005-0000-0000-000041100000}"/>
    <cellStyle name="Calculation 3 4 9" xfId="20491" xr:uid="{00000000-0005-0000-0000-000042100000}"/>
    <cellStyle name="Calculation 3 5" xfId="169" xr:uid="{00000000-0005-0000-0000-000043100000}"/>
    <cellStyle name="Calculation 3 5 10" xfId="29748" xr:uid="{00000000-0005-0000-0000-000044100000}"/>
    <cellStyle name="Calculation 3 5 2" xfId="1145" xr:uid="{00000000-0005-0000-0000-000045100000}"/>
    <cellStyle name="Calculation 3 5 2 2" xfId="2236" xr:uid="{00000000-0005-0000-0000-000046100000}"/>
    <cellStyle name="Calculation 3 5 2 2 2" xfId="6377" xr:uid="{00000000-0005-0000-0000-000047100000}"/>
    <cellStyle name="Calculation 3 5 2 2 2 2" xfId="13853" xr:uid="{00000000-0005-0000-0000-000048100000}"/>
    <cellStyle name="Calculation 3 5 2 2 2 3" xfId="23588" xr:uid="{00000000-0005-0000-0000-000049100000}"/>
    <cellStyle name="Calculation 3 5 2 2 2 4" xfId="24583" xr:uid="{00000000-0005-0000-0000-00004A100000}"/>
    <cellStyle name="Calculation 3 5 2 2 2 5" xfId="24381" xr:uid="{00000000-0005-0000-0000-00004B100000}"/>
    <cellStyle name="Calculation 3 5 2 2 2 6" xfId="28126" xr:uid="{00000000-0005-0000-0000-00004C100000}"/>
    <cellStyle name="Calculation 3 5 2 2 2 7" xfId="30987" xr:uid="{00000000-0005-0000-0000-00004D100000}"/>
    <cellStyle name="Calculation 3 5 2 2 3" xfId="6316" xr:uid="{00000000-0005-0000-0000-00004E100000}"/>
    <cellStyle name="Calculation 3 5 2 2 3 2" xfId="23527" xr:uid="{00000000-0005-0000-0000-00004F100000}"/>
    <cellStyle name="Calculation 3 5 2 2 3 3" xfId="20488" xr:uid="{00000000-0005-0000-0000-000050100000}"/>
    <cellStyle name="Calculation 3 5 2 2 3 4" xfId="28038" xr:uid="{00000000-0005-0000-0000-000051100000}"/>
    <cellStyle name="Calculation 3 5 2 2 3 5" xfId="20967" xr:uid="{00000000-0005-0000-0000-000052100000}"/>
    <cellStyle name="Calculation 3 5 2 2 3 6" xfId="31981" xr:uid="{00000000-0005-0000-0000-000053100000}"/>
    <cellStyle name="Calculation 3 5 2 2 4" xfId="14454" xr:uid="{00000000-0005-0000-0000-000054100000}"/>
    <cellStyle name="Calculation 3 5 2 2 5" xfId="14855" xr:uid="{00000000-0005-0000-0000-000055100000}"/>
    <cellStyle name="Calculation 3 5 2 2 6" xfId="22649" xr:uid="{00000000-0005-0000-0000-000056100000}"/>
    <cellStyle name="Calculation 3 5 2 2 7" xfId="29839" xr:uid="{00000000-0005-0000-0000-000057100000}"/>
    <cellStyle name="Calculation 3 5 2 2 8" xfId="31345" xr:uid="{00000000-0005-0000-0000-000058100000}"/>
    <cellStyle name="Calculation 3 5 2 3" xfId="4987" xr:uid="{00000000-0005-0000-0000-000059100000}"/>
    <cellStyle name="Calculation 3 5 2 3 2" xfId="12758" xr:uid="{00000000-0005-0000-0000-00005A100000}"/>
    <cellStyle name="Calculation 3 5 2 3 3" xfId="22283" xr:uid="{00000000-0005-0000-0000-00005B100000}"/>
    <cellStyle name="Calculation 3 5 2 3 4" xfId="24367" xr:uid="{00000000-0005-0000-0000-00005C100000}"/>
    <cellStyle name="Calculation 3 5 2 3 5" xfId="26123" xr:uid="{00000000-0005-0000-0000-00005D100000}"/>
    <cellStyle name="Calculation 3 5 2 3 6" xfId="26846" xr:uid="{00000000-0005-0000-0000-00005E100000}"/>
    <cellStyle name="Calculation 3 5 2 3 7" xfId="31357" xr:uid="{00000000-0005-0000-0000-00005F100000}"/>
    <cellStyle name="Calculation 3 5 2 4" xfId="5776" xr:uid="{00000000-0005-0000-0000-000060100000}"/>
    <cellStyle name="Calculation 3 5 2 4 2" xfId="22987" xr:uid="{00000000-0005-0000-0000-000061100000}"/>
    <cellStyle name="Calculation 3 5 2 4 3" xfId="22895" xr:uid="{00000000-0005-0000-0000-000062100000}"/>
    <cellStyle name="Calculation 3 5 2 4 4" xfId="22833" xr:uid="{00000000-0005-0000-0000-000063100000}"/>
    <cellStyle name="Calculation 3 5 2 4 5" xfId="27553" xr:uid="{00000000-0005-0000-0000-000064100000}"/>
    <cellStyle name="Calculation 3 5 2 4 6" xfId="31034" xr:uid="{00000000-0005-0000-0000-000065100000}"/>
    <cellStyle name="Calculation 3 5 2 5" xfId="17944" xr:uid="{00000000-0005-0000-0000-000066100000}"/>
    <cellStyle name="Calculation 3 5 2 6" xfId="25068" xr:uid="{00000000-0005-0000-0000-000067100000}"/>
    <cellStyle name="Calculation 3 5 2 7" xfId="26714" xr:uid="{00000000-0005-0000-0000-000068100000}"/>
    <cellStyle name="Calculation 3 5 2 8" xfId="28300" xr:uid="{00000000-0005-0000-0000-000069100000}"/>
    <cellStyle name="Calculation 3 5 2 9" xfId="30160" xr:uid="{00000000-0005-0000-0000-00006A100000}"/>
    <cellStyle name="Calculation 3 5 3" xfId="1594" xr:uid="{00000000-0005-0000-0000-00006B100000}"/>
    <cellStyle name="Calculation 3 5 3 2" xfId="6008" xr:uid="{00000000-0005-0000-0000-00006C100000}"/>
    <cellStyle name="Calculation 3 5 3 2 2" xfId="13633" xr:uid="{00000000-0005-0000-0000-00006D100000}"/>
    <cellStyle name="Calculation 3 5 3 2 3" xfId="23219" xr:uid="{00000000-0005-0000-0000-00006E100000}"/>
    <cellStyle name="Calculation 3 5 3 2 4" xfId="16575" xr:uid="{00000000-0005-0000-0000-00006F100000}"/>
    <cellStyle name="Calculation 3 5 3 2 5" xfId="28550" xr:uid="{00000000-0005-0000-0000-000070100000}"/>
    <cellStyle name="Calculation 3 5 3 2 6" xfId="29934" xr:uid="{00000000-0005-0000-0000-000071100000}"/>
    <cellStyle name="Calculation 3 5 3 2 7" xfId="31623" xr:uid="{00000000-0005-0000-0000-000072100000}"/>
    <cellStyle name="Calculation 3 5 3 3" xfId="4372" xr:uid="{00000000-0005-0000-0000-000073100000}"/>
    <cellStyle name="Calculation 3 5 3 3 2" xfId="21717" xr:uid="{00000000-0005-0000-0000-000074100000}"/>
    <cellStyle name="Calculation 3 5 3 3 3" xfId="18829" xr:uid="{00000000-0005-0000-0000-000075100000}"/>
    <cellStyle name="Calculation 3 5 3 3 4" xfId="20895" xr:uid="{00000000-0005-0000-0000-000076100000}"/>
    <cellStyle name="Calculation 3 5 3 3 5" xfId="27132" xr:uid="{00000000-0005-0000-0000-000077100000}"/>
    <cellStyle name="Calculation 3 5 3 3 6" xfId="30324" xr:uid="{00000000-0005-0000-0000-000078100000}"/>
    <cellStyle name="Calculation 3 5 3 4" xfId="15435" xr:uid="{00000000-0005-0000-0000-000079100000}"/>
    <cellStyle name="Calculation 3 5 3 5" xfId="18879" xr:uid="{00000000-0005-0000-0000-00007A100000}"/>
    <cellStyle name="Calculation 3 5 3 6" xfId="26713" xr:uid="{00000000-0005-0000-0000-00007B100000}"/>
    <cellStyle name="Calculation 3 5 3 7" xfId="24707" xr:uid="{00000000-0005-0000-0000-00007C100000}"/>
    <cellStyle name="Calculation 3 5 3 8" xfId="29278" xr:uid="{00000000-0005-0000-0000-00007D100000}"/>
    <cellStyle name="Calculation 3 5 4" xfId="5813" xr:uid="{00000000-0005-0000-0000-00007E100000}"/>
    <cellStyle name="Calculation 3 5 4 2" xfId="13455" xr:uid="{00000000-0005-0000-0000-00007F100000}"/>
    <cellStyle name="Calculation 3 5 4 3" xfId="23024" xr:uid="{00000000-0005-0000-0000-000080100000}"/>
    <cellStyle name="Calculation 3 5 4 4" xfId="26522" xr:uid="{00000000-0005-0000-0000-000081100000}"/>
    <cellStyle name="Calculation 3 5 4 5" xfId="15177" xr:uid="{00000000-0005-0000-0000-000082100000}"/>
    <cellStyle name="Calculation 3 5 4 6" xfId="27232" xr:uid="{00000000-0005-0000-0000-000083100000}"/>
    <cellStyle name="Calculation 3 5 4 7" xfId="22091" xr:uid="{00000000-0005-0000-0000-000084100000}"/>
    <cellStyle name="Calculation 3 5 5" xfId="4664" xr:uid="{00000000-0005-0000-0000-000085100000}"/>
    <cellStyle name="Calculation 3 5 5 2" xfId="21982" xr:uid="{00000000-0005-0000-0000-000086100000}"/>
    <cellStyle name="Calculation 3 5 5 3" xfId="20248" xr:uid="{00000000-0005-0000-0000-000087100000}"/>
    <cellStyle name="Calculation 3 5 5 4" xfId="21545" xr:uid="{00000000-0005-0000-0000-000088100000}"/>
    <cellStyle name="Calculation 3 5 5 5" xfId="29565" xr:uid="{00000000-0005-0000-0000-000089100000}"/>
    <cellStyle name="Calculation 3 5 5 6" xfId="31531" xr:uid="{00000000-0005-0000-0000-00008A100000}"/>
    <cellStyle name="Calculation 3 5 6" xfId="22387" xr:uid="{00000000-0005-0000-0000-00008B100000}"/>
    <cellStyle name="Calculation 3 5 7" xfId="14226" xr:uid="{00000000-0005-0000-0000-00008C100000}"/>
    <cellStyle name="Calculation 3 5 8" xfId="26788" xr:uid="{00000000-0005-0000-0000-00008D100000}"/>
    <cellStyle name="Calculation 3 5 9" xfId="29579" xr:uid="{00000000-0005-0000-0000-00008E100000}"/>
    <cellStyle name="Calculation 3 6" xfId="1134" xr:uid="{00000000-0005-0000-0000-00008F100000}"/>
    <cellStyle name="Calculation 3 6 2" xfId="2225" xr:uid="{00000000-0005-0000-0000-000090100000}"/>
    <cellStyle name="Calculation 3 6 2 2" xfId="6366" xr:uid="{00000000-0005-0000-0000-000091100000}"/>
    <cellStyle name="Calculation 3 6 2 2 2" xfId="13842" xr:uid="{00000000-0005-0000-0000-000092100000}"/>
    <cellStyle name="Calculation 3 6 2 2 3" xfId="23577" xr:uid="{00000000-0005-0000-0000-000093100000}"/>
    <cellStyle name="Calculation 3 6 2 2 4" xfId="21178" xr:uid="{00000000-0005-0000-0000-000094100000}"/>
    <cellStyle name="Calculation 3 6 2 2 5" xfId="15581" xr:uid="{00000000-0005-0000-0000-000095100000}"/>
    <cellStyle name="Calculation 3 6 2 2 6" xfId="21143" xr:uid="{00000000-0005-0000-0000-000096100000}"/>
    <cellStyle name="Calculation 3 6 2 2 7" xfId="24311" xr:uid="{00000000-0005-0000-0000-000097100000}"/>
    <cellStyle name="Calculation 3 6 2 3" xfId="3895" xr:uid="{00000000-0005-0000-0000-000098100000}"/>
    <cellStyle name="Calculation 3 6 2 3 2" xfId="21263" xr:uid="{00000000-0005-0000-0000-000099100000}"/>
    <cellStyle name="Calculation 3 6 2 3 3" xfId="25722" xr:uid="{00000000-0005-0000-0000-00009A100000}"/>
    <cellStyle name="Calculation 3 6 2 3 4" xfId="25449" xr:uid="{00000000-0005-0000-0000-00009B100000}"/>
    <cellStyle name="Calculation 3 6 2 3 5" xfId="14202" xr:uid="{00000000-0005-0000-0000-00009C100000}"/>
    <cellStyle name="Calculation 3 6 2 3 6" xfId="22840" xr:uid="{00000000-0005-0000-0000-00009D100000}"/>
    <cellStyle name="Calculation 3 6 2 4" xfId="20516" xr:uid="{00000000-0005-0000-0000-00009E100000}"/>
    <cellStyle name="Calculation 3 6 2 5" xfId="22447" xr:uid="{00000000-0005-0000-0000-00009F100000}"/>
    <cellStyle name="Calculation 3 6 2 6" xfId="22566" xr:uid="{00000000-0005-0000-0000-0000A0100000}"/>
    <cellStyle name="Calculation 3 6 2 7" xfId="29855" xr:uid="{00000000-0005-0000-0000-0000A1100000}"/>
    <cellStyle name="Calculation 3 6 2 8" xfId="28172" xr:uid="{00000000-0005-0000-0000-0000A2100000}"/>
    <cellStyle name="Calculation 3 6 3" xfId="3962" xr:uid="{00000000-0005-0000-0000-0000A3100000}"/>
    <cellStyle name="Calculation 3 6 3 2" xfId="11949" xr:uid="{00000000-0005-0000-0000-0000A4100000}"/>
    <cellStyle name="Calculation 3 6 3 3" xfId="21329" xr:uid="{00000000-0005-0000-0000-0000A5100000}"/>
    <cellStyle name="Calculation 3 6 3 4" xfId="15496" xr:uid="{00000000-0005-0000-0000-0000A6100000}"/>
    <cellStyle name="Calculation 3 6 3 5" xfId="25329" xr:uid="{00000000-0005-0000-0000-0000A7100000}"/>
    <cellStyle name="Calculation 3 6 3 6" xfId="30075" xr:uid="{00000000-0005-0000-0000-0000A8100000}"/>
    <cellStyle name="Calculation 3 6 3 7" xfId="31223" xr:uid="{00000000-0005-0000-0000-0000A9100000}"/>
    <cellStyle name="Calculation 3 6 4" xfId="6951" xr:uid="{00000000-0005-0000-0000-0000AA100000}"/>
    <cellStyle name="Calculation 3 6 4 2" xfId="24162" xr:uid="{00000000-0005-0000-0000-0000AB100000}"/>
    <cellStyle name="Calculation 3 6 4 3" xfId="26456" xr:uid="{00000000-0005-0000-0000-0000AC100000}"/>
    <cellStyle name="Calculation 3 6 4 4" xfId="28989" xr:uid="{00000000-0005-0000-0000-0000AD100000}"/>
    <cellStyle name="Calculation 3 6 4 5" xfId="28483" xr:uid="{00000000-0005-0000-0000-0000AE100000}"/>
    <cellStyle name="Calculation 3 6 4 6" xfId="29828" xr:uid="{00000000-0005-0000-0000-0000AF100000}"/>
    <cellStyle name="Calculation 3 6 5" xfId="18618" xr:uid="{00000000-0005-0000-0000-0000B0100000}"/>
    <cellStyle name="Calculation 3 6 6" xfId="19477" xr:uid="{00000000-0005-0000-0000-0000B1100000}"/>
    <cellStyle name="Calculation 3 6 7" xfId="26960" xr:uid="{00000000-0005-0000-0000-0000B2100000}"/>
    <cellStyle name="Calculation 3 6 8" xfId="28206" xr:uid="{00000000-0005-0000-0000-0000B3100000}"/>
    <cellStyle name="Calculation 3 6 9" xfId="30431" xr:uid="{00000000-0005-0000-0000-0000B4100000}"/>
    <cellStyle name="Calculation 3 7" xfId="1583" xr:uid="{00000000-0005-0000-0000-0000B5100000}"/>
    <cellStyle name="Calculation 3 7 2" xfId="5997" xr:uid="{00000000-0005-0000-0000-0000B6100000}"/>
    <cellStyle name="Calculation 3 7 2 2" xfId="13622" xr:uid="{00000000-0005-0000-0000-0000B7100000}"/>
    <cellStyle name="Calculation 3 7 2 3" xfId="23208" xr:uid="{00000000-0005-0000-0000-0000B8100000}"/>
    <cellStyle name="Calculation 3 7 2 4" xfId="25922" xr:uid="{00000000-0005-0000-0000-0000B9100000}"/>
    <cellStyle name="Calculation 3 7 2 5" xfId="28273" xr:uid="{00000000-0005-0000-0000-0000BA100000}"/>
    <cellStyle name="Calculation 3 7 2 6" xfId="26135" xr:uid="{00000000-0005-0000-0000-0000BB100000}"/>
    <cellStyle name="Calculation 3 7 2 7" xfId="27960" xr:uid="{00000000-0005-0000-0000-0000BC100000}"/>
    <cellStyle name="Calculation 3 7 3" xfId="6660" xr:uid="{00000000-0005-0000-0000-0000BD100000}"/>
    <cellStyle name="Calculation 3 7 3 2" xfId="23871" xr:uid="{00000000-0005-0000-0000-0000BE100000}"/>
    <cellStyle name="Calculation 3 7 3 3" xfId="21223" xr:uid="{00000000-0005-0000-0000-0000BF100000}"/>
    <cellStyle name="Calculation 3 7 3 4" xfId="15236" xr:uid="{00000000-0005-0000-0000-0000C0100000}"/>
    <cellStyle name="Calculation 3 7 3 5" xfId="29113" xr:uid="{00000000-0005-0000-0000-0000C1100000}"/>
    <cellStyle name="Calculation 3 7 3 6" xfId="27156" xr:uid="{00000000-0005-0000-0000-0000C2100000}"/>
    <cellStyle name="Calculation 3 7 4" xfId="19127" xr:uid="{00000000-0005-0000-0000-0000C3100000}"/>
    <cellStyle name="Calculation 3 7 5" xfId="25548" xr:uid="{00000000-0005-0000-0000-0000C4100000}"/>
    <cellStyle name="Calculation 3 7 6" xfId="26966" xr:uid="{00000000-0005-0000-0000-0000C5100000}"/>
    <cellStyle name="Calculation 3 7 7" xfId="19808" xr:uid="{00000000-0005-0000-0000-0000C6100000}"/>
    <cellStyle name="Calculation 3 7 8" xfId="16549" xr:uid="{00000000-0005-0000-0000-0000C7100000}"/>
    <cellStyle name="Calculation 3 8" xfId="5812" xr:uid="{00000000-0005-0000-0000-0000C8100000}"/>
    <cellStyle name="Calculation 3 8 2" xfId="13454" xr:uid="{00000000-0005-0000-0000-0000C9100000}"/>
    <cellStyle name="Calculation 3 8 3" xfId="23023" xr:uid="{00000000-0005-0000-0000-0000CA100000}"/>
    <cellStyle name="Calculation 3 8 4" xfId="25302" xr:uid="{00000000-0005-0000-0000-0000CB100000}"/>
    <cellStyle name="Calculation 3 8 5" xfId="15476" xr:uid="{00000000-0005-0000-0000-0000CC100000}"/>
    <cellStyle name="Calculation 3 8 6" xfId="26051" xr:uid="{00000000-0005-0000-0000-0000CD100000}"/>
    <cellStyle name="Calculation 3 8 7" xfId="32098" xr:uid="{00000000-0005-0000-0000-0000CE100000}"/>
    <cellStyle name="Calculation 3 9" xfId="6087" xr:uid="{00000000-0005-0000-0000-0000CF100000}"/>
    <cellStyle name="Calculation 3 9 2" xfId="23298" xr:uid="{00000000-0005-0000-0000-0000D0100000}"/>
    <cellStyle name="Calculation 3 9 3" xfId="26524" xr:uid="{00000000-0005-0000-0000-0000D1100000}"/>
    <cellStyle name="Calculation 3 9 4" xfId="24877" xr:uid="{00000000-0005-0000-0000-0000D2100000}"/>
    <cellStyle name="Calculation 3 9 5" xfId="30317" xr:uid="{00000000-0005-0000-0000-0000D3100000}"/>
    <cellStyle name="Calculation 3 9 6" xfId="26203" xr:uid="{00000000-0005-0000-0000-0000D4100000}"/>
    <cellStyle name="Calculation 4" xfId="170" xr:uid="{00000000-0005-0000-0000-0000D5100000}"/>
    <cellStyle name="Calculation 4 10" xfId="17819" xr:uid="{00000000-0005-0000-0000-0000D6100000}"/>
    <cellStyle name="Calculation 4 11" xfId="20940" xr:uid="{00000000-0005-0000-0000-0000D7100000}"/>
    <cellStyle name="Calculation 4 12" xfId="27713" xr:uid="{00000000-0005-0000-0000-0000D8100000}"/>
    <cellStyle name="Calculation 4 13" xfId="31671" xr:uid="{00000000-0005-0000-0000-0000D9100000}"/>
    <cellStyle name="Calculation 4 2" xfId="171" xr:uid="{00000000-0005-0000-0000-0000DA100000}"/>
    <cellStyle name="Calculation 4 2 10" xfId="30135" xr:uid="{00000000-0005-0000-0000-0000DB100000}"/>
    <cellStyle name="Calculation 4 2 11" xfId="30477" xr:uid="{00000000-0005-0000-0000-0000DC100000}"/>
    <cellStyle name="Calculation 4 2 12" xfId="29127" xr:uid="{00000000-0005-0000-0000-0000DD100000}"/>
    <cellStyle name="Calculation 4 2 2" xfId="172" xr:uid="{00000000-0005-0000-0000-0000DE100000}"/>
    <cellStyle name="Calculation 4 2 2 10" xfId="30820" xr:uid="{00000000-0005-0000-0000-0000DF100000}"/>
    <cellStyle name="Calculation 4 2 2 2" xfId="1148" xr:uid="{00000000-0005-0000-0000-0000E0100000}"/>
    <cellStyle name="Calculation 4 2 2 2 2" xfId="2239" xr:uid="{00000000-0005-0000-0000-0000E1100000}"/>
    <cellStyle name="Calculation 4 2 2 2 2 2" xfId="6380" xr:uid="{00000000-0005-0000-0000-0000E2100000}"/>
    <cellStyle name="Calculation 4 2 2 2 2 2 2" xfId="13856" xr:uid="{00000000-0005-0000-0000-0000E3100000}"/>
    <cellStyle name="Calculation 4 2 2 2 2 2 3" xfId="23591" xr:uid="{00000000-0005-0000-0000-0000E4100000}"/>
    <cellStyle name="Calculation 4 2 2 2 2 2 4" xfId="25451" xr:uid="{00000000-0005-0000-0000-0000E5100000}"/>
    <cellStyle name="Calculation 4 2 2 2 2 2 5" xfId="27902" xr:uid="{00000000-0005-0000-0000-0000E6100000}"/>
    <cellStyle name="Calculation 4 2 2 2 2 2 6" xfId="27001" xr:uid="{00000000-0005-0000-0000-0000E7100000}"/>
    <cellStyle name="Calculation 4 2 2 2 2 2 7" xfId="31114" xr:uid="{00000000-0005-0000-0000-0000E8100000}"/>
    <cellStyle name="Calculation 4 2 2 2 2 3" xfId="6113" xr:uid="{00000000-0005-0000-0000-0000E9100000}"/>
    <cellStyle name="Calculation 4 2 2 2 2 3 2" xfId="23324" xr:uid="{00000000-0005-0000-0000-0000EA100000}"/>
    <cellStyle name="Calculation 4 2 2 2 2 3 3" xfId="14187" xr:uid="{00000000-0005-0000-0000-0000EB100000}"/>
    <cellStyle name="Calculation 4 2 2 2 2 3 4" xfId="28342" xr:uid="{00000000-0005-0000-0000-0000EC100000}"/>
    <cellStyle name="Calculation 4 2 2 2 2 3 5" xfId="26301" xr:uid="{00000000-0005-0000-0000-0000ED100000}"/>
    <cellStyle name="Calculation 4 2 2 2 2 3 6" xfId="20447" xr:uid="{00000000-0005-0000-0000-0000EE100000}"/>
    <cellStyle name="Calculation 4 2 2 2 2 4" xfId="20156" xr:uid="{00000000-0005-0000-0000-0000EF100000}"/>
    <cellStyle name="Calculation 4 2 2 2 2 5" xfId="20938" xr:uid="{00000000-0005-0000-0000-0000F0100000}"/>
    <cellStyle name="Calculation 4 2 2 2 2 6" xfId="25508" xr:uid="{00000000-0005-0000-0000-0000F1100000}"/>
    <cellStyle name="Calculation 4 2 2 2 2 7" xfId="30509" xr:uid="{00000000-0005-0000-0000-0000F2100000}"/>
    <cellStyle name="Calculation 4 2 2 2 2 8" xfId="19695" xr:uid="{00000000-0005-0000-0000-0000F3100000}"/>
    <cellStyle name="Calculation 4 2 2 2 3" xfId="3957" xr:uid="{00000000-0005-0000-0000-0000F4100000}"/>
    <cellStyle name="Calculation 4 2 2 2 3 2" xfId="11944" xr:uid="{00000000-0005-0000-0000-0000F5100000}"/>
    <cellStyle name="Calculation 4 2 2 2 3 3" xfId="21324" xr:uid="{00000000-0005-0000-0000-0000F6100000}"/>
    <cellStyle name="Calculation 4 2 2 2 3 4" xfId="25527" xr:uid="{00000000-0005-0000-0000-0000F7100000}"/>
    <cellStyle name="Calculation 4 2 2 2 3 5" xfId="27773" xr:uid="{00000000-0005-0000-0000-0000F8100000}"/>
    <cellStyle name="Calculation 4 2 2 2 3 6" xfId="26508" xr:uid="{00000000-0005-0000-0000-0000F9100000}"/>
    <cellStyle name="Calculation 4 2 2 2 3 7" xfId="29178" xr:uid="{00000000-0005-0000-0000-0000FA100000}"/>
    <cellStyle name="Calculation 4 2 2 2 4" xfId="5226" xr:uid="{00000000-0005-0000-0000-0000FB100000}"/>
    <cellStyle name="Calculation 4 2 2 2 4 2" xfId="22497" xr:uid="{00000000-0005-0000-0000-0000FC100000}"/>
    <cellStyle name="Calculation 4 2 2 2 4 3" xfId="24765" xr:uid="{00000000-0005-0000-0000-0000FD100000}"/>
    <cellStyle name="Calculation 4 2 2 2 4 4" xfId="27177" xr:uid="{00000000-0005-0000-0000-0000FE100000}"/>
    <cellStyle name="Calculation 4 2 2 2 4 5" xfId="27941" xr:uid="{00000000-0005-0000-0000-0000FF100000}"/>
    <cellStyle name="Calculation 4 2 2 2 4 6" xfId="31300" xr:uid="{00000000-0005-0000-0000-000000110000}"/>
    <cellStyle name="Calculation 4 2 2 2 5" xfId="15113" xr:uid="{00000000-0005-0000-0000-000001110000}"/>
    <cellStyle name="Calculation 4 2 2 2 6" xfId="15157" xr:uid="{00000000-0005-0000-0000-000002110000}"/>
    <cellStyle name="Calculation 4 2 2 2 7" xfId="28186" xr:uid="{00000000-0005-0000-0000-000003110000}"/>
    <cellStyle name="Calculation 4 2 2 2 8" xfId="28230" xr:uid="{00000000-0005-0000-0000-000004110000}"/>
    <cellStyle name="Calculation 4 2 2 2 9" xfId="31702" xr:uid="{00000000-0005-0000-0000-000005110000}"/>
    <cellStyle name="Calculation 4 2 2 3" xfId="1597" xr:uid="{00000000-0005-0000-0000-000006110000}"/>
    <cellStyle name="Calculation 4 2 2 3 2" xfId="6011" xr:uid="{00000000-0005-0000-0000-000007110000}"/>
    <cellStyle name="Calculation 4 2 2 3 2 2" xfId="13636" xr:uid="{00000000-0005-0000-0000-000008110000}"/>
    <cellStyle name="Calculation 4 2 2 3 2 3" xfId="23222" xr:uid="{00000000-0005-0000-0000-000009110000}"/>
    <cellStyle name="Calculation 4 2 2 3 2 4" xfId="19790" xr:uid="{00000000-0005-0000-0000-00000A110000}"/>
    <cellStyle name="Calculation 4 2 2 3 2 5" xfId="21543" xr:uid="{00000000-0005-0000-0000-00000B110000}"/>
    <cellStyle name="Calculation 4 2 2 3 2 6" xfId="27817" xr:uid="{00000000-0005-0000-0000-00000C110000}"/>
    <cellStyle name="Calculation 4 2 2 3 2 7" xfId="31752" xr:uid="{00000000-0005-0000-0000-00000D110000}"/>
    <cellStyle name="Calculation 4 2 2 3 3" xfId="6500" xr:uid="{00000000-0005-0000-0000-00000E110000}"/>
    <cellStyle name="Calculation 4 2 2 3 3 2" xfId="23711" xr:uid="{00000000-0005-0000-0000-00000F110000}"/>
    <cellStyle name="Calculation 4 2 2 3 3 3" xfId="17967" xr:uid="{00000000-0005-0000-0000-000010110000}"/>
    <cellStyle name="Calculation 4 2 2 3 3 4" xfId="25489" xr:uid="{00000000-0005-0000-0000-000011110000}"/>
    <cellStyle name="Calculation 4 2 2 3 3 5" xfId="30305" xr:uid="{00000000-0005-0000-0000-000012110000}"/>
    <cellStyle name="Calculation 4 2 2 3 3 6" xfId="27792" xr:uid="{00000000-0005-0000-0000-000013110000}"/>
    <cellStyle name="Calculation 4 2 2 3 4" xfId="19095" xr:uid="{00000000-0005-0000-0000-000014110000}"/>
    <cellStyle name="Calculation 4 2 2 3 5" xfId="22027" xr:uid="{00000000-0005-0000-0000-000015110000}"/>
    <cellStyle name="Calculation 4 2 2 3 6" xfId="28161" xr:uid="{00000000-0005-0000-0000-000016110000}"/>
    <cellStyle name="Calculation 4 2 2 3 7" xfId="29781" xr:uid="{00000000-0005-0000-0000-000017110000}"/>
    <cellStyle name="Calculation 4 2 2 3 8" xfId="30520" xr:uid="{00000000-0005-0000-0000-000018110000}"/>
    <cellStyle name="Calculation 4 2 2 4" xfId="5815" xr:uid="{00000000-0005-0000-0000-000019110000}"/>
    <cellStyle name="Calculation 4 2 2 4 2" xfId="13457" xr:uid="{00000000-0005-0000-0000-00001A110000}"/>
    <cellStyle name="Calculation 4 2 2 4 3" xfId="23026" xr:uid="{00000000-0005-0000-0000-00001B110000}"/>
    <cellStyle name="Calculation 4 2 2 4 4" xfId="21168" xr:uid="{00000000-0005-0000-0000-00001C110000}"/>
    <cellStyle name="Calculation 4 2 2 4 5" xfId="25257" xr:uid="{00000000-0005-0000-0000-00001D110000}"/>
    <cellStyle name="Calculation 4 2 2 4 6" xfId="20621" xr:uid="{00000000-0005-0000-0000-00001E110000}"/>
    <cellStyle name="Calculation 4 2 2 4 7" xfId="20867" xr:uid="{00000000-0005-0000-0000-00001F110000}"/>
    <cellStyle name="Calculation 4 2 2 5" xfId="4339" xr:uid="{00000000-0005-0000-0000-000020110000}"/>
    <cellStyle name="Calculation 4 2 2 5 2" xfId="21685" xr:uid="{00000000-0005-0000-0000-000021110000}"/>
    <cellStyle name="Calculation 4 2 2 5 3" xfId="24543" xr:uid="{00000000-0005-0000-0000-000022110000}"/>
    <cellStyle name="Calculation 4 2 2 5 4" xfId="25935" xr:uid="{00000000-0005-0000-0000-000023110000}"/>
    <cellStyle name="Calculation 4 2 2 5 5" xfId="22394" xr:uid="{00000000-0005-0000-0000-000024110000}"/>
    <cellStyle name="Calculation 4 2 2 5 6" xfId="31707" xr:uid="{00000000-0005-0000-0000-000025110000}"/>
    <cellStyle name="Calculation 4 2 2 6" xfId="19902" xr:uid="{00000000-0005-0000-0000-000026110000}"/>
    <cellStyle name="Calculation 4 2 2 7" xfId="20037" xr:uid="{00000000-0005-0000-0000-000027110000}"/>
    <cellStyle name="Calculation 4 2 2 8" xfId="25455" xr:uid="{00000000-0005-0000-0000-000028110000}"/>
    <cellStyle name="Calculation 4 2 2 9" xfId="19841" xr:uid="{00000000-0005-0000-0000-000029110000}"/>
    <cellStyle name="Calculation 4 2 3" xfId="173" xr:uid="{00000000-0005-0000-0000-00002A110000}"/>
    <cellStyle name="Calculation 4 2 3 10" xfId="31310" xr:uid="{00000000-0005-0000-0000-00002B110000}"/>
    <cellStyle name="Calculation 4 2 3 2" xfId="1149" xr:uid="{00000000-0005-0000-0000-00002C110000}"/>
    <cellStyle name="Calculation 4 2 3 2 2" xfId="2240" xr:uid="{00000000-0005-0000-0000-00002D110000}"/>
    <cellStyle name="Calculation 4 2 3 2 2 2" xfId="6381" xr:uid="{00000000-0005-0000-0000-00002E110000}"/>
    <cellStyle name="Calculation 4 2 3 2 2 2 2" xfId="13857" xr:uid="{00000000-0005-0000-0000-00002F110000}"/>
    <cellStyle name="Calculation 4 2 3 2 2 2 3" xfId="23592" xr:uid="{00000000-0005-0000-0000-000030110000}"/>
    <cellStyle name="Calculation 4 2 3 2 2 2 4" xfId="24522" xr:uid="{00000000-0005-0000-0000-000031110000}"/>
    <cellStyle name="Calculation 4 2 3 2 2 2 5" xfId="28645" xr:uid="{00000000-0005-0000-0000-000032110000}"/>
    <cellStyle name="Calculation 4 2 3 2 2 2 6" xfId="29955" xr:uid="{00000000-0005-0000-0000-000033110000}"/>
    <cellStyle name="Calculation 4 2 3 2 2 2 7" xfId="31758" xr:uid="{00000000-0005-0000-0000-000034110000}"/>
    <cellStyle name="Calculation 4 2 3 2 2 3" xfId="5771" xr:uid="{00000000-0005-0000-0000-000035110000}"/>
    <cellStyle name="Calculation 4 2 3 2 2 3 2" xfId="22982" xr:uid="{00000000-0005-0000-0000-000036110000}"/>
    <cellStyle name="Calculation 4 2 3 2 2 3 3" xfId="16567" xr:uid="{00000000-0005-0000-0000-000037110000}"/>
    <cellStyle name="Calculation 4 2 3 2 2 3 4" xfId="15502" xr:uid="{00000000-0005-0000-0000-000038110000}"/>
    <cellStyle name="Calculation 4 2 3 2 2 3 5" xfId="27906" xr:uid="{00000000-0005-0000-0000-000039110000}"/>
    <cellStyle name="Calculation 4 2 3 2 2 3 6" xfId="30751" xr:uid="{00000000-0005-0000-0000-00003A110000}"/>
    <cellStyle name="Calculation 4 2 3 2 2 4" xfId="19896" xr:uid="{00000000-0005-0000-0000-00003B110000}"/>
    <cellStyle name="Calculation 4 2 3 2 2 5" xfId="22927" xr:uid="{00000000-0005-0000-0000-00003C110000}"/>
    <cellStyle name="Calculation 4 2 3 2 2 6" xfId="27839" xr:uid="{00000000-0005-0000-0000-00003D110000}"/>
    <cellStyle name="Calculation 4 2 3 2 2 7" xfId="21192" xr:uid="{00000000-0005-0000-0000-00003E110000}"/>
    <cellStyle name="Calculation 4 2 3 2 2 8" xfId="27815" xr:uid="{00000000-0005-0000-0000-00003F110000}"/>
    <cellStyle name="Calculation 4 2 3 2 3" xfId="3956" xr:uid="{00000000-0005-0000-0000-000040110000}"/>
    <cellStyle name="Calculation 4 2 3 2 3 2" xfId="11943" xr:uid="{00000000-0005-0000-0000-000041110000}"/>
    <cellStyle name="Calculation 4 2 3 2 3 3" xfId="21323" xr:uid="{00000000-0005-0000-0000-000042110000}"/>
    <cellStyle name="Calculation 4 2 3 2 3 4" xfId="21599" xr:uid="{00000000-0005-0000-0000-000043110000}"/>
    <cellStyle name="Calculation 4 2 3 2 3 5" xfId="22251" xr:uid="{00000000-0005-0000-0000-000044110000}"/>
    <cellStyle name="Calculation 4 2 3 2 3 6" xfId="20714" xr:uid="{00000000-0005-0000-0000-000045110000}"/>
    <cellStyle name="Calculation 4 2 3 2 3 7" xfId="31577" xr:uid="{00000000-0005-0000-0000-000046110000}"/>
    <cellStyle name="Calculation 4 2 3 2 4" xfId="6815" xr:uid="{00000000-0005-0000-0000-000047110000}"/>
    <cellStyle name="Calculation 4 2 3 2 4 2" xfId="24026" xr:uid="{00000000-0005-0000-0000-000048110000}"/>
    <cellStyle name="Calculation 4 2 3 2 4 3" xfId="16241" xr:uid="{00000000-0005-0000-0000-000049110000}"/>
    <cellStyle name="Calculation 4 2 3 2 4 4" xfId="28853" xr:uid="{00000000-0005-0000-0000-00004A110000}"/>
    <cellStyle name="Calculation 4 2 3 2 4 5" xfId="29951" xr:uid="{00000000-0005-0000-0000-00004B110000}"/>
    <cellStyle name="Calculation 4 2 3 2 4 6" xfId="28416" xr:uid="{00000000-0005-0000-0000-00004C110000}"/>
    <cellStyle name="Calculation 4 2 3 2 5" xfId="17862" xr:uid="{00000000-0005-0000-0000-00004D110000}"/>
    <cellStyle name="Calculation 4 2 3 2 6" xfId="25774" xr:uid="{00000000-0005-0000-0000-00004E110000}"/>
    <cellStyle name="Calculation 4 2 3 2 7" xfId="20413" xr:uid="{00000000-0005-0000-0000-00004F110000}"/>
    <cellStyle name="Calculation 4 2 3 2 8" xfId="29759" xr:uid="{00000000-0005-0000-0000-000050110000}"/>
    <cellStyle name="Calculation 4 2 3 2 9" xfId="24475" xr:uid="{00000000-0005-0000-0000-000051110000}"/>
    <cellStyle name="Calculation 4 2 3 3" xfId="1598" xr:uid="{00000000-0005-0000-0000-000052110000}"/>
    <cellStyle name="Calculation 4 2 3 3 2" xfId="6012" xr:uid="{00000000-0005-0000-0000-000053110000}"/>
    <cellStyle name="Calculation 4 2 3 3 2 2" xfId="13637" xr:uid="{00000000-0005-0000-0000-000054110000}"/>
    <cellStyle name="Calculation 4 2 3 3 2 3" xfId="23223" xr:uid="{00000000-0005-0000-0000-000055110000}"/>
    <cellStyle name="Calculation 4 2 3 3 2 4" xfId="25875" xr:uid="{00000000-0005-0000-0000-000056110000}"/>
    <cellStyle name="Calculation 4 2 3 3 2 5" xfId="27674" xr:uid="{00000000-0005-0000-0000-000057110000}"/>
    <cellStyle name="Calculation 4 2 3 3 2 6" xfId="24506" xr:uid="{00000000-0005-0000-0000-000058110000}"/>
    <cellStyle name="Calculation 4 2 3 3 2 7" xfId="31103" xr:uid="{00000000-0005-0000-0000-000059110000}"/>
    <cellStyle name="Calculation 4 2 3 3 3" xfId="4691" xr:uid="{00000000-0005-0000-0000-00005A110000}"/>
    <cellStyle name="Calculation 4 2 3 3 3 2" xfId="22009" xr:uid="{00000000-0005-0000-0000-00005B110000}"/>
    <cellStyle name="Calculation 4 2 3 3 3 3" xfId="21507" xr:uid="{00000000-0005-0000-0000-00005C110000}"/>
    <cellStyle name="Calculation 4 2 3 3 3 4" xfId="27746" xr:uid="{00000000-0005-0000-0000-00005D110000}"/>
    <cellStyle name="Calculation 4 2 3 3 3 5" xfId="30465" xr:uid="{00000000-0005-0000-0000-00005E110000}"/>
    <cellStyle name="Calculation 4 2 3 3 3 6" xfId="24544" xr:uid="{00000000-0005-0000-0000-00005F110000}"/>
    <cellStyle name="Calculation 4 2 3 3 4" xfId="19709" xr:uid="{00000000-0005-0000-0000-000060110000}"/>
    <cellStyle name="Calculation 4 2 3 3 5" xfId="18813" xr:uid="{00000000-0005-0000-0000-000061110000}"/>
    <cellStyle name="Calculation 4 2 3 3 6" xfId="15174" xr:uid="{00000000-0005-0000-0000-000062110000}"/>
    <cellStyle name="Calculation 4 2 3 3 7" xfId="26681" xr:uid="{00000000-0005-0000-0000-000063110000}"/>
    <cellStyle name="Calculation 4 2 3 3 8" xfId="22935" xr:uid="{00000000-0005-0000-0000-000064110000}"/>
    <cellStyle name="Calculation 4 2 3 4" xfId="4921" xr:uid="{00000000-0005-0000-0000-000065110000}"/>
    <cellStyle name="Calculation 4 2 3 4 2" xfId="12709" xr:uid="{00000000-0005-0000-0000-000066110000}"/>
    <cellStyle name="Calculation 4 2 3 4 3" xfId="22219" xr:uid="{00000000-0005-0000-0000-000067110000}"/>
    <cellStyle name="Calculation 4 2 3 4 4" xfId="26064" xr:uid="{00000000-0005-0000-0000-000068110000}"/>
    <cellStyle name="Calculation 4 2 3 4 5" xfId="27733" xr:uid="{00000000-0005-0000-0000-000069110000}"/>
    <cellStyle name="Calculation 4 2 3 4 6" xfId="21134" xr:uid="{00000000-0005-0000-0000-00006A110000}"/>
    <cellStyle name="Calculation 4 2 3 4 7" xfId="30869" xr:uid="{00000000-0005-0000-0000-00006B110000}"/>
    <cellStyle name="Calculation 4 2 3 5" xfId="6737" xr:uid="{00000000-0005-0000-0000-00006C110000}"/>
    <cellStyle name="Calculation 4 2 3 5 2" xfId="23948" xr:uid="{00000000-0005-0000-0000-00006D110000}"/>
    <cellStyle name="Calculation 4 2 3 5 3" xfId="24747" xr:uid="{00000000-0005-0000-0000-00006E110000}"/>
    <cellStyle name="Calculation 4 2 3 5 4" xfId="26505" xr:uid="{00000000-0005-0000-0000-00006F110000}"/>
    <cellStyle name="Calculation 4 2 3 5 5" xfId="24652" xr:uid="{00000000-0005-0000-0000-000070110000}"/>
    <cellStyle name="Calculation 4 2 3 5 6" xfId="31198" xr:uid="{00000000-0005-0000-0000-000071110000}"/>
    <cellStyle name="Calculation 4 2 3 6" xfId="22883" xr:uid="{00000000-0005-0000-0000-000072110000}"/>
    <cellStyle name="Calculation 4 2 3 7" xfId="25891" xr:uid="{00000000-0005-0000-0000-000073110000}"/>
    <cellStyle name="Calculation 4 2 3 8" xfId="20050" xr:uid="{00000000-0005-0000-0000-000074110000}"/>
    <cellStyle name="Calculation 4 2 3 9" xfId="26824" xr:uid="{00000000-0005-0000-0000-000075110000}"/>
    <cellStyle name="Calculation 4 2 4" xfId="1147" xr:uid="{00000000-0005-0000-0000-000076110000}"/>
    <cellStyle name="Calculation 4 2 4 2" xfId="2238" xr:uid="{00000000-0005-0000-0000-000077110000}"/>
    <cellStyle name="Calculation 4 2 4 2 2" xfId="6379" xr:uid="{00000000-0005-0000-0000-000078110000}"/>
    <cellStyle name="Calculation 4 2 4 2 2 2" xfId="13855" xr:uid="{00000000-0005-0000-0000-000079110000}"/>
    <cellStyle name="Calculation 4 2 4 2 2 3" xfId="23590" xr:uid="{00000000-0005-0000-0000-00007A110000}"/>
    <cellStyle name="Calculation 4 2 4 2 2 4" xfId="20864" xr:uid="{00000000-0005-0000-0000-00007B110000}"/>
    <cellStyle name="Calculation 4 2 4 2 2 5" xfId="20367" xr:uid="{00000000-0005-0000-0000-00007C110000}"/>
    <cellStyle name="Calculation 4 2 4 2 2 6" xfId="29079" xr:uid="{00000000-0005-0000-0000-00007D110000}"/>
    <cellStyle name="Calculation 4 2 4 2 2 7" xfId="31544" xr:uid="{00000000-0005-0000-0000-00007E110000}"/>
    <cellStyle name="Calculation 4 2 4 2 3" xfId="6515" xr:uid="{00000000-0005-0000-0000-00007F110000}"/>
    <cellStyle name="Calculation 4 2 4 2 3 2" xfId="23726" xr:uid="{00000000-0005-0000-0000-000080110000}"/>
    <cellStyle name="Calculation 4 2 4 2 3 3" xfId="25319" xr:uid="{00000000-0005-0000-0000-000081110000}"/>
    <cellStyle name="Calculation 4 2 4 2 3 4" xfId="24225" xr:uid="{00000000-0005-0000-0000-000082110000}"/>
    <cellStyle name="Calculation 4 2 4 2 3 5" xfId="30411" xr:uid="{00000000-0005-0000-0000-000083110000}"/>
    <cellStyle name="Calculation 4 2 4 2 3 6" xfId="31495" xr:uid="{00000000-0005-0000-0000-000084110000}"/>
    <cellStyle name="Calculation 4 2 4 2 4" xfId="18235" xr:uid="{00000000-0005-0000-0000-000085110000}"/>
    <cellStyle name="Calculation 4 2 4 2 5" xfId="14716" xr:uid="{00000000-0005-0000-0000-000086110000}"/>
    <cellStyle name="Calculation 4 2 4 2 6" xfId="27126" xr:uid="{00000000-0005-0000-0000-000087110000}"/>
    <cellStyle name="Calculation 4 2 4 2 7" xfId="27977" xr:uid="{00000000-0005-0000-0000-000088110000}"/>
    <cellStyle name="Calculation 4 2 4 2 8" xfId="26984" xr:uid="{00000000-0005-0000-0000-000089110000}"/>
    <cellStyle name="Calculation 4 2 4 3" xfId="4649" xr:uid="{00000000-0005-0000-0000-00008A110000}"/>
    <cellStyle name="Calculation 4 2 4 3 2" xfId="12494" xr:uid="{00000000-0005-0000-0000-00008B110000}"/>
    <cellStyle name="Calculation 4 2 4 3 3" xfId="21967" xr:uid="{00000000-0005-0000-0000-00008C110000}"/>
    <cellStyle name="Calculation 4 2 4 3 4" xfId="16194" xr:uid="{00000000-0005-0000-0000-00008D110000}"/>
    <cellStyle name="Calculation 4 2 4 3 5" xfId="22948" xr:uid="{00000000-0005-0000-0000-00008E110000}"/>
    <cellStyle name="Calculation 4 2 4 3 6" xfId="30064" xr:uid="{00000000-0005-0000-0000-00008F110000}"/>
    <cellStyle name="Calculation 4 2 4 3 7" xfId="20031" xr:uid="{00000000-0005-0000-0000-000090110000}"/>
    <cellStyle name="Calculation 4 2 4 4" xfId="6950" xr:uid="{00000000-0005-0000-0000-000091110000}"/>
    <cellStyle name="Calculation 4 2 4 4 2" xfId="24161" xr:uid="{00000000-0005-0000-0000-000092110000}"/>
    <cellStyle name="Calculation 4 2 4 4 3" xfId="22960" xr:uid="{00000000-0005-0000-0000-000093110000}"/>
    <cellStyle name="Calculation 4 2 4 4 4" xfId="28988" xr:uid="{00000000-0005-0000-0000-000094110000}"/>
    <cellStyle name="Calculation 4 2 4 4 5" xfId="20346" xr:uid="{00000000-0005-0000-0000-000095110000}"/>
    <cellStyle name="Calculation 4 2 4 4 6" xfId="32063" xr:uid="{00000000-0005-0000-0000-000096110000}"/>
    <cellStyle name="Calculation 4 2 4 5" xfId="16154" xr:uid="{00000000-0005-0000-0000-000097110000}"/>
    <cellStyle name="Calculation 4 2 4 6" xfId="21914" xr:uid="{00000000-0005-0000-0000-000098110000}"/>
    <cellStyle name="Calculation 4 2 4 7" xfId="28731" xr:uid="{00000000-0005-0000-0000-000099110000}"/>
    <cellStyle name="Calculation 4 2 4 8" xfId="30560" xr:uid="{00000000-0005-0000-0000-00009A110000}"/>
    <cellStyle name="Calculation 4 2 4 9" xfId="30965" xr:uid="{00000000-0005-0000-0000-00009B110000}"/>
    <cellStyle name="Calculation 4 2 5" xfId="1596" xr:uid="{00000000-0005-0000-0000-00009C110000}"/>
    <cellStyle name="Calculation 4 2 5 2" xfId="6010" xr:uid="{00000000-0005-0000-0000-00009D110000}"/>
    <cellStyle name="Calculation 4 2 5 2 2" xfId="13635" xr:uid="{00000000-0005-0000-0000-00009E110000}"/>
    <cellStyle name="Calculation 4 2 5 2 3" xfId="23221" xr:uid="{00000000-0005-0000-0000-00009F110000}"/>
    <cellStyle name="Calculation 4 2 5 2 4" xfId="25939" xr:uid="{00000000-0005-0000-0000-0000A0110000}"/>
    <cellStyle name="Calculation 4 2 5 2 5" xfId="25459" xr:uid="{00000000-0005-0000-0000-0000A1110000}"/>
    <cellStyle name="Calculation 4 2 5 2 6" xfId="25989" xr:uid="{00000000-0005-0000-0000-0000A2110000}"/>
    <cellStyle name="Calculation 4 2 5 2 7" xfId="29435" xr:uid="{00000000-0005-0000-0000-0000A3110000}"/>
    <cellStyle name="Calculation 4 2 5 3" xfId="3918" xr:uid="{00000000-0005-0000-0000-0000A4110000}"/>
    <cellStyle name="Calculation 4 2 5 3 2" xfId="21285" xr:uid="{00000000-0005-0000-0000-0000A5110000}"/>
    <cellStyle name="Calculation 4 2 5 3 3" xfId="24617" xr:uid="{00000000-0005-0000-0000-0000A6110000}"/>
    <cellStyle name="Calculation 4 2 5 3 4" xfId="24894" xr:uid="{00000000-0005-0000-0000-0000A7110000}"/>
    <cellStyle name="Calculation 4 2 5 3 5" xfId="30569" xr:uid="{00000000-0005-0000-0000-0000A8110000}"/>
    <cellStyle name="Calculation 4 2 5 3 6" xfId="14820" xr:uid="{00000000-0005-0000-0000-0000A9110000}"/>
    <cellStyle name="Calculation 4 2 5 4" xfId="17981" xr:uid="{00000000-0005-0000-0000-0000AA110000}"/>
    <cellStyle name="Calculation 4 2 5 5" xfId="25214" xr:uid="{00000000-0005-0000-0000-0000AB110000}"/>
    <cellStyle name="Calculation 4 2 5 6" xfId="22147" xr:uid="{00000000-0005-0000-0000-0000AC110000}"/>
    <cellStyle name="Calculation 4 2 5 7" xfId="27844" xr:uid="{00000000-0005-0000-0000-0000AD110000}"/>
    <cellStyle name="Calculation 4 2 5 8" xfId="25610" xr:uid="{00000000-0005-0000-0000-0000AE110000}"/>
    <cellStyle name="Calculation 4 2 6" xfId="5238" xr:uid="{00000000-0005-0000-0000-0000AF110000}"/>
    <cellStyle name="Calculation 4 2 6 2" xfId="12962" xr:uid="{00000000-0005-0000-0000-0000B0110000}"/>
    <cellStyle name="Calculation 4 2 6 3" xfId="22509" xr:uid="{00000000-0005-0000-0000-0000B1110000}"/>
    <cellStyle name="Calculation 4 2 6 4" xfId="20904" xr:uid="{00000000-0005-0000-0000-0000B2110000}"/>
    <cellStyle name="Calculation 4 2 6 5" xfId="26951" xr:uid="{00000000-0005-0000-0000-0000B3110000}"/>
    <cellStyle name="Calculation 4 2 6 6" xfId="27969" xr:uid="{00000000-0005-0000-0000-0000B4110000}"/>
    <cellStyle name="Calculation 4 2 6 7" xfId="29797" xr:uid="{00000000-0005-0000-0000-0000B5110000}"/>
    <cellStyle name="Calculation 4 2 7" xfId="6987" xr:uid="{00000000-0005-0000-0000-0000B6110000}"/>
    <cellStyle name="Calculation 4 2 7 2" xfId="24198" xr:uid="{00000000-0005-0000-0000-0000B7110000}"/>
    <cellStyle name="Calculation 4 2 7 3" xfId="21729" xr:uid="{00000000-0005-0000-0000-0000B8110000}"/>
    <cellStyle name="Calculation 4 2 7 4" xfId="29025" xr:uid="{00000000-0005-0000-0000-0000B9110000}"/>
    <cellStyle name="Calculation 4 2 7 5" xfId="30668" xr:uid="{00000000-0005-0000-0000-0000BA110000}"/>
    <cellStyle name="Calculation 4 2 7 6" xfId="31301" xr:uid="{00000000-0005-0000-0000-0000BB110000}"/>
    <cellStyle name="Calculation 4 2 8" xfId="25709" xr:uid="{00000000-0005-0000-0000-0000BC110000}"/>
    <cellStyle name="Calculation 4 2 9" xfId="25806" xr:uid="{00000000-0005-0000-0000-0000BD110000}"/>
    <cellStyle name="Calculation 4 3" xfId="174" xr:uid="{00000000-0005-0000-0000-0000BE110000}"/>
    <cellStyle name="Calculation 4 3 10" xfId="31506" xr:uid="{00000000-0005-0000-0000-0000BF110000}"/>
    <cellStyle name="Calculation 4 3 2" xfId="1150" xr:uid="{00000000-0005-0000-0000-0000C0110000}"/>
    <cellStyle name="Calculation 4 3 2 2" xfId="2241" xr:uid="{00000000-0005-0000-0000-0000C1110000}"/>
    <cellStyle name="Calculation 4 3 2 2 2" xfId="6382" xr:uid="{00000000-0005-0000-0000-0000C2110000}"/>
    <cellStyle name="Calculation 4 3 2 2 2 2" xfId="13858" xr:uid="{00000000-0005-0000-0000-0000C3110000}"/>
    <cellStyle name="Calculation 4 3 2 2 2 3" xfId="23593" xr:uid="{00000000-0005-0000-0000-0000C4110000}"/>
    <cellStyle name="Calculation 4 3 2 2 2 4" xfId="25881" xr:uid="{00000000-0005-0000-0000-0000C5110000}"/>
    <cellStyle name="Calculation 4 3 2 2 2 5" xfId="28032" xr:uid="{00000000-0005-0000-0000-0000C6110000}"/>
    <cellStyle name="Calculation 4 3 2 2 2 6" xfId="27992" xr:uid="{00000000-0005-0000-0000-0000C7110000}"/>
    <cellStyle name="Calculation 4 3 2 2 2 7" xfId="30333" xr:uid="{00000000-0005-0000-0000-0000C8110000}"/>
    <cellStyle name="Calculation 4 3 2 2 3" xfId="4881" xr:uid="{00000000-0005-0000-0000-0000C9110000}"/>
    <cellStyle name="Calculation 4 3 2 2 3 2" xfId="22179" xr:uid="{00000000-0005-0000-0000-0000CA110000}"/>
    <cellStyle name="Calculation 4 3 2 2 3 3" xfId="22913" xr:uid="{00000000-0005-0000-0000-0000CB110000}"/>
    <cellStyle name="Calculation 4 3 2 2 3 4" xfId="20422" xr:uid="{00000000-0005-0000-0000-0000CC110000}"/>
    <cellStyle name="Calculation 4 3 2 2 3 5" xfId="26770" xr:uid="{00000000-0005-0000-0000-0000CD110000}"/>
    <cellStyle name="Calculation 4 3 2 2 3 6" xfId="29765" xr:uid="{00000000-0005-0000-0000-0000CE110000}"/>
    <cellStyle name="Calculation 4 3 2 2 4" xfId="15604" xr:uid="{00000000-0005-0000-0000-0000CF110000}"/>
    <cellStyle name="Calculation 4 3 2 2 5" xfId="20440" xr:uid="{00000000-0005-0000-0000-0000D0110000}"/>
    <cellStyle name="Calculation 4 3 2 2 6" xfId="25821" xr:uid="{00000000-0005-0000-0000-0000D1110000}"/>
    <cellStyle name="Calculation 4 3 2 2 7" xfId="20535" xr:uid="{00000000-0005-0000-0000-0000D2110000}"/>
    <cellStyle name="Calculation 4 3 2 2 8" xfId="21790" xr:uid="{00000000-0005-0000-0000-0000D3110000}"/>
    <cellStyle name="Calculation 4 3 2 3" xfId="4980" xr:uid="{00000000-0005-0000-0000-0000D4110000}"/>
    <cellStyle name="Calculation 4 3 2 3 2" xfId="12751" xr:uid="{00000000-0005-0000-0000-0000D5110000}"/>
    <cellStyle name="Calculation 4 3 2 3 3" xfId="22276" xr:uid="{00000000-0005-0000-0000-0000D6110000}"/>
    <cellStyle name="Calculation 4 3 2 3 4" xfId="25088" xr:uid="{00000000-0005-0000-0000-0000D7110000}"/>
    <cellStyle name="Calculation 4 3 2 3 5" xfId="22072" xr:uid="{00000000-0005-0000-0000-0000D8110000}"/>
    <cellStyle name="Calculation 4 3 2 3 6" xfId="29471" xr:uid="{00000000-0005-0000-0000-0000D9110000}"/>
    <cellStyle name="Calculation 4 3 2 3 7" xfId="29611" xr:uid="{00000000-0005-0000-0000-0000DA110000}"/>
    <cellStyle name="Calculation 4 3 2 4" xfId="5207" xr:uid="{00000000-0005-0000-0000-0000DB110000}"/>
    <cellStyle name="Calculation 4 3 2 4 2" xfId="22478" xr:uid="{00000000-0005-0000-0000-0000DC110000}"/>
    <cellStyle name="Calculation 4 3 2 4 3" xfId="17985" xr:uid="{00000000-0005-0000-0000-0000DD110000}"/>
    <cellStyle name="Calculation 4 3 2 4 4" xfId="28412" xr:uid="{00000000-0005-0000-0000-0000DE110000}"/>
    <cellStyle name="Calculation 4 3 2 4 5" xfId="30843" xr:uid="{00000000-0005-0000-0000-0000DF110000}"/>
    <cellStyle name="Calculation 4 3 2 4 6" xfId="30078" xr:uid="{00000000-0005-0000-0000-0000E0110000}"/>
    <cellStyle name="Calculation 4 3 2 5" xfId="19754" xr:uid="{00000000-0005-0000-0000-0000E1110000}"/>
    <cellStyle name="Calculation 4 3 2 6" xfId="21079" xr:uid="{00000000-0005-0000-0000-0000E2110000}"/>
    <cellStyle name="Calculation 4 3 2 7" xfId="25180" xr:uid="{00000000-0005-0000-0000-0000E3110000}"/>
    <cellStyle name="Calculation 4 3 2 8" xfId="26786" xr:uid="{00000000-0005-0000-0000-0000E4110000}"/>
    <cellStyle name="Calculation 4 3 2 9" xfId="31685" xr:uid="{00000000-0005-0000-0000-0000E5110000}"/>
    <cellStyle name="Calculation 4 3 3" xfId="1599" xr:uid="{00000000-0005-0000-0000-0000E6110000}"/>
    <cellStyle name="Calculation 4 3 3 2" xfId="6013" xr:uid="{00000000-0005-0000-0000-0000E7110000}"/>
    <cellStyle name="Calculation 4 3 3 2 2" xfId="13638" xr:uid="{00000000-0005-0000-0000-0000E8110000}"/>
    <cellStyle name="Calculation 4 3 3 2 3" xfId="23224" xr:uid="{00000000-0005-0000-0000-0000E9110000}"/>
    <cellStyle name="Calculation 4 3 3 2 4" xfId="24507" xr:uid="{00000000-0005-0000-0000-0000EA110000}"/>
    <cellStyle name="Calculation 4 3 3 2 5" xfId="14852" xr:uid="{00000000-0005-0000-0000-0000EB110000}"/>
    <cellStyle name="Calculation 4 3 3 2 6" xfId="28602" xr:uid="{00000000-0005-0000-0000-0000EC110000}"/>
    <cellStyle name="Calculation 4 3 3 2 7" xfId="31235" xr:uid="{00000000-0005-0000-0000-0000ED110000}"/>
    <cellStyle name="Calculation 4 3 3 3" xfId="5779" xr:uid="{00000000-0005-0000-0000-0000EE110000}"/>
    <cellStyle name="Calculation 4 3 3 3 2" xfId="22990" xr:uid="{00000000-0005-0000-0000-0000EF110000}"/>
    <cellStyle name="Calculation 4 3 3 3 3" xfId="22074" xr:uid="{00000000-0005-0000-0000-0000F0110000}"/>
    <cellStyle name="Calculation 4 3 3 3 4" xfId="20090" xr:uid="{00000000-0005-0000-0000-0000F1110000}"/>
    <cellStyle name="Calculation 4 3 3 3 5" xfId="29166" xr:uid="{00000000-0005-0000-0000-0000F2110000}"/>
    <cellStyle name="Calculation 4 3 3 3 6" xfId="31416" xr:uid="{00000000-0005-0000-0000-0000F3110000}"/>
    <cellStyle name="Calculation 4 3 3 4" xfId="19985" xr:uid="{00000000-0005-0000-0000-0000F4110000}"/>
    <cellStyle name="Calculation 4 3 3 5" xfId="20330" xr:uid="{00000000-0005-0000-0000-0000F5110000}"/>
    <cellStyle name="Calculation 4 3 3 6" xfId="28771" xr:uid="{00000000-0005-0000-0000-0000F6110000}"/>
    <cellStyle name="Calculation 4 3 3 7" xfId="28165" xr:uid="{00000000-0005-0000-0000-0000F7110000}"/>
    <cellStyle name="Calculation 4 3 3 8" xfId="31980" xr:uid="{00000000-0005-0000-0000-0000F8110000}"/>
    <cellStyle name="Calculation 4 3 4" xfId="4345" xr:uid="{00000000-0005-0000-0000-0000F9110000}"/>
    <cellStyle name="Calculation 4 3 4 2" xfId="12206" xr:uid="{00000000-0005-0000-0000-0000FA110000}"/>
    <cellStyle name="Calculation 4 3 4 3" xfId="21691" xr:uid="{00000000-0005-0000-0000-0000FB110000}"/>
    <cellStyle name="Calculation 4 3 4 4" xfId="20949" xr:uid="{00000000-0005-0000-0000-0000FC110000}"/>
    <cellStyle name="Calculation 4 3 4 5" xfId="16278" xr:uid="{00000000-0005-0000-0000-0000FD110000}"/>
    <cellStyle name="Calculation 4 3 4 6" xfId="27153" xr:uid="{00000000-0005-0000-0000-0000FE110000}"/>
    <cellStyle name="Calculation 4 3 4 7" xfId="31898" xr:uid="{00000000-0005-0000-0000-0000FF110000}"/>
    <cellStyle name="Calculation 4 3 5" xfId="6989" xr:uid="{00000000-0005-0000-0000-000000120000}"/>
    <cellStyle name="Calculation 4 3 5 2" xfId="24200" xr:uid="{00000000-0005-0000-0000-000001120000}"/>
    <cellStyle name="Calculation 4 3 5 3" xfId="25602" xr:uid="{00000000-0005-0000-0000-000002120000}"/>
    <cellStyle name="Calculation 4 3 5 4" xfId="29027" xr:uid="{00000000-0005-0000-0000-000003120000}"/>
    <cellStyle name="Calculation 4 3 5 5" xfId="30797" xr:uid="{00000000-0005-0000-0000-000004120000}"/>
    <cellStyle name="Calculation 4 3 5 6" xfId="30109" xr:uid="{00000000-0005-0000-0000-000005120000}"/>
    <cellStyle name="Calculation 4 3 6" xfId="24964" xr:uid="{00000000-0005-0000-0000-000006120000}"/>
    <cellStyle name="Calculation 4 3 7" xfId="20362" xr:uid="{00000000-0005-0000-0000-000007120000}"/>
    <cellStyle name="Calculation 4 3 8" xfId="29591" xr:uid="{00000000-0005-0000-0000-000008120000}"/>
    <cellStyle name="Calculation 4 3 9" xfId="14150" xr:uid="{00000000-0005-0000-0000-000009120000}"/>
    <cellStyle name="Calculation 4 4" xfId="175" xr:uid="{00000000-0005-0000-0000-00000A120000}"/>
    <cellStyle name="Calculation 4 4 10" xfId="26293" xr:uid="{00000000-0005-0000-0000-00000B120000}"/>
    <cellStyle name="Calculation 4 4 2" xfId="1151" xr:uid="{00000000-0005-0000-0000-00000C120000}"/>
    <cellStyle name="Calculation 4 4 2 2" xfId="2242" xr:uid="{00000000-0005-0000-0000-00000D120000}"/>
    <cellStyle name="Calculation 4 4 2 2 2" xfId="6383" xr:uid="{00000000-0005-0000-0000-00000E120000}"/>
    <cellStyle name="Calculation 4 4 2 2 2 2" xfId="13859" xr:uid="{00000000-0005-0000-0000-00000F120000}"/>
    <cellStyle name="Calculation 4 4 2 2 2 3" xfId="23594" xr:uid="{00000000-0005-0000-0000-000010120000}"/>
    <cellStyle name="Calculation 4 4 2 2 2 4" xfId="20438" xr:uid="{00000000-0005-0000-0000-000011120000}"/>
    <cellStyle name="Calculation 4 4 2 2 2 5" xfId="16285" xr:uid="{00000000-0005-0000-0000-000012120000}"/>
    <cellStyle name="Calculation 4 4 2 2 2 6" xfId="27572" xr:uid="{00000000-0005-0000-0000-000013120000}"/>
    <cellStyle name="Calculation 4 4 2 2 2 7" xfId="31104" xr:uid="{00000000-0005-0000-0000-000014120000}"/>
    <cellStyle name="Calculation 4 4 2 2 3" xfId="3996" xr:uid="{00000000-0005-0000-0000-000015120000}"/>
    <cellStyle name="Calculation 4 4 2 2 3 2" xfId="21363" xr:uid="{00000000-0005-0000-0000-000016120000}"/>
    <cellStyle name="Calculation 4 4 2 2 3 3" xfId="24990" xr:uid="{00000000-0005-0000-0000-000017120000}"/>
    <cellStyle name="Calculation 4 4 2 2 3 4" xfId="26931" xr:uid="{00000000-0005-0000-0000-000018120000}"/>
    <cellStyle name="Calculation 4 4 2 2 3 5" xfId="26769" xr:uid="{00000000-0005-0000-0000-000019120000}"/>
    <cellStyle name="Calculation 4 4 2 2 3 6" xfId="31061" xr:uid="{00000000-0005-0000-0000-00001A120000}"/>
    <cellStyle name="Calculation 4 4 2 2 4" xfId="20702" xr:uid="{00000000-0005-0000-0000-00001B120000}"/>
    <cellStyle name="Calculation 4 4 2 2 5" xfId="20839" xr:uid="{00000000-0005-0000-0000-00001C120000}"/>
    <cellStyle name="Calculation 4 4 2 2 6" xfId="24582" xr:uid="{00000000-0005-0000-0000-00001D120000}"/>
    <cellStyle name="Calculation 4 4 2 2 7" xfId="28741" xr:uid="{00000000-0005-0000-0000-00001E120000}"/>
    <cellStyle name="Calculation 4 4 2 2 8" xfId="30601" xr:uid="{00000000-0005-0000-0000-00001F120000}"/>
    <cellStyle name="Calculation 4 4 2 3" xfId="5528" xr:uid="{00000000-0005-0000-0000-000020120000}"/>
    <cellStyle name="Calculation 4 4 2 3 2" xfId="13235" xr:uid="{00000000-0005-0000-0000-000021120000}"/>
    <cellStyle name="Calculation 4 4 2 3 3" xfId="22764" xr:uid="{00000000-0005-0000-0000-000022120000}"/>
    <cellStyle name="Calculation 4 4 2 3 4" xfId="14105" xr:uid="{00000000-0005-0000-0000-000023120000}"/>
    <cellStyle name="Calculation 4 4 2 3 5" xfId="28600" xr:uid="{00000000-0005-0000-0000-000024120000}"/>
    <cellStyle name="Calculation 4 4 2 3 6" xfId="15906" xr:uid="{00000000-0005-0000-0000-000025120000}"/>
    <cellStyle name="Calculation 4 4 2 3 7" xfId="27950" xr:uid="{00000000-0005-0000-0000-000026120000}"/>
    <cellStyle name="Calculation 4 4 2 4" xfId="4020" xr:uid="{00000000-0005-0000-0000-000027120000}"/>
    <cellStyle name="Calculation 4 4 2 4 2" xfId="21387" xr:uid="{00000000-0005-0000-0000-000028120000}"/>
    <cellStyle name="Calculation 4 4 2 4 3" xfId="18001" xr:uid="{00000000-0005-0000-0000-000029120000}"/>
    <cellStyle name="Calculation 4 4 2 4 4" xfId="26759" xr:uid="{00000000-0005-0000-0000-00002A120000}"/>
    <cellStyle name="Calculation 4 4 2 4 5" xfId="28625" xr:uid="{00000000-0005-0000-0000-00002B120000}"/>
    <cellStyle name="Calculation 4 4 2 4 6" xfId="31725" xr:uid="{00000000-0005-0000-0000-00002C120000}"/>
    <cellStyle name="Calculation 4 4 2 5" xfId="20557" xr:uid="{00000000-0005-0000-0000-00002D120000}"/>
    <cellStyle name="Calculation 4 4 2 6" xfId="25739" xr:uid="{00000000-0005-0000-0000-00002E120000}"/>
    <cellStyle name="Calculation 4 4 2 7" xfId="27985" xr:uid="{00000000-0005-0000-0000-00002F120000}"/>
    <cellStyle name="Calculation 4 4 2 8" xfId="29651" xr:uid="{00000000-0005-0000-0000-000030120000}"/>
    <cellStyle name="Calculation 4 4 2 9" xfId="14258" xr:uid="{00000000-0005-0000-0000-000031120000}"/>
    <cellStyle name="Calculation 4 4 3" xfId="1600" xr:uid="{00000000-0005-0000-0000-000032120000}"/>
    <cellStyle name="Calculation 4 4 3 2" xfId="6014" xr:uid="{00000000-0005-0000-0000-000033120000}"/>
    <cellStyle name="Calculation 4 4 3 2 2" xfId="13639" xr:uid="{00000000-0005-0000-0000-000034120000}"/>
    <cellStyle name="Calculation 4 4 3 2 3" xfId="23225" xr:uid="{00000000-0005-0000-0000-000035120000}"/>
    <cellStyle name="Calculation 4 4 3 2 4" xfId="24800" xr:uid="{00000000-0005-0000-0000-000036120000}"/>
    <cellStyle name="Calculation 4 4 3 2 5" xfId="28350" xr:uid="{00000000-0005-0000-0000-000037120000}"/>
    <cellStyle name="Calculation 4 4 3 2 6" xfId="18263" xr:uid="{00000000-0005-0000-0000-000038120000}"/>
    <cellStyle name="Calculation 4 4 3 2 7" xfId="27349" xr:uid="{00000000-0005-0000-0000-000039120000}"/>
    <cellStyle name="Calculation 4 4 3 3" xfId="6658" xr:uid="{00000000-0005-0000-0000-00003A120000}"/>
    <cellStyle name="Calculation 4 4 3 3 2" xfId="23869" xr:uid="{00000000-0005-0000-0000-00003B120000}"/>
    <cellStyle name="Calculation 4 4 3 3 3" xfId="20089" xr:uid="{00000000-0005-0000-0000-00003C120000}"/>
    <cellStyle name="Calculation 4 4 3 3 4" xfId="20039" xr:uid="{00000000-0005-0000-0000-00003D120000}"/>
    <cellStyle name="Calculation 4 4 3 3 5" xfId="30479" xr:uid="{00000000-0005-0000-0000-00003E120000}"/>
    <cellStyle name="Calculation 4 4 3 3 6" xfId="29204" xr:uid="{00000000-0005-0000-0000-00003F120000}"/>
    <cellStyle name="Calculation 4 4 3 4" xfId="15813" xr:uid="{00000000-0005-0000-0000-000040120000}"/>
    <cellStyle name="Calculation 4 4 3 5" xfId="26315" xr:uid="{00000000-0005-0000-0000-000041120000}"/>
    <cellStyle name="Calculation 4 4 3 6" xfId="27676" xr:uid="{00000000-0005-0000-0000-000042120000}"/>
    <cellStyle name="Calculation 4 4 3 7" xfId="27294" xr:uid="{00000000-0005-0000-0000-000043120000}"/>
    <cellStyle name="Calculation 4 4 3 8" xfId="29059" xr:uid="{00000000-0005-0000-0000-000044120000}"/>
    <cellStyle name="Calculation 4 4 4" xfId="5237" xr:uid="{00000000-0005-0000-0000-000045120000}"/>
    <cellStyle name="Calculation 4 4 4 2" xfId="12961" xr:uid="{00000000-0005-0000-0000-000046120000}"/>
    <cellStyle name="Calculation 4 4 4 3" xfId="22508" xr:uid="{00000000-0005-0000-0000-000047120000}"/>
    <cellStyle name="Calculation 4 4 4 4" xfId="18816" xr:uid="{00000000-0005-0000-0000-000048120000}"/>
    <cellStyle name="Calculation 4 4 4 5" xfId="28657" xr:uid="{00000000-0005-0000-0000-000049120000}"/>
    <cellStyle name="Calculation 4 4 4 6" xfId="24540" xr:uid="{00000000-0005-0000-0000-00004A120000}"/>
    <cellStyle name="Calculation 4 4 4 7" xfId="28119" xr:uid="{00000000-0005-0000-0000-00004B120000}"/>
    <cellStyle name="Calculation 4 4 5" xfId="4340" xr:uid="{00000000-0005-0000-0000-00004C120000}"/>
    <cellStyle name="Calculation 4 4 5 2" xfId="21686" xr:uid="{00000000-0005-0000-0000-00004D120000}"/>
    <cellStyle name="Calculation 4 4 5 3" xfId="25789" xr:uid="{00000000-0005-0000-0000-00004E120000}"/>
    <cellStyle name="Calculation 4 4 5 4" xfId="24528" xr:uid="{00000000-0005-0000-0000-00004F120000}"/>
    <cellStyle name="Calculation 4 4 5 5" xfId="30582" xr:uid="{00000000-0005-0000-0000-000050120000}"/>
    <cellStyle name="Calculation 4 4 5 6" xfId="17941" xr:uid="{00000000-0005-0000-0000-000051120000}"/>
    <cellStyle name="Calculation 4 4 6" xfId="25364" xr:uid="{00000000-0005-0000-0000-000052120000}"/>
    <cellStyle name="Calculation 4 4 7" xfId="18094" xr:uid="{00000000-0005-0000-0000-000053120000}"/>
    <cellStyle name="Calculation 4 4 8" xfId="29902" xr:uid="{00000000-0005-0000-0000-000054120000}"/>
    <cellStyle name="Calculation 4 4 9" xfId="28542" xr:uid="{00000000-0005-0000-0000-000055120000}"/>
    <cellStyle name="Calculation 4 5" xfId="1146" xr:uid="{00000000-0005-0000-0000-000056120000}"/>
    <cellStyle name="Calculation 4 5 2" xfId="2237" xr:uid="{00000000-0005-0000-0000-000057120000}"/>
    <cellStyle name="Calculation 4 5 2 2" xfId="6378" xr:uid="{00000000-0005-0000-0000-000058120000}"/>
    <cellStyle name="Calculation 4 5 2 2 2" xfId="13854" xr:uid="{00000000-0005-0000-0000-000059120000}"/>
    <cellStyle name="Calculation 4 5 2 2 3" xfId="23589" xr:uid="{00000000-0005-0000-0000-00005A120000}"/>
    <cellStyle name="Calculation 4 5 2 2 4" xfId="24231" xr:uid="{00000000-0005-0000-0000-00005B120000}"/>
    <cellStyle name="Calculation 4 5 2 2 5" xfId="25594" xr:uid="{00000000-0005-0000-0000-00005C120000}"/>
    <cellStyle name="Calculation 4 5 2 2 6" xfId="22706" xr:uid="{00000000-0005-0000-0000-00005D120000}"/>
    <cellStyle name="Calculation 4 5 2 2 7" xfId="30185" xr:uid="{00000000-0005-0000-0000-00005E120000}"/>
    <cellStyle name="Calculation 4 5 2 3" xfId="3896" xr:uid="{00000000-0005-0000-0000-00005F120000}"/>
    <cellStyle name="Calculation 4 5 2 3 2" xfId="21264" xr:uid="{00000000-0005-0000-0000-000060120000}"/>
    <cellStyle name="Calculation 4 5 2 3 3" xfId="18608" xr:uid="{00000000-0005-0000-0000-000061120000}"/>
    <cellStyle name="Calculation 4 5 2 3 4" xfId="21048" xr:uid="{00000000-0005-0000-0000-000062120000}"/>
    <cellStyle name="Calculation 4 5 2 3 5" xfId="24467" xr:uid="{00000000-0005-0000-0000-000063120000}"/>
    <cellStyle name="Calculation 4 5 2 3 6" xfId="31462" xr:uid="{00000000-0005-0000-0000-000064120000}"/>
    <cellStyle name="Calculation 4 5 2 4" xfId="17874" xr:uid="{00000000-0005-0000-0000-000065120000}"/>
    <cellStyle name="Calculation 4 5 2 5" xfId="25028" xr:uid="{00000000-0005-0000-0000-000066120000}"/>
    <cellStyle name="Calculation 4 5 2 6" xfId="16254" xr:uid="{00000000-0005-0000-0000-000067120000}"/>
    <cellStyle name="Calculation 4 5 2 7" xfId="24382" xr:uid="{00000000-0005-0000-0000-000068120000}"/>
    <cellStyle name="Calculation 4 5 2 8" xfId="26842" xr:uid="{00000000-0005-0000-0000-000069120000}"/>
    <cellStyle name="Calculation 4 5 3" xfId="5535" xr:uid="{00000000-0005-0000-0000-00006A120000}"/>
    <cellStyle name="Calculation 4 5 3 2" xfId="13242" xr:uid="{00000000-0005-0000-0000-00006B120000}"/>
    <cellStyle name="Calculation 4 5 3 3" xfId="22771" xr:uid="{00000000-0005-0000-0000-00006C120000}"/>
    <cellStyle name="Calculation 4 5 3 4" xfId="22954" xr:uid="{00000000-0005-0000-0000-00006D120000}"/>
    <cellStyle name="Calculation 4 5 3 5" xfId="28109" xr:uid="{00000000-0005-0000-0000-00006E120000}"/>
    <cellStyle name="Calculation 4 5 3 6" xfId="24464" xr:uid="{00000000-0005-0000-0000-00006F120000}"/>
    <cellStyle name="Calculation 4 5 3 7" xfId="31480" xr:uid="{00000000-0005-0000-0000-000070120000}"/>
    <cellStyle name="Calculation 4 5 4" xfId="6698" xr:uid="{00000000-0005-0000-0000-000071120000}"/>
    <cellStyle name="Calculation 4 5 4 2" xfId="23909" xr:uid="{00000000-0005-0000-0000-000072120000}"/>
    <cellStyle name="Calculation 4 5 4 3" xfId="19398" xr:uid="{00000000-0005-0000-0000-000073120000}"/>
    <cellStyle name="Calculation 4 5 4 4" xfId="25986" xr:uid="{00000000-0005-0000-0000-000074120000}"/>
    <cellStyle name="Calculation 4 5 4 5" xfId="29489" xr:uid="{00000000-0005-0000-0000-000075120000}"/>
    <cellStyle name="Calculation 4 5 4 6" xfId="20956" xr:uid="{00000000-0005-0000-0000-000076120000}"/>
    <cellStyle name="Calculation 4 5 5" xfId="20163" xr:uid="{00000000-0005-0000-0000-000077120000}"/>
    <cellStyle name="Calculation 4 5 6" xfId="15129" xr:uid="{00000000-0005-0000-0000-000078120000}"/>
    <cellStyle name="Calculation 4 5 7" xfId="26604" xr:uid="{00000000-0005-0000-0000-000079120000}"/>
    <cellStyle name="Calculation 4 5 8" xfId="30572" xr:uid="{00000000-0005-0000-0000-00007A120000}"/>
    <cellStyle name="Calculation 4 5 9" xfId="30737" xr:uid="{00000000-0005-0000-0000-00007B120000}"/>
    <cellStyle name="Calculation 4 6" xfId="1595" xr:uid="{00000000-0005-0000-0000-00007C120000}"/>
    <cellStyle name="Calculation 4 6 2" xfId="6009" xr:uid="{00000000-0005-0000-0000-00007D120000}"/>
    <cellStyle name="Calculation 4 6 2 2" xfId="13634" xr:uid="{00000000-0005-0000-0000-00007E120000}"/>
    <cellStyle name="Calculation 4 6 2 3" xfId="23220" xr:uid="{00000000-0005-0000-0000-00007F120000}"/>
    <cellStyle name="Calculation 4 6 2 4" xfId="25628" xr:uid="{00000000-0005-0000-0000-000080120000}"/>
    <cellStyle name="Calculation 4 6 2 5" xfId="28064" xr:uid="{00000000-0005-0000-0000-000081120000}"/>
    <cellStyle name="Calculation 4 6 2 6" xfId="29563" xr:uid="{00000000-0005-0000-0000-000082120000}"/>
    <cellStyle name="Calculation 4 6 2 7" xfId="31789" xr:uid="{00000000-0005-0000-0000-000083120000}"/>
    <cellStyle name="Calculation 4 6 3" xfId="6300" xr:uid="{00000000-0005-0000-0000-000084120000}"/>
    <cellStyle name="Calculation 4 6 3 2" xfId="23511" xr:uid="{00000000-0005-0000-0000-000085120000}"/>
    <cellStyle name="Calculation 4 6 3 3" xfId="25235" xr:uid="{00000000-0005-0000-0000-000086120000}"/>
    <cellStyle name="Calculation 4 6 3 4" xfId="20578" xr:uid="{00000000-0005-0000-0000-000087120000}"/>
    <cellStyle name="Calculation 4 6 3 5" xfId="29136" xr:uid="{00000000-0005-0000-0000-000088120000}"/>
    <cellStyle name="Calculation 4 6 3 6" xfId="29821" xr:uid="{00000000-0005-0000-0000-000089120000}"/>
    <cellStyle name="Calculation 4 6 4" xfId="14701" xr:uid="{00000000-0005-0000-0000-00008A120000}"/>
    <cellStyle name="Calculation 4 6 5" xfId="22590" xr:uid="{00000000-0005-0000-0000-00008B120000}"/>
    <cellStyle name="Calculation 4 6 6" xfId="27860" xr:uid="{00000000-0005-0000-0000-00008C120000}"/>
    <cellStyle name="Calculation 4 6 7" xfId="28590" xr:uid="{00000000-0005-0000-0000-00008D120000}"/>
    <cellStyle name="Calculation 4 6 8" xfId="31429" xr:uid="{00000000-0005-0000-0000-00008E120000}"/>
    <cellStyle name="Calculation 4 7" xfId="4919" xr:uid="{00000000-0005-0000-0000-00008F120000}"/>
    <cellStyle name="Calculation 4 7 2" xfId="12707" xr:uid="{00000000-0005-0000-0000-000090120000}"/>
    <cellStyle name="Calculation 4 7 3" xfId="22217" xr:uid="{00000000-0005-0000-0000-000091120000}"/>
    <cellStyle name="Calculation 4 7 4" xfId="21617" xr:uid="{00000000-0005-0000-0000-000092120000}"/>
    <cellStyle name="Calculation 4 7 5" xfId="27012" xr:uid="{00000000-0005-0000-0000-000093120000}"/>
    <cellStyle name="Calculation 4 7 6" xfId="29387" xr:uid="{00000000-0005-0000-0000-000094120000}"/>
    <cellStyle name="Calculation 4 7 7" xfId="31144" xr:uid="{00000000-0005-0000-0000-000095120000}"/>
    <cellStyle name="Calculation 4 8" xfId="6735" xr:uid="{00000000-0005-0000-0000-000096120000}"/>
    <cellStyle name="Calculation 4 8 2" xfId="23946" xr:uid="{00000000-0005-0000-0000-000097120000}"/>
    <cellStyle name="Calculation 4 8 3" xfId="24631" xr:uid="{00000000-0005-0000-0000-000098120000}"/>
    <cellStyle name="Calculation 4 8 4" xfId="26209" xr:uid="{00000000-0005-0000-0000-000099120000}"/>
    <cellStyle name="Calculation 4 8 5" xfId="27710" xr:uid="{00000000-0005-0000-0000-00009A120000}"/>
    <cellStyle name="Calculation 4 8 6" xfId="31433" xr:uid="{00000000-0005-0000-0000-00009B120000}"/>
    <cellStyle name="Calculation 4 9" xfId="21106" xr:uid="{00000000-0005-0000-0000-00009C120000}"/>
    <cellStyle name="Calculation 5" xfId="176" xr:uid="{00000000-0005-0000-0000-00009D120000}"/>
    <cellStyle name="Calculation 5 10" xfId="27865" xr:uid="{00000000-0005-0000-0000-00009E120000}"/>
    <cellStyle name="Calculation 5 11" xfId="29099" xr:uid="{00000000-0005-0000-0000-00009F120000}"/>
    <cellStyle name="Calculation 5 12" xfId="31816" xr:uid="{00000000-0005-0000-0000-0000A0120000}"/>
    <cellStyle name="Calculation 5 2" xfId="177" xr:uid="{00000000-0005-0000-0000-0000A1120000}"/>
    <cellStyle name="Calculation 5 2 10" xfId="21213" xr:uid="{00000000-0005-0000-0000-0000A2120000}"/>
    <cellStyle name="Calculation 5 2 2" xfId="1153" xr:uid="{00000000-0005-0000-0000-0000A3120000}"/>
    <cellStyle name="Calculation 5 2 2 2" xfId="2244" xr:uid="{00000000-0005-0000-0000-0000A4120000}"/>
    <cellStyle name="Calculation 5 2 2 2 2" xfId="6385" xr:uid="{00000000-0005-0000-0000-0000A5120000}"/>
    <cellStyle name="Calculation 5 2 2 2 2 2" xfId="13861" xr:uid="{00000000-0005-0000-0000-0000A6120000}"/>
    <cellStyle name="Calculation 5 2 2 2 2 3" xfId="23596" xr:uid="{00000000-0005-0000-0000-0000A7120000}"/>
    <cellStyle name="Calculation 5 2 2 2 2 4" xfId="25278" xr:uid="{00000000-0005-0000-0000-0000A8120000}"/>
    <cellStyle name="Calculation 5 2 2 2 2 5" xfId="26298" xr:uid="{00000000-0005-0000-0000-0000A9120000}"/>
    <cellStyle name="Calculation 5 2 2 2 2 6" xfId="14232" xr:uid="{00000000-0005-0000-0000-0000AA120000}"/>
    <cellStyle name="Calculation 5 2 2 2 2 7" xfId="26201" xr:uid="{00000000-0005-0000-0000-0000AB120000}"/>
    <cellStyle name="Calculation 5 2 2 2 3" xfId="3890" xr:uid="{00000000-0005-0000-0000-0000AC120000}"/>
    <cellStyle name="Calculation 5 2 2 2 3 2" xfId="21258" xr:uid="{00000000-0005-0000-0000-0000AD120000}"/>
    <cellStyle name="Calculation 5 2 2 2 3 3" xfId="14222" xr:uid="{00000000-0005-0000-0000-0000AE120000}"/>
    <cellStyle name="Calculation 5 2 2 2 3 4" xfId="26834" xr:uid="{00000000-0005-0000-0000-0000AF120000}"/>
    <cellStyle name="Calculation 5 2 2 2 3 5" xfId="28233" xr:uid="{00000000-0005-0000-0000-0000B0120000}"/>
    <cellStyle name="Calculation 5 2 2 2 3 6" xfId="31897" xr:uid="{00000000-0005-0000-0000-0000B1120000}"/>
    <cellStyle name="Calculation 5 2 2 2 4" xfId="20331" xr:uid="{00000000-0005-0000-0000-0000B2120000}"/>
    <cellStyle name="Calculation 5 2 2 2 5" xfId="25116" xr:uid="{00000000-0005-0000-0000-0000B3120000}"/>
    <cellStyle name="Calculation 5 2 2 2 6" xfId="26898" xr:uid="{00000000-0005-0000-0000-0000B4120000}"/>
    <cellStyle name="Calculation 5 2 2 2 7" xfId="30855" xr:uid="{00000000-0005-0000-0000-0000B5120000}"/>
    <cellStyle name="Calculation 5 2 2 2 8" xfId="30964" xr:uid="{00000000-0005-0000-0000-0000B6120000}"/>
    <cellStyle name="Calculation 5 2 2 3" xfId="4985" xr:uid="{00000000-0005-0000-0000-0000B7120000}"/>
    <cellStyle name="Calculation 5 2 2 3 2" xfId="12756" xr:uid="{00000000-0005-0000-0000-0000B8120000}"/>
    <cellStyle name="Calculation 5 2 2 3 3" xfId="22281" xr:uid="{00000000-0005-0000-0000-0000B9120000}"/>
    <cellStyle name="Calculation 5 2 2 3 4" xfId="22326" xr:uid="{00000000-0005-0000-0000-0000BA120000}"/>
    <cellStyle name="Calculation 5 2 2 3 5" xfId="20486" xr:uid="{00000000-0005-0000-0000-0000BB120000}"/>
    <cellStyle name="Calculation 5 2 2 3 6" xfId="17998" xr:uid="{00000000-0005-0000-0000-0000BC120000}"/>
    <cellStyle name="Calculation 5 2 2 3 7" xfId="30998" xr:uid="{00000000-0005-0000-0000-0000BD120000}"/>
    <cellStyle name="Calculation 5 2 2 4" xfId="6948" xr:uid="{00000000-0005-0000-0000-0000BE120000}"/>
    <cellStyle name="Calculation 5 2 2 4 2" xfId="24159" xr:uid="{00000000-0005-0000-0000-0000BF120000}"/>
    <cellStyle name="Calculation 5 2 2 4 3" xfId="18553" xr:uid="{00000000-0005-0000-0000-0000C0120000}"/>
    <cellStyle name="Calculation 5 2 2 4 4" xfId="28986" xr:uid="{00000000-0005-0000-0000-0000C1120000}"/>
    <cellStyle name="Calculation 5 2 2 4 5" xfId="26000" xr:uid="{00000000-0005-0000-0000-0000C2120000}"/>
    <cellStyle name="Calculation 5 2 2 4 6" xfId="31502" xr:uid="{00000000-0005-0000-0000-0000C3120000}"/>
    <cellStyle name="Calculation 5 2 2 5" xfId="16503" xr:uid="{00000000-0005-0000-0000-0000C4120000}"/>
    <cellStyle name="Calculation 5 2 2 6" xfId="15870" xr:uid="{00000000-0005-0000-0000-0000C5120000}"/>
    <cellStyle name="Calculation 5 2 2 7" xfId="28521" xr:uid="{00000000-0005-0000-0000-0000C6120000}"/>
    <cellStyle name="Calculation 5 2 2 8" xfId="18840" xr:uid="{00000000-0005-0000-0000-0000C7120000}"/>
    <cellStyle name="Calculation 5 2 2 9" xfId="29123" xr:uid="{00000000-0005-0000-0000-0000C8120000}"/>
    <cellStyle name="Calculation 5 2 3" xfId="1602" xr:uid="{00000000-0005-0000-0000-0000C9120000}"/>
    <cellStyle name="Calculation 5 2 3 2" xfId="6016" xr:uid="{00000000-0005-0000-0000-0000CA120000}"/>
    <cellStyle name="Calculation 5 2 3 2 2" xfId="13641" xr:uid="{00000000-0005-0000-0000-0000CB120000}"/>
    <cellStyle name="Calculation 5 2 3 2 3" xfId="23227" xr:uid="{00000000-0005-0000-0000-0000CC120000}"/>
    <cellStyle name="Calculation 5 2 3 2 4" xfId="24313" xr:uid="{00000000-0005-0000-0000-0000CD120000}"/>
    <cellStyle name="Calculation 5 2 3 2 5" xfId="20237" xr:uid="{00000000-0005-0000-0000-0000CE120000}"/>
    <cellStyle name="Calculation 5 2 3 2 6" xfId="15614" xr:uid="{00000000-0005-0000-0000-0000CF120000}"/>
    <cellStyle name="Calculation 5 2 3 2 7" xfId="28242" xr:uid="{00000000-0005-0000-0000-0000D0120000}"/>
    <cellStyle name="Calculation 5 2 3 3" xfId="4312" xr:uid="{00000000-0005-0000-0000-0000D1120000}"/>
    <cellStyle name="Calculation 5 2 3 3 2" xfId="21658" xr:uid="{00000000-0005-0000-0000-0000D2120000}"/>
    <cellStyle name="Calculation 5 2 3 3 3" xfId="19865" xr:uid="{00000000-0005-0000-0000-0000D3120000}"/>
    <cellStyle name="Calculation 5 2 3 3 4" xfId="27516" xr:uid="{00000000-0005-0000-0000-0000D4120000}"/>
    <cellStyle name="Calculation 5 2 3 3 5" xfId="30542" xr:uid="{00000000-0005-0000-0000-0000D5120000}"/>
    <cellStyle name="Calculation 5 2 3 3 6" xfId="31500" xr:uid="{00000000-0005-0000-0000-0000D6120000}"/>
    <cellStyle name="Calculation 5 2 3 4" xfId="18890" xr:uid="{00000000-0005-0000-0000-0000D7120000}"/>
    <cellStyle name="Calculation 5 2 3 5" xfId="26484" xr:uid="{00000000-0005-0000-0000-0000D8120000}"/>
    <cellStyle name="Calculation 5 2 3 6" xfId="28360" xr:uid="{00000000-0005-0000-0000-0000D9120000}"/>
    <cellStyle name="Calculation 5 2 3 7" xfId="29860" xr:uid="{00000000-0005-0000-0000-0000DA120000}"/>
    <cellStyle name="Calculation 5 2 3 8" xfId="32058" xr:uid="{00000000-0005-0000-0000-0000DB120000}"/>
    <cellStyle name="Calculation 5 2 4" xfId="4920" xr:uid="{00000000-0005-0000-0000-0000DC120000}"/>
    <cellStyle name="Calculation 5 2 4 2" xfId="12708" xr:uid="{00000000-0005-0000-0000-0000DD120000}"/>
    <cellStyle name="Calculation 5 2 4 3" xfId="22218" xr:uid="{00000000-0005-0000-0000-0000DE120000}"/>
    <cellStyle name="Calculation 5 2 4 4" xfId="24602" xr:uid="{00000000-0005-0000-0000-0000DF120000}"/>
    <cellStyle name="Calculation 5 2 4 5" xfId="17963" xr:uid="{00000000-0005-0000-0000-0000E0120000}"/>
    <cellStyle name="Calculation 5 2 4 6" xfId="27314" xr:uid="{00000000-0005-0000-0000-0000E1120000}"/>
    <cellStyle name="Calculation 5 2 4 7" xfId="31843" xr:uid="{00000000-0005-0000-0000-0000E2120000}"/>
    <cellStyle name="Calculation 5 2 5" xfId="6736" xr:uid="{00000000-0005-0000-0000-0000E3120000}"/>
    <cellStyle name="Calculation 5 2 5 2" xfId="23947" xr:uid="{00000000-0005-0000-0000-0000E4120000}"/>
    <cellStyle name="Calculation 5 2 5 3" xfId="25223" xr:uid="{00000000-0005-0000-0000-0000E5120000}"/>
    <cellStyle name="Calculation 5 2 5 4" xfId="22551" xr:uid="{00000000-0005-0000-0000-0000E6120000}"/>
    <cellStyle name="Calculation 5 2 5 5" xfId="30164" xr:uid="{00000000-0005-0000-0000-0000E7120000}"/>
    <cellStyle name="Calculation 5 2 5 6" xfId="31206" xr:uid="{00000000-0005-0000-0000-0000E8120000}"/>
    <cellStyle name="Calculation 5 2 6" xfId="26004" xr:uid="{00000000-0005-0000-0000-0000E9120000}"/>
    <cellStyle name="Calculation 5 2 7" xfId="19130" xr:uid="{00000000-0005-0000-0000-0000EA120000}"/>
    <cellStyle name="Calculation 5 2 8" xfId="30347" xr:uid="{00000000-0005-0000-0000-0000EB120000}"/>
    <cellStyle name="Calculation 5 2 9" xfId="20937" xr:uid="{00000000-0005-0000-0000-0000EC120000}"/>
    <cellStyle name="Calculation 5 3" xfId="178" xr:uid="{00000000-0005-0000-0000-0000ED120000}"/>
    <cellStyle name="Calculation 5 3 10" xfId="30175" xr:uid="{00000000-0005-0000-0000-0000EE120000}"/>
    <cellStyle name="Calculation 5 3 2" xfId="1154" xr:uid="{00000000-0005-0000-0000-0000EF120000}"/>
    <cellStyle name="Calculation 5 3 2 2" xfId="2245" xr:uid="{00000000-0005-0000-0000-0000F0120000}"/>
    <cellStyle name="Calculation 5 3 2 2 2" xfId="6386" xr:uid="{00000000-0005-0000-0000-0000F1120000}"/>
    <cellStyle name="Calculation 5 3 2 2 2 2" xfId="13862" xr:uid="{00000000-0005-0000-0000-0000F2120000}"/>
    <cellStyle name="Calculation 5 3 2 2 2 3" xfId="23597" xr:uid="{00000000-0005-0000-0000-0000F3120000}"/>
    <cellStyle name="Calculation 5 3 2 2 2 4" xfId="15897" xr:uid="{00000000-0005-0000-0000-0000F4120000}"/>
    <cellStyle name="Calculation 5 3 2 2 2 5" xfId="28299" xr:uid="{00000000-0005-0000-0000-0000F5120000}"/>
    <cellStyle name="Calculation 5 3 2 2 2 6" xfId="27286" xr:uid="{00000000-0005-0000-0000-0000F6120000}"/>
    <cellStyle name="Calculation 5 3 2 2 2 7" xfId="20088" xr:uid="{00000000-0005-0000-0000-0000F7120000}"/>
    <cellStyle name="Calculation 5 3 2 2 3" xfId="6520" xr:uid="{00000000-0005-0000-0000-0000F8120000}"/>
    <cellStyle name="Calculation 5 3 2 2 3 2" xfId="23731" xr:uid="{00000000-0005-0000-0000-0000F9120000}"/>
    <cellStyle name="Calculation 5 3 2 2 3 3" xfId="25102" xr:uid="{00000000-0005-0000-0000-0000FA120000}"/>
    <cellStyle name="Calculation 5 3 2 2 3 4" xfId="25406" xr:uid="{00000000-0005-0000-0000-0000FB120000}"/>
    <cellStyle name="Calculation 5 3 2 2 3 5" xfId="21162" xr:uid="{00000000-0005-0000-0000-0000FC120000}"/>
    <cellStyle name="Calculation 5 3 2 2 3 6" xfId="31354" xr:uid="{00000000-0005-0000-0000-0000FD120000}"/>
    <cellStyle name="Calculation 5 3 2 2 4" xfId="20263" xr:uid="{00000000-0005-0000-0000-0000FE120000}"/>
    <cellStyle name="Calculation 5 3 2 2 5" xfId="22731" xr:uid="{00000000-0005-0000-0000-0000FF120000}"/>
    <cellStyle name="Calculation 5 3 2 2 6" xfId="24792" xr:uid="{00000000-0005-0000-0000-000000130000}"/>
    <cellStyle name="Calculation 5 3 2 2 7" xfId="29213" xr:uid="{00000000-0005-0000-0000-000001130000}"/>
    <cellStyle name="Calculation 5 3 2 2 8" xfId="26836" xr:uid="{00000000-0005-0000-0000-000002130000}"/>
    <cellStyle name="Calculation 5 3 2 3" xfId="5533" xr:uid="{00000000-0005-0000-0000-000003130000}"/>
    <cellStyle name="Calculation 5 3 2 3 2" xfId="13240" xr:uid="{00000000-0005-0000-0000-000004130000}"/>
    <cellStyle name="Calculation 5 3 2 3 3" xfId="22769" xr:uid="{00000000-0005-0000-0000-000005130000}"/>
    <cellStyle name="Calculation 5 3 2 3 4" xfId="26545" xr:uid="{00000000-0005-0000-0000-000006130000}"/>
    <cellStyle name="Calculation 5 3 2 3 5" xfId="28576" xr:uid="{00000000-0005-0000-0000-000007130000}"/>
    <cellStyle name="Calculation 5 3 2 3 6" xfId="29796" xr:uid="{00000000-0005-0000-0000-000008130000}"/>
    <cellStyle name="Calculation 5 3 2 3 7" xfId="27574" xr:uid="{00000000-0005-0000-0000-000009130000}"/>
    <cellStyle name="Calculation 5 3 2 4" xfId="4908" xr:uid="{00000000-0005-0000-0000-00000A130000}"/>
    <cellStyle name="Calculation 5 3 2 4 2" xfId="22206" xr:uid="{00000000-0005-0000-0000-00000B130000}"/>
    <cellStyle name="Calculation 5 3 2 4 3" xfId="15562" xr:uid="{00000000-0005-0000-0000-00000C130000}"/>
    <cellStyle name="Calculation 5 3 2 4 4" xfId="14871" xr:uid="{00000000-0005-0000-0000-00000D130000}"/>
    <cellStyle name="Calculation 5 3 2 4 5" xfId="14200" xr:uid="{00000000-0005-0000-0000-00000E130000}"/>
    <cellStyle name="Calculation 5 3 2 4 6" xfId="28560" xr:uid="{00000000-0005-0000-0000-00000F130000}"/>
    <cellStyle name="Calculation 5 3 2 5" xfId="15458" xr:uid="{00000000-0005-0000-0000-000010130000}"/>
    <cellStyle name="Calculation 5 3 2 6" xfId="22095" xr:uid="{00000000-0005-0000-0000-000011130000}"/>
    <cellStyle name="Calculation 5 3 2 7" xfId="18061" xr:uid="{00000000-0005-0000-0000-000012130000}"/>
    <cellStyle name="Calculation 5 3 2 8" xfId="30319" xr:uid="{00000000-0005-0000-0000-000013130000}"/>
    <cellStyle name="Calculation 5 3 2 9" xfId="31453" xr:uid="{00000000-0005-0000-0000-000014130000}"/>
    <cellStyle name="Calculation 5 3 3" xfId="1603" xr:uid="{00000000-0005-0000-0000-000015130000}"/>
    <cellStyle name="Calculation 5 3 3 2" xfId="6017" xr:uid="{00000000-0005-0000-0000-000016130000}"/>
    <cellStyle name="Calculation 5 3 3 2 2" xfId="13642" xr:uid="{00000000-0005-0000-0000-000017130000}"/>
    <cellStyle name="Calculation 5 3 3 2 3" xfId="23228" xr:uid="{00000000-0005-0000-0000-000018130000}"/>
    <cellStyle name="Calculation 5 3 3 2 4" xfId="22020" xr:uid="{00000000-0005-0000-0000-000019130000}"/>
    <cellStyle name="Calculation 5 3 3 2 5" xfId="28811" xr:uid="{00000000-0005-0000-0000-00001A130000}"/>
    <cellStyle name="Calculation 5 3 3 2 6" xfId="28786" xr:uid="{00000000-0005-0000-0000-00001B130000}"/>
    <cellStyle name="Calculation 5 3 3 2 7" xfId="30607" xr:uid="{00000000-0005-0000-0000-00001C130000}"/>
    <cellStyle name="Calculation 5 3 3 3" xfId="6777" xr:uid="{00000000-0005-0000-0000-00001D130000}"/>
    <cellStyle name="Calculation 5 3 3 3 2" xfId="23988" xr:uid="{00000000-0005-0000-0000-00001E130000}"/>
    <cellStyle name="Calculation 5 3 3 3 3" xfId="21563" xr:uid="{00000000-0005-0000-0000-00001F130000}"/>
    <cellStyle name="Calculation 5 3 3 3 4" xfId="22533" xr:uid="{00000000-0005-0000-0000-000020130000}"/>
    <cellStyle name="Calculation 5 3 3 3 5" xfId="27818" xr:uid="{00000000-0005-0000-0000-000021130000}"/>
    <cellStyle name="Calculation 5 3 3 3 6" xfId="31077" xr:uid="{00000000-0005-0000-0000-000022130000}"/>
    <cellStyle name="Calculation 5 3 3 4" xfId="19470" xr:uid="{00000000-0005-0000-0000-000023130000}"/>
    <cellStyle name="Calculation 5 3 3 5" xfId="26449" xr:uid="{00000000-0005-0000-0000-000024130000}"/>
    <cellStyle name="Calculation 5 3 3 6" xfId="25157" xr:uid="{00000000-0005-0000-0000-000025130000}"/>
    <cellStyle name="Calculation 5 3 3 7" xfId="28400" xr:uid="{00000000-0005-0000-0000-000026130000}"/>
    <cellStyle name="Calculation 5 3 3 8" xfId="24618" xr:uid="{00000000-0005-0000-0000-000027130000}"/>
    <cellStyle name="Calculation 5 3 4" xfId="4344" xr:uid="{00000000-0005-0000-0000-000028130000}"/>
    <cellStyle name="Calculation 5 3 4 2" xfId="12205" xr:uid="{00000000-0005-0000-0000-000029130000}"/>
    <cellStyle name="Calculation 5 3 4 3" xfId="21690" xr:uid="{00000000-0005-0000-0000-00002A130000}"/>
    <cellStyle name="Calculation 5 3 4 4" xfId="21799" xr:uid="{00000000-0005-0000-0000-00002B130000}"/>
    <cellStyle name="Calculation 5 3 4 5" xfId="26516" xr:uid="{00000000-0005-0000-0000-00002C130000}"/>
    <cellStyle name="Calculation 5 3 4 6" xfId="25809" xr:uid="{00000000-0005-0000-0000-00002D130000}"/>
    <cellStyle name="Calculation 5 3 4 7" xfId="22570" xr:uid="{00000000-0005-0000-0000-00002E130000}"/>
    <cellStyle name="Calculation 5 3 5" xfId="6988" xr:uid="{00000000-0005-0000-0000-00002F130000}"/>
    <cellStyle name="Calculation 5 3 5 2" xfId="24199" xr:uid="{00000000-0005-0000-0000-000030130000}"/>
    <cellStyle name="Calculation 5 3 5 3" xfId="24948" xr:uid="{00000000-0005-0000-0000-000031130000}"/>
    <cellStyle name="Calculation 5 3 5 4" xfId="29026" xr:uid="{00000000-0005-0000-0000-000032130000}"/>
    <cellStyle name="Calculation 5 3 5 5" xfId="29226" xr:uid="{00000000-0005-0000-0000-000033130000}"/>
    <cellStyle name="Calculation 5 3 5 6" xfId="31602" xr:uid="{00000000-0005-0000-0000-000034130000}"/>
    <cellStyle name="Calculation 5 3 6" xfId="20409" xr:uid="{00000000-0005-0000-0000-000035130000}"/>
    <cellStyle name="Calculation 5 3 7" xfId="25366" xr:uid="{00000000-0005-0000-0000-000036130000}"/>
    <cellStyle name="Calculation 5 3 8" xfId="19468" xr:uid="{00000000-0005-0000-0000-000037130000}"/>
    <cellStyle name="Calculation 5 3 9" xfId="16250" xr:uid="{00000000-0005-0000-0000-000038130000}"/>
    <cellStyle name="Calculation 5 4" xfId="1152" xr:uid="{00000000-0005-0000-0000-000039130000}"/>
    <cellStyle name="Calculation 5 4 2" xfId="2243" xr:uid="{00000000-0005-0000-0000-00003A130000}"/>
    <cellStyle name="Calculation 5 4 2 2" xfId="6384" xr:uid="{00000000-0005-0000-0000-00003B130000}"/>
    <cellStyle name="Calculation 5 4 2 2 2" xfId="13860" xr:uid="{00000000-0005-0000-0000-00003C130000}"/>
    <cellStyle name="Calculation 5 4 2 2 3" xfId="23595" xr:uid="{00000000-0005-0000-0000-00003D130000}"/>
    <cellStyle name="Calculation 5 4 2 2 4" xfId="24511" xr:uid="{00000000-0005-0000-0000-00003E130000}"/>
    <cellStyle name="Calculation 5 4 2 2 5" xfId="28585" xr:uid="{00000000-0005-0000-0000-00003F130000}"/>
    <cellStyle name="Calculation 5 4 2 2 6" xfId="27595" xr:uid="{00000000-0005-0000-0000-000040130000}"/>
    <cellStyle name="Calculation 5 4 2 2 7" xfId="31466" xr:uid="{00000000-0005-0000-0000-000041130000}"/>
    <cellStyle name="Calculation 5 4 2 3" xfId="6321" xr:uid="{00000000-0005-0000-0000-000042130000}"/>
    <cellStyle name="Calculation 5 4 2 3 2" xfId="23532" xr:uid="{00000000-0005-0000-0000-000043130000}"/>
    <cellStyle name="Calculation 5 4 2 3 3" xfId="25998" xr:uid="{00000000-0005-0000-0000-000044130000}"/>
    <cellStyle name="Calculation 5 4 2 3 4" xfId="28324" xr:uid="{00000000-0005-0000-0000-000045130000}"/>
    <cellStyle name="Calculation 5 4 2 3 5" xfId="29257" xr:uid="{00000000-0005-0000-0000-000046130000}"/>
    <cellStyle name="Calculation 5 4 2 3 6" xfId="31169" xr:uid="{00000000-0005-0000-0000-000047130000}"/>
    <cellStyle name="Calculation 5 4 2 4" xfId="18559" xr:uid="{00000000-0005-0000-0000-000048130000}"/>
    <cellStyle name="Calculation 5 4 2 5" xfId="21871" xr:uid="{00000000-0005-0000-0000-000049130000}"/>
    <cellStyle name="Calculation 5 4 2 6" xfId="26174" xr:uid="{00000000-0005-0000-0000-00004A130000}"/>
    <cellStyle name="Calculation 5 4 2 7" xfId="24532" xr:uid="{00000000-0005-0000-0000-00004B130000}"/>
    <cellStyle name="Calculation 5 4 2 8" xfId="31387" xr:uid="{00000000-0005-0000-0000-00004C130000}"/>
    <cellStyle name="Calculation 5 4 3" xfId="4642" xr:uid="{00000000-0005-0000-0000-00004D130000}"/>
    <cellStyle name="Calculation 5 4 3 2" xfId="12487" xr:uid="{00000000-0005-0000-0000-00004E130000}"/>
    <cellStyle name="Calculation 5 4 3 3" xfId="21960" xr:uid="{00000000-0005-0000-0000-00004F130000}"/>
    <cellStyle name="Calculation 5 4 3 4" xfId="24606" xr:uid="{00000000-0005-0000-0000-000050130000}"/>
    <cellStyle name="Calculation 5 4 3 5" xfId="26086" xr:uid="{00000000-0005-0000-0000-000051130000}"/>
    <cellStyle name="Calculation 5 4 3 6" xfId="30198" xr:uid="{00000000-0005-0000-0000-000052130000}"/>
    <cellStyle name="Calculation 5 4 3 7" xfId="31447" xr:uid="{00000000-0005-0000-0000-000053130000}"/>
    <cellStyle name="Calculation 5 4 4" xfId="6696" xr:uid="{00000000-0005-0000-0000-000054130000}"/>
    <cellStyle name="Calculation 5 4 4 2" xfId="23907" xr:uid="{00000000-0005-0000-0000-000055130000}"/>
    <cellStyle name="Calculation 5 4 4 3" xfId="21012" xr:uid="{00000000-0005-0000-0000-000056130000}"/>
    <cellStyle name="Calculation 5 4 4 4" xfId="21147" xr:uid="{00000000-0005-0000-0000-000057130000}"/>
    <cellStyle name="Calculation 5 4 4 5" xfId="26795" xr:uid="{00000000-0005-0000-0000-000058130000}"/>
    <cellStyle name="Calculation 5 4 4 6" xfId="29459" xr:uid="{00000000-0005-0000-0000-000059130000}"/>
    <cellStyle name="Calculation 5 4 5" xfId="20373" xr:uid="{00000000-0005-0000-0000-00005A130000}"/>
    <cellStyle name="Calculation 5 4 6" xfId="21621" xr:uid="{00000000-0005-0000-0000-00005B130000}"/>
    <cellStyle name="Calculation 5 4 7" xfId="28700" xr:uid="{00000000-0005-0000-0000-00005C130000}"/>
    <cellStyle name="Calculation 5 4 8" xfId="26187" xr:uid="{00000000-0005-0000-0000-00005D130000}"/>
    <cellStyle name="Calculation 5 4 9" xfId="29868" xr:uid="{00000000-0005-0000-0000-00005E130000}"/>
    <cellStyle name="Calculation 5 5" xfId="1601" xr:uid="{00000000-0005-0000-0000-00005F130000}"/>
    <cellStyle name="Calculation 5 5 2" xfId="6015" xr:uid="{00000000-0005-0000-0000-000060130000}"/>
    <cellStyle name="Calculation 5 5 2 2" xfId="13640" xr:uid="{00000000-0005-0000-0000-000061130000}"/>
    <cellStyle name="Calculation 5 5 2 3" xfId="23226" xr:uid="{00000000-0005-0000-0000-000062130000}"/>
    <cellStyle name="Calculation 5 5 2 4" xfId="17920" xr:uid="{00000000-0005-0000-0000-000063130000}"/>
    <cellStyle name="Calculation 5 5 2 5" xfId="15155" xr:uid="{00000000-0005-0000-0000-000064130000}"/>
    <cellStyle name="Calculation 5 5 2 6" xfId="30870" xr:uid="{00000000-0005-0000-0000-000065130000}"/>
    <cellStyle name="Calculation 5 5 2 7" xfId="31021" xr:uid="{00000000-0005-0000-0000-000066130000}"/>
    <cellStyle name="Calculation 5 5 3" xfId="6911" xr:uid="{00000000-0005-0000-0000-000067130000}"/>
    <cellStyle name="Calculation 5 5 3 2" xfId="24122" xr:uid="{00000000-0005-0000-0000-000068130000}"/>
    <cellStyle name="Calculation 5 5 3 3" xfId="20051" xr:uid="{00000000-0005-0000-0000-000069130000}"/>
    <cellStyle name="Calculation 5 5 3 4" xfId="28949" xr:uid="{00000000-0005-0000-0000-00006A130000}"/>
    <cellStyle name="Calculation 5 5 3 5" xfId="28002" xr:uid="{00000000-0005-0000-0000-00006B130000}"/>
    <cellStyle name="Calculation 5 5 3 6" xfId="30360" xr:uid="{00000000-0005-0000-0000-00006C130000}"/>
    <cellStyle name="Calculation 5 5 4" xfId="19931" xr:uid="{00000000-0005-0000-0000-00006D130000}"/>
    <cellStyle name="Calculation 5 5 5" xfId="14097" xr:uid="{00000000-0005-0000-0000-00006E130000}"/>
    <cellStyle name="Calculation 5 5 6" xfId="27868" xr:uid="{00000000-0005-0000-0000-00006F130000}"/>
    <cellStyle name="Calculation 5 5 7" xfId="27532" xr:uid="{00000000-0005-0000-0000-000070130000}"/>
    <cellStyle name="Calculation 5 5 8" xfId="32077" xr:uid="{00000000-0005-0000-0000-000071130000}"/>
    <cellStyle name="Calculation 5 6" xfId="5814" xr:uid="{00000000-0005-0000-0000-000072130000}"/>
    <cellStyle name="Calculation 5 6 2" xfId="13456" xr:uid="{00000000-0005-0000-0000-000073130000}"/>
    <cellStyle name="Calculation 5 6 3" xfId="23025" xr:uid="{00000000-0005-0000-0000-000074130000}"/>
    <cellStyle name="Calculation 5 6 4" xfId="21878" xr:uid="{00000000-0005-0000-0000-000075130000}"/>
    <cellStyle name="Calculation 5 6 5" xfId="26289" xr:uid="{00000000-0005-0000-0000-000076130000}"/>
    <cellStyle name="Calculation 5 6 6" xfId="28479" xr:uid="{00000000-0005-0000-0000-000077130000}"/>
    <cellStyle name="Calculation 5 6 7" xfId="19806" xr:uid="{00000000-0005-0000-0000-000078130000}"/>
    <cellStyle name="Calculation 5 7" xfId="4024" xr:uid="{00000000-0005-0000-0000-000079130000}"/>
    <cellStyle name="Calculation 5 7 2" xfId="21391" xr:uid="{00000000-0005-0000-0000-00007A130000}"/>
    <cellStyle name="Calculation 5 7 3" xfId="24645" xr:uid="{00000000-0005-0000-0000-00007B130000}"/>
    <cellStyle name="Calculation 5 7 4" xfId="24870" xr:uid="{00000000-0005-0000-0000-00007C130000}"/>
    <cellStyle name="Calculation 5 7 5" xfId="28089" xr:uid="{00000000-0005-0000-0000-00007D130000}"/>
    <cellStyle name="Calculation 5 7 6" xfId="29580" xr:uid="{00000000-0005-0000-0000-00007E130000}"/>
    <cellStyle name="Calculation 5 8" xfId="15827" xr:uid="{00000000-0005-0000-0000-00007F130000}"/>
    <cellStyle name="Calculation 5 9" xfId="26321" xr:uid="{00000000-0005-0000-0000-000080130000}"/>
    <cellStyle name="Check Cell 2" xfId="179" xr:uid="{00000000-0005-0000-0000-000081130000}"/>
    <cellStyle name="Check Cell 2 2" xfId="180" xr:uid="{00000000-0005-0000-0000-000082130000}"/>
    <cellStyle name="Check Cell 3" xfId="181" xr:uid="{00000000-0005-0000-0000-000083130000}"/>
    <cellStyle name="Check Cell 4" xfId="182" xr:uid="{00000000-0005-0000-0000-000084130000}"/>
    <cellStyle name="Comma" xfId="1" builtinId="3"/>
    <cellStyle name="Comma 10" xfId="183" xr:uid="{00000000-0005-0000-0000-000086130000}"/>
    <cellStyle name="Comma 10 2" xfId="184" xr:uid="{00000000-0005-0000-0000-000087130000}"/>
    <cellStyle name="Comma 10 3" xfId="185" xr:uid="{00000000-0005-0000-0000-000088130000}"/>
    <cellStyle name="Comma 11" xfId="186" xr:uid="{00000000-0005-0000-0000-000089130000}"/>
    <cellStyle name="Comma 12" xfId="847" xr:uid="{00000000-0005-0000-0000-00008A130000}"/>
    <cellStyle name="Comma 12 2" xfId="1072" xr:uid="{00000000-0005-0000-0000-00008B130000}"/>
    <cellStyle name="Comma 12 2 2" xfId="2163" xr:uid="{00000000-0005-0000-0000-00008C130000}"/>
    <cellStyle name="Comma 12 2 2 2" xfId="5469" xr:uid="{00000000-0005-0000-0000-00008D130000}"/>
    <cellStyle name="Comma 12 2 2 2 2" xfId="13183" xr:uid="{00000000-0005-0000-0000-00008E130000}"/>
    <cellStyle name="Comma 12 2 2 2 2 2" xfId="38029" xr:uid="{00000000-0005-0000-0000-00008F130000}"/>
    <cellStyle name="Comma 12 2 2 2 3" xfId="19363" xr:uid="{00000000-0005-0000-0000-000090130000}"/>
    <cellStyle name="Comma 12 2 2 2 3 2" xfId="41701" xr:uid="{00000000-0005-0000-0000-000091130000}"/>
    <cellStyle name="Comma 12 2 2 2 4" xfId="9237" xr:uid="{00000000-0005-0000-0000-000092130000}"/>
    <cellStyle name="Comma 12 2 2 2 5" xfId="34357" xr:uid="{00000000-0005-0000-0000-000093130000}"/>
    <cellStyle name="Comma 12 2 2 3" xfId="3649" xr:uid="{00000000-0005-0000-0000-000094130000}"/>
    <cellStyle name="Comma 12 2 2 3 2" xfId="17599" xr:uid="{00000000-0005-0000-0000-000095130000}"/>
    <cellStyle name="Comma 12 2 2 3 2 2" xfId="40477" xr:uid="{00000000-0005-0000-0000-000096130000}"/>
    <cellStyle name="Comma 12 2 2 3 3" xfId="11685" xr:uid="{00000000-0005-0000-0000-000097130000}"/>
    <cellStyle name="Comma 12 2 2 3 4" xfId="36805" xr:uid="{00000000-0005-0000-0000-000098130000}"/>
    <cellStyle name="Comma 12 2 2 4" xfId="10461" xr:uid="{00000000-0005-0000-0000-000099130000}"/>
    <cellStyle name="Comma 12 2 2 4 2" xfId="35581" xr:uid="{00000000-0005-0000-0000-00009A130000}"/>
    <cellStyle name="Comma 12 2 2 5" xfId="16132" xr:uid="{00000000-0005-0000-0000-00009B130000}"/>
    <cellStyle name="Comma 12 2 2 5 2" xfId="39253" xr:uid="{00000000-0005-0000-0000-00009C130000}"/>
    <cellStyle name="Comma 12 2 2 6" xfId="8013" xr:uid="{00000000-0005-0000-0000-00009D130000}"/>
    <cellStyle name="Comma 12 2 2 7" xfId="33133" xr:uid="{00000000-0005-0000-0000-00009E130000}"/>
    <cellStyle name="Comma 12 2 3" xfId="4585" xr:uid="{00000000-0005-0000-0000-00009F130000}"/>
    <cellStyle name="Comma 12 2 3 2" xfId="12436" xr:uid="{00000000-0005-0000-0000-0000A0130000}"/>
    <cellStyle name="Comma 12 2 3 2 2" xfId="37417" xr:uid="{00000000-0005-0000-0000-0000A1130000}"/>
    <cellStyle name="Comma 12 2 3 3" xfId="18511" xr:uid="{00000000-0005-0000-0000-0000A2130000}"/>
    <cellStyle name="Comma 12 2 3 3 2" xfId="41089" xr:uid="{00000000-0005-0000-0000-0000A3130000}"/>
    <cellStyle name="Comma 12 2 3 4" xfId="8625" xr:uid="{00000000-0005-0000-0000-0000A4130000}"/>
    <cellStyle name="Comma 12 2 3 5" xfId="33745" xr:uid="{00000000-0005-0000-0000-0000A5130000}"/>
    <cellStyle name="Comma 12 2 4" xfId="3037" xr:uid="{00000000-0005-0000-0000-0000A6130000}"/>
    <cellStyle name="Comma 12 2 4 2" xfId="16987" xr:uid="{00000000-0005-0000-0000-0000A7130000}"/>
    <cellStyle name="Comma 12 2 4 2 2" xfId="39865" xr:uid="{00000000-0005-0000-0000-0000A8130000}"/>
    <cellStyle name="Comma 12 2 4 3" xfId="11073" xr:uid="{00000000-0005-0000-0000-0000A9130000}"/>
    <cellStyle name="Comma 12 2 4 4" xfId="36193" xr:uid="{00000000-0005-0000-0000-0000AA130000}"/>
    <cellStyle name="Comma 12 2 5" xfId="9849" xr:uid="{00000000-0005-0000-0000-0000AB130000}"/>
    <cellStyle name="Comma 12 2 5 2" xfId="34969" xr:uid="{00000000-0005-0000-0000-0000AC130000}"/>
    <cellStyle name="Comma 12 2 6" xfId="15091" xr:uid="{00000000-0005-0000-0000-0000AD130000}"/>
    <cellStyle name="Comma 12 2 6 2" xfId="38641" xr:uid="{00000000-0005-0000-0000-0000AE130000}"/>
    <cellStyle name="Comma 12 2 7" xfId="7401" xr:uid="{00000000-0005-0000-0000-0000AF130000}"/>
    <cellStyle name="Comma 12 2 8" xfId="32521" xr:uid="{00000000-0005-0000-0000-0000B0130000}"/>
    <cellStyle name="Comma 12 3" xfId="1952" xr:uid="{00000000-0005-0000-0000-0000B1130000}"/>
    <cellStyle name="Comma 12 3 2" xfId="5258" xr:uid="{00000000-0005-0000-0000-0000B2130000}"/>
    <cellStyle name="Comma 12 3 2 2" xfId="12972" xr:uid="{00000000-0005-0000-0000-0000B3130000}"/>
    <cellStyle name="Comma 12 3 2 2 2" xfId="37818" xr:uid="{00000000-0005-0000-0000-0000B4130000}"/>
    <cellStyle name="Comma 12 3 2 3" xfId="19152" xr:uid="{00000000-0005-0000-0000-0000B5130000}"/>
    <cellStyle name="Comma 12 3 2 3 2" xfId="41490" xr:uid="{00000000-0005-0000-0000-0000B6130000}"/>
    <cellStyle name="Comma 12 3 2 4" xfId="9026" xr:uid="{00000000-0005-0000-0000-0000B7130000}"/>
    <cellStyle name="Comma 12 3 2 5" xfId="34146" xr:uid="{00000000-0005-0000-0000-0000B8130000}"/>
    <cellStyle name="Comma 12 3 3" xfId="3438" xr:uid="{00000000-0005-0000-0000-0000B9130000}"/>
    <cellStyle name="Comma 12 3 3 2" xfId="17388" xr:uid="{00000000-0005-0000-0000-0000BA130000}"/>
    <cellStyle name="Comma 12 3 3 2 2" xfId="40266" xr:uid="{00000000-0005-0000-0000-0000BB130000}"/>
    <cellStyle name="Comma 12 3 3 3" xfId="11474" xr:uid="{00000000-0005-0000-0000-0000BC130000}"/>
    <cellStyle name="Comma 12 3 3 4" xfId="36594" xr:uid="{00000000-0005-0000-0000-0000BD130000}"/>
    <cellStyle name="Comma 12 3 4" xfId="10250" xr:uid="{00000000-0005-0000-0000-0000BE130000}"/>
    <cellStyle name="Comma 12 3 4 2" xfId="35370" xr:uid="{00000000-0005-0000-0000-0000BF130000}"/>
    <cellStyle name="Comma 12 3 5" xfId="15921" xr:uid="{00000000-0005-0000-0000-0000C0130000}"/>
    <cellStyle name="Comma 12 3 5 2" xfId="39042" xr:uid="{00000000-0005-0000-0000-0000C1130000}"/>
    <cellStyle name="Comma 12 3 6" xfId="7802" xr:uid="{00000000-0005-0000-0000-0000C2130000}"/>
    <cellStyle name="Comma 12 3 7" xfId="32922" xr:uid="{00000000-0005-0000-0000-0000C3130000}"/>
    <cellStyle name="Comma 12 4" xfId="4366" xr:uid="{00000000-0005-0000-0000-0000C4130000}"/>
    <cellStyle name="Comma 12 4 2" xfId="12218" xr:uid="{00000000-0005-0000-0000-0000C5130000}"/>
    <cellStyle name="Comma 12 4 2 2" xfId="37206" xr:uid="{00000000-0005-0000-0000-0000C6130000}"/>
    <cellStyle name="Comma 12 4 3" xfId="18292" xr:uid="{00000000-0005-0000-0000-0000C7130000}"/>
    <cellStyle name="Comma 12 4 3 2" xfId="40878" xr:uid="{00000000-0005-0000-0000-0000C8130000}"/>
    <cellStyle name="Comma 12 4 4" xfId="8414" xr:uid="{00000000-0005-0000-0000-0000C9130000}"/>
    <cellStyle name="Comma 12 4 5" xfId="33534" xr:uid="{00000000-0005-0000-0000-0000CA130000}"/>
    <cellStyle name="Comma 12 5" xfId="2826" xr:uid="{00000000-0005-0000-0000-0000CB130000}"/>
    <cellStyle name="Comma 12 5 2" xfId="16776" xr:uid="{00000000-0005-0000-0000-0000CC130000}"/>
    <cellStyle name="Comma 12 5 2 2" xfId="39654" xr:uid="{00000000-0005-0000-0000-0000CD130000}"/>
    <cellStyle name="Comma 12 5 3" xfId="10862" xr:uid="{00000000-0005-0000-0000-0000CE130000}"/>
    <cellStyle name="Comma 12 5 4" xfId="35982" xr:uid="{00000000-0005-0000-0000-0000CF130000}"/>
    <cellStyle name="Comma 12 6" xfId="9638" xr:uid="{00000000-0005-0000-0000-0000D0130000}"/>
    <cellStyle name="Comma 12 6 2" xfId="34758" xr:uid="{00000000-0005-0000-0000-0000D1130000}"/>
    <cellStyle name="Comma 12 7" xfId="14866" xr:uid="{00000000-0005-0000-0000-0000D2130000}"/>
    <cellStyle name="Comma 12 7 2" xfId="38430" xr:uid="{00000000-0005-0000-0000-0000D3130000}"/>
    <cellStyle name="Comma 12 8" xfId="7190" xr:uid="{00000000-0005-0000-0000-0000D4130000}"/>
    <cellStyle name="Comma 12 9" xfId="32310" xr:uid="{00000000-0005-0000-0000-0000D5130000}"/>
    <cellStyle name="Comma 13" xfId="871" xr:uid="{00000000-0005-0000-0000-0000D6130000}"/>
    <cellStyle name="Comma 13 2" xfId="1082" xr:uid="{00000000-0005-0000-0000-0000D7130000}"/>
    <cellStyle name="Comma 13 2 2" xfId="2173" xr:uid="{00000000-0005-0000-0000-0000D8130000}"/>
    <cellStyle name="Comma 13 2 2 2" xfId="5479" xr:uid="{00000000-0005-0000-0000-0000D9130000}"/>
    <cellStyle name="Comma 13 2 2 2 2" xfId="13193" xr:uid="{00000000-0005-0000-0000-0000DA130000}"/>
    <cellStyle name="Comma 13 2 2 2 2 2" xfId="38039" xr:uid="{00000000-0005-0000-0000-0000DB130000}"/>
    <cellStyle name="Comma 13 2 2 2 3" xfId="19373" xr:uid="{00000000-0005-0000-0000-0000DC130000}"/>
    <cellStyle name="Comma 13 2 2 2 3 2" xfId="41711" xr:uid="{00000000-0005-0000-0000-0000DD130000}"/>
    <cellStyle name="Comma 13 2 2 2 4" xfId="9247" xr:uid="{00000000-0005-0000-0000-0000DE130000}"/>
    <cellStyle name="Comma 13 2 2 2 5" xfId="34367" xr:uid="{00000000-0005-0000-0000-0000DF130000}"/>
    <cellStyle name="Comma 13 2 2 3" xfId="3659" xr:uid="{00000000-0005-0000-0000-0000E0130000}"/>
    <cellStyle name="Comma 13 2 2 3 2" xfId="17609" xr:uid="{00000000-0005-0000-0000-0000E1130000}"/>
    <cellStyle name="Comma 13 2 2 3 2 2" xfId="40487" xr:uid="{00000000-0005-0000-0000-0000E2130000}"/>
    <cellStyle name="Comma 13 2 2 3 3" xfId="11695" xr:uid="{00000000-0005-0000-0000-0000E3130000}"/>
    <cellStyle name="Comma 13 2 2 3 4" xfId="36815" xr:uid="{00000000-0005-0000-0000-0000E4130000}"/>
    <cellStyle name="Comma 13 2 2 4" xfId="10471" xr:uid="{00000000-0005-0000-0000-0000E5130000}"/>
    <cellStyle name="Comma 13 2 2 4 2" xfId="35591" xr:uid="{00000000-0005-0000-0000-0000E6130000}"/>
    <cellStyle name="Comma 13 2 2 5" xfId="16142" xr:uid="{00000000-0005-0000-0000-0000E7130000}"/>
    <cellStyle name="Comma 13 2 2 5 2" xfId="39263" xr:uid="{00000000-0005-0000-0000-0000E8130000}"/>
    <cellStyle name="Comma 13 2 2 6" xfId="8023" xr:uid="{00000000-0005-0000-0000-0000E9130000}"/>
    <cellStyle name="Comma 13 2 2 7" xfId="33143" xr:uid="{00000000-0005-0000-0000-0000EA130000}"/>
    <cellStyle name="Comma 13 2 3" xfId="4595" xr:uid="{00000000-0005-0000-0000-0000EB130000}"/>
    <cellStyle name="Comma 13 2 3 2" xfId="12446" xr:uid="{00000000-0005-0000-0000-0000EC130000}"/>
    <cellStyle name="Comma 13 2 3 2 2" xfId="37427" xr:uid="{00000000-0005-0000-0000-0000ED130000}"/>
    <cellStyle name="Comma 13 2 3 3" xfId="18521" xr:uid="{00000000-0005-0000-0000-0000EE130000}"/>
    <cellStyle name="Comma 13 2 3 3 2" xfId="41099" xr:uid="{00000000-0005-0000-0000-0000EF130000}"/>
    <cellStyle name="Comma 13 2 3 4" xfId="8635" xr:uid="{00000000-0005-0000-0000-0000F0130000}"/>
    <cellStyle name="Comma 13 2 3 5" xfId="33755" xr:uid="{00000000-0005-0000-0000-0000F1130000}"/>
    <cellStyle name="Comma 13 2 4" xfId="3047" xr:uid="{00000000-0005-0000-0000-0000F2130000}"/>
    <cellStyle name="Comma 13 2 4 2" xfId="16997" xr:uid="{00000000-0005-0000-0000-0000F3130000}"/>
    <cellStyle name="Comma 13 2 4 2 2" xfId="39875" xr:uid="{00000000-0005-0000-0000-0000F4130000}"/>
    <cellStyle name="Comma 13 2 4 3" xfId="11083" xr:uid="{00000000-0005-0000-0000-0000F5130000}"/>
    <cellStyle name="Comma 13 2 4 4" xfId="36203" xr:uid="{00000000-0005-0000-0000-0000F6130000}"/>
    <cellStyle name="Comma 13 2 5" xfId="9859" xr:uid="{00000000-0005-0000-0000-0000F7130000}"/>
    <cellStyle name="Comma 13 2 5 2" xfId="34979" xr:uid="{00000000-0005-0000-0000-0000F8130000}"/>
    <cellStyle name="Comma 13 2 6" xfId="15101" xr:uid="{00000000-0005-0000-0000-0000F9130000}"/>
    <cellStyle name="Comma 13 2 6 2" xfId="38651" xr:uid="{00000000-0005-0000-0000-0000FA130000}"/>
    <cellStyle name="Comma 13 2 7" xfId="7411" xr:uid="{00000000-0005-0000-0000-0000FB130000}"/>
    <cellStyle name="Comma 13 2 8" xfId="32531" xr:uid="{00000000-0005-0000-0000-0000FC130000}"/>
    <cellStyle name="Comma 13 3" xfId="1962" xr:uid="{00000000-0005-0000-0000-0000FD130000}"/>
    <cellStyle name="Comma 13 3 2" xfId="5268" xr:uid="{00000000-0005-0000-0000-0000FE130000}"/>
    <cellStyle name="Comma 13 3 2 2" xfId="12982" xr:uid="{00000000-0005-0000-0000-0000FF130000}"/>
    <cellStyle name="Comma 13 3 2 2 2" xfId="37828" xr:uid="{00000000-0005-0000-0000-000000140000}"/>
    <cellStyle name="Comma 13 3 2 3" xfId="19162" xr:uid="{00000000-0005-0000-0000-000001140000}"/>
    <cellStyle name="Comma 13 3 2 3 2" xfId="41500" xr:uid="{00000000-0005-0000-0000-000002140000}"/>
    <cellStyle name="Comma 13 3 2 4" xfId="9036" xr:uid="{00000000-0005-0000-0000-000003140000}"/>
    <cellStyle name="Comma 13 3 2 5" xfId="34156" xr:uid="{00000000-0005-0000-0000-000004140000}"/>
    <cellStyle name="Comma 13 3 3" xfId="3448" xr:uid="{00000000-0005-0000-0000-000005140000}"/>
    <cellStyle name="Comma 13 3 3 2" xfId="17398" xr:uid="{00000000-0005-0000-0000-000006140000}"/>
    <cellStyle name="Comma 13 3 3 2 2" xfId="40276" xr:uid="{00000000-0005-0000-0000-000007140000}"/>
    <cellStyle name="Comma 13 3 3 3" xfId="11484" xr:uid="{00000000-0005-0000-0000-000008140000}"/>
    <cellStyle name="Comma 13 3 3 4" xfId="36604" xr:uid="{00000000-0005-0000-0000-000009140000}"/>
    <cellStyle name="Comma 13 3 4" xfId="10260" xr:uid="{00000000-0005-0000-0000-00000A140000}"/>
    <cellStyle name="Comma 13 3 4 2" xfId="35380" xr:uid="{00000000-0005-0000-0000-00000B140000}"/>
    <cellStyle name="Comma 13 3 5" xfId="15931" xr:uid="{00000000-0005-0000-0000-00000C140000}"/>
    <cellStyle name="Comma 13 3 5 2" xfId="39052" xr:uid="{00000000-0005-0000-0000-00000D140000}"/>
    <cellStyle name="Comma 13 3 6" xfId="7812" xr:uid="{00000000-0005-0000-0000-00000E140000}"/>
    <cellStyle name="Comma 13 3 7" xfId="32932" xr:uid="{00000000-0005-0000-0000-00000F140000}"/>
    <cellStyle name="Comma 13 4" xfId="4384" xr:uid="{00000000-0005-0000-0000-000010140000}"/>
    <cellStyle name="Comma 13 4 2" xfId="12235" xr:uid="{00000000-0005-0000-0000-000011140000}"/>
    <cellStyle name="Comma 13 4 2 2" xfId="37216" xr:uid="{00000000-0005-0000-0000-000012140000}"/>
    <cellStyle name="Comma 13 4 3" xfId="18310" xr:uid="{00000000-0005-0000-0000-000013140000}"/>
    <cellStyle name="Comma 13 4 3 2" xfId="40888" xr:uid="{00000000-0005-0000-0000-000014140000}"/>
    <cellStyle name="Comma 13 4 4" xfId="8424" xr:uid="{00000000-0005-0000-0000-000015140000}"/>
    <cellStyle name="Comma 13 4 5" xfId="33544" xr:uid="{00000000-0005-0000-0000-000016140000}"/>
    <cellStyle name="Comma 13 5" xfId="2836" xr:uid="{00000000-0005-0000-0000-000017140000}"/>
    <cellStyle name="Comma 13 5 2" xfId="16786" xr:uid="{00000000-0005-0000-0000-000018140000}"/>
    <cellStyle name="Comma 13 5 2 2" xfId="39664" xr:uid="{00000000-0005-0000-0000-000019140000}"/>
    <cellStyle name="Comma 13 5 3" xfId="10872" xr:uid="{00000000-0005-0000-0000-00001A140000}"/>
    <cellStyle name="Comma 13 5 4" xfId="35992" xr:uid="{00000000-0005-0000-0000-00001B140000}"/>
    <cellStyle name="Comma 13 6" xfId="9648" xr:uid="{00000000-0005-0000-0000-00001C140000}"/>
    <cellStyle name="Comma 13 6 2" xfId="34768" xr:uid="{00000000-0005-0000-0000-00001D140000}"/>
    <cellStyle name="Comma 13 7" xfId="14890" xr:uid="{00000000-0005-0000-0000-00001E140000}"/>
    <cellStyle name="Comma 13 7 2" xfId="38440" xr:uid="{00000000-0005-0000-0000-00001F140000}"/>
    <cellStyle name="Comma 13 8" xfId="7200" xr:uid="{00000000-0005-0000-0000-000020140000}"/>
    <cellStyle name="Comma 13 9" xfId="32320" xr:uid="{00000000-0005-0000-0000-000021140000}"/>
    <cellStyle name="Comma 2" xfId="2" xr:uid="{00000000-0005-0000-0000-000022140000}"/>
    <cellStyle name="Comma 2 2" xfId="3" xr:uid="{00000000-0005-0000-0000-000023140000}"/>
    <cellStyle name="Comma 2 2 2" xfId="188" xr:uid="{00000000-0005-0000-0000-000024140000}"/>
    <cellStyle name="Comma 2 2 3" xfId="187" xr:uid="{00000000-0005-0000-0000-000025140000}"/>
    <cellStyle name="Comma 2 3" xfId="4" xr:uid="{00000000-0005-0000-0000-000026140000}"/>
    <cellStyle name="Comma 2 3 2" xfId="190" xr:uid="{00000000-0005-0000-0000-000027140000}"/>
    <cellStyle name="Comma 2 3 3" xfId="191" xr:uid="{00000000-0005-0000-0000-000028140000}"/>
    <cellStyle name="Comma 2 3 4" xfId="192" xr:uid="{00000000-0005-0000-0000-000029140000}"/>
    <cellStyle name="Comma 2 3 5" xfId="189" xr:uid="{00000000-0005-0000-0000-00002A140000}"/>
    <cellStyle name="Comma 2 4" xfId="25" xr:uid="{00000000-0005-0000-0000-00002B140000}"/>
    <cellStyle name="Comma 2 5" xfId="849" xr:uid="{00000000-0005-0000-0000-00002C140000}"/>
    <cellStyle name="Comma 3" xfId="23" xr:uid="{00000000-0005-0000-0000-00002D140000}"/>
    <cellStyle name="Comma 3 10" xfId="852" xr:uid="{00000000-0005-0000-0000-00002E140000}"/>
    <cellStyle name="Comma 3 2" xfId="194" xr:uid="{00000000-0005-0000-0000-00002F140000}"/>
    <cellStyle name="Comma 3 3" xfId="195" xr:uid="{00000000-0005-0000-0000-000030140000}"/>
    <cellStyle name="Comma 3 3 2" xfId="196" xr:uid="{00000000-0005-0000-0000-000031140000}"/>
    <cellStyle name="Comma 3 3 2 2" xfId="197" xr:uid="{00000000-0005-0000-0000-000032140000}"/>
    <cellStyle name="Comma 3 3 2 2 2" xfId="198" xr:uid="{00000000-0005-0000-0000-000033140000}"/>
    <cellStyle name="Comma 3 3 2 3" xfId="199" xr:uid="{00000000-0005-0000-0000-000034140000}"/>
    <cellStyle name="Comma 3 3 3" xfId="200" xr:uid="{00000000-0005-0000-0000-000035140000}"/>
    <cellStyle name="Comma 3 3 3 2" xfId="201" xr:uid="{00000000-0005-0000-0000-000036140000}"/>
    <cellStyle name="Comma 3 3 4" xfId="202" xr:uid="{00000000-0005-0000-0000-000037140000}"/>
    <cellStyle name="Comma 3 4" xfId="203" xr:uid="{00000000-0005-0000-0000-000038140000}"/>
    <cellStyle name="Comma 3 4 2" xfId="204" xr:uid="{00000000-0005-0000-0000-000039140000}"/>
    <cellStyle name="Comma 3 4 2 2" xfId="205" xr:uid="{00000000-0005-0000-0000-00003A140000}"/>
    <cellStyle name="Comma 3 4 3" xfId="206" xr:uid="{00000000-0005-0000-0000-00003B140000}"/>
    <cellStyle name="Comma 3 5" xfId="207" xr:uid="{00000000-0005-0000-0000-00003C140000}"/>
    <cellStyle name="Comma 3 5 2" xfId="208" xr:uid="{00000000-0005-0000-0000-00003D140000}"/>
    <cellStyle name="Comma 3 5 2 2" xfId="209" xr:uid="{00000000-0005-0000-0000-00003E140000}"/>
    <cellStyle name="Comma 3 5 3" xfId="210" xr:uid="{00000000-0005-0000-0000-00003F140000}"/>
    <cellStyle name="Comma 3 6" xfId="211" xr:uid="{00000000-0005-0000-0000-000040140000}"/>
    <cellStyle name="Comma 3 6 2" xfId="212" xr:uid="{00000000-0005-0000-0000-000041140000}"/>
    <cellStyle name="Comma 3 6 2 2" xfId="213" xr:uid="{00000000-0005-0000-0000-000042140000}"/>
    <cellStyle name="Comma 3 6 3" xfId="214" xr:uid="{00000000-0005-0000-0000-000043140000}"/>
    <cellStyle name="Comma 3 7" xfId="215" xr:uid="{00000000-0005-0000-0000-000044140000}"/>
    <cellStyle name="Comma 3 7 2" xfId="216" xr:uid="{00000000-0005-0000-0000-000045140000}"/>
    <cellStyle name="Comma 3 8" xfId="217" xr:uid="{00000000-0005-0000-0000-000046140000}"/>
    <cellStyle name="Comma 3 9" xfId="193" xr:uid="{00000000-0005-0000-0000-000047140000}"/>
    <cellStyle name="Comma 4" xfId="218" xr:uid="{00000000-0005-0000-0000-000048140000}"/>
    <cellStyle name="Comma 4 2" xfId="219" xr:uid="{00000000-0005-0000-0000-000049140000}"/>
    <cellStyle name="Comma 4 2 2" xfId="220" xr:uid="{00000000-0005-0000-0000-00004A140000}"/>
    <cellStyle name="Comma 4 2 2 2" xfId="221" xr:uid="{00000000-0005-0000-0000-00004B140000}"/>
    <cellStyle name="Comma 4 2 2 2 2" xfId="222" xr:uid="{00000000-0005-0000-0000-00004C140000}"/>
    <cellStyle name="Comma 4 2 2 3" xfId="223" xr:uid="{00000000-0005-0000-0000-00004D140000}"/>
    <cellStyle name="Comma 4 2 3" xfId="224" xr:uid="{00000000-0005-0000-0000-00004E140000}"/>
    <cellStyle name="Comma 4 2 3 2" xfId="225" xr:uid="{00000000-0005-0000-0000-00004F140000}"/>
    <cellStyle name="Comma 4 2 4" xfId="226" xr:uid="{00000000-0005-0000-0000-000050140000}"/>
    <cellStyle name="Comma 4 3" xfId="227" xr:uid="{00000000-0005-0000-0000-000051140000}"/>
    <cellStyle name="Comma 4 3 2" xfId="228" xr:uid="{00000000-0005-0000-0000-000052140000}"/>
    <cellStyle name="Comma 4 3 2 2" xfId="229" xr:uid="{00000000-0005-0000-0000-000053140000}"/>
    <cellStyle name="Comma 4 3 3" xfId="230" xr:uid="{00000000-0005-0000-0000-000054140000}"/>
    <cellStyle name="Comma 4 4" xfId="231" xr:uid="{00000000-0005-0000-0000-000055140000}"/>
    <cellStyle name="Comma 4 4 2" xfId="232" xr:uid="{00000000-0005-0000-0000-000056140000}"/>
    <cellStyle name="Comma 4 4 2 2" xfId="233" xr:uid="{00000000-0005-0000-0000-000057140000}"/>
    <cellStyle name="Comma 4 4 3" xfId="234" xr:uid="{00000000-0005-0000-0000-000058140000}"/>
    <cellStyle name="Comma 4 5" xfId="235" xr:uid="{00000000-0005-0000-0000-000059140000}"/>
    <cellStyle name="Comma 4 5 2" xfId="236" xr:uid="{00000000-0005-0000-0000-00005A140000}"/>
    <cellStyle name="Comma 4 5 2 2" xfId="237" xr:uid="{00000000-0005-0000-0000-00005B140000}"/>
    <cellStyle name="Comma 4 5 3" xfId="238" xr:uid="{00000000-0005-0000-0000-00005C140000}"/>
    <cellStyle name="Comma 4 6" xfId="239" xr:uid="{00000000-0005-0000-0000-00005D140000}"/>
    <cellStyle name="Comma 4 6 2" xfId="240" xr:uid="{00000000-0005-0000-0000-00005E140000}"/>
    <cellStyle name="Comma 4 7" xfId="241" xr:uid="{00000000-0005-0000-0000-00005F140000}"/>
    <cellStyle name="Comma 4 8" xfId="853" xr:uid="{00000000-0005-0000-0000-000060140000}"/>
    <cellStyle name="Comma 4 8 2" xfId="1073" xr:uid="{00000000-0005-0000-0000-000061140000}"/>
    <cellStyle name="Comma 4 8 2 2" xfId="2164" xr:uid="{00000000-0005-0000-0000-000062140000}"/>
    <cellStyle name="Comma 4 8 2 2 2" xfId="5470" xr:uid="{00000000-0005-0000-0000-000063140000}"/>
    <cellStyle name="Comma 4 8 2 2 2 2" xfId="13184" xr:uid="{00000000-0005-0000-0000-000064140000}"/>
    <cellStyle name="Comma 4 8 2 2 2 2 2" xfId="38030" xr:uid="{00000000-0005-0000-0000-000065140000}"/>
    <cellStyle name="Comma 4 8 2 2 2 3" xfId="19364" xr:uid="{00000000-0005-0000-0000-000066140000}"/>
    <cellStyle name="Comma 4 8 2 2 2 3 2" xfId="41702" xr:uid="{00000000-0005-0000-0000-000067140000}"/>
    <cellStyle name="Comma 4 8 2 2 2 4" xfId="9238" xr:uid="{00000000-0005-0000-0000-000068140000}"/>
    <cellStyle name="Comma 4 8 2 2 2 5" xfId="34358" xr:uid="{00000000-0005-0000-0000-000069140000}"/>
    <cellStyle name="Comma 4 8 2 2 3" xfId="3650" xr:uid="{00000000-0005-0000-0000-00006A140000}"/>
    <cellStyle name="Comma 4 8 2 2 3 2" xfId="17600" xr:uid="{00000000-0005-0000-0000-00006B140000}"/>
    <cellStyle name="Comma 4 8 2 2 3 2 2" xfId="40478" xr:uid="{00000000-0005-0000-0000-00006C140000}"/>
    <cellStyle name="Comma 4 8 2 2 3 3" xfId="11686" xr:uid="{00000000-0005-0000-0000-00006D140000}"/>
    <cellStyle name="Comma 4 8 2 2 3 4" xfId="36806" xr:uid="{00000000-0005-0000-0000-00006E140000}"/>
    <cellStyle name="Comma 4 8 2 2 4" xfId="10462" xr:uid="{00000000-0005-0000-0000-00006F140000}"/>
    <cellStyle name="Comma 4 8 2 2 4 2" xfId="35582" xr:uid="{00000000-0005-0000-0000-000070140000}"/>
    <cellStyle name="Comma 4 8 2 2 5" xfId="16133" xr:uid="{00000000-0005-0000-0000-000071140000}"/>
    <cellStyle name="Comma 4 8 2 2 5 2" xfId="39254" xr:uid="{00000000-0005-0000-0000-000072140000}"/>
    <cellStyle name="Comma 4 8 2 2 6" xfId="8014" xr:uid="{00000000-0005-0000-0000-000073140000}"/>
    <cellStyle name="Comma 4 8 2 2 7" xfId="33134" xr:uid="{00000000-0005-0000-0000-000074140000}"/>
    <cellStyle name="Comma 4 8 2 3" xfId="4586" xr:uid="{00000000-0005-0000-0000-000075140000}"/>
    <cellStyle name="Comma 4 8 2 3 2" xfId="12437" xr:uid="{00000000-0005-0000-0000-000076140000}"/>
    <cellStyle name="Comma 4 8 2 3 2 2" xfId="37418" xr:uid="{00000000-0005-0000-0000-000077140000}"/>
    <cellStyle name="Comma 4 8 2 3 3" xfId="18512" xr:uid="{00000000-0005-0000-0000-000078140000}"/>
    <cellStyle name="Comma 4 8 2 3 3 2" xfId="41090" xr:uid="{00000000-0005-0000-0000-000079140000}"/>
    <cellStyle name="Comma 4 8 2 3 4" xfId="8626" xr:uid="{00000000-0005-0000-0000-00007A140000}"/>
    <cellStyle name="Comma 4 8 2 3 5" xfId="33746" xr:uid="{00000000-0005-0000-0000-00007B140000}"/>
    <cellStyle name="Comma 4 8 2 4" xfId="3038" xr:uid="{00000000-0005-0000-0000-00007C140000}"/>
    <cellStyle name="Comma 4 8 2 4 2" xfId="16988" xr:uid="{00000000-0005-0000-0000-00007D140000}"/>
    <cellStyle name="Comma 4 8 2 4 2 2" xfId="39866" xr:uid="{00000000-0005-0000-0000-00007E140000}"/>
    <cellStyle name="Comma 4 8 2 4 3" xfId="11074" xr:uid="{00000000-0005-0000-0000-00007F140000}"/>
    <cellStyle name="Comma 4 8 2 4 4" xfId="36194" xr:uid="{00000000-0005-0000-0000-000080140000}"/>
    <cellStyle name="Comma 4 8 2 5" xfId="9850" xr:uid="{00000000-0005-0000-0000-000081140000}"/>
    <cellStyle name="Comma 4 8 2 5 2" xfId="34970" xr:uid="{00000000-0005-0000-0000-000082140000}"/>
    <cellStyle name="Comma 4 8 2 6" xfId="15092" xr:uid="{00000000-0005-0000-0000-000083140000}"/>
    <cellStyle name="Comma 4 8 2 6 2" xfId="38642" xr:uid="{00000000-0005-0000-0000-000084140000}"/>
    <cellStyle name="Comma 4 8 2 7" xfId="7402" xr:uid="{00000000-0005-0000-0000-000085140000}"/>
    <cellStyle name="Comma 4 8 2 8" xfId="32522" xr:uid="{00000000-0005-0000-0000-000086140000}"/>
    <cellStyle name="Comma 4 8 3" xfId="1953" xr:uid="{00000000-0005-0000-0000-000087140000}"/>
    <cellStyle name="Comma 4 8 3 2" xfId="5259" xr:uid="{00000000-0005-0000-0000-000088140000}"/>
    <cellStyle name="Comma 4 8 3 2 2" xfId="12973" xr:uid="{00000000-0005-0000-0000-000089140000}"/>
    <cellStyle name="Comma 4 8 3 2 2 2" xfId="37819" xr:uid="{00000000-0005-0000-0000-00008A140000}"/>
    <cellStyle name="Comma 4 8 3 2 3" xfId="19153" xr:uid="{00000000-0005-0000-0000-00008B140000}"/>
    <cellStyle name="Comma 4 8 3 2 3 2" xfId="41491" xr:uid="{00000000-0005-0000-0000-00008C140000}"/>
    <cellStyle name="Comma 4 8 3 2 4" xfId="9027" xr:uid="{00000000-0005-0000-0000-00008D140000}"/>
    <cellStyle name="Comma 4 8 3 2 5" xfId="34147" xr:uid="{00000000-0005-0000-0000-00008E140000}"/>
    <cellStyle name="Comma 4 8 3 3" xfId="3439" xr:uid="{00000000-0005-0000-0000-00008F140000}"/>
    <cellStyle name="Comma 4 8 3 3 2" xfId="17389" xr:uid="{00000000-0005-0000-0000-000090140000}"/>
    <cellStyle name="Comma 4 8 3 3 2 2" xfId="40267" xr:uid="{00000000-0005-0000-0000-000091140000}"/>
    <cellStyle name="Comma 4 8 3 3 3" xfId="11475" xr:uid="{00000000-0005-0000-0000-000092140000}"/>
    <cellStyle name="Comma 4 8 3 3 4" xfId="36595" xr:uid="{00000000-0005-0000-0000-000093140000}"/>
    <cellStyle name="Comma 4 8 3 4" xfId="10251" xr:uid="{00000000-0005-0000-0000-000094140000}"/>
    <cellStyle name="Comma 4 8 3 4 2" xfId="35371" xr:uid="{00000000-0005-0000-0000-000095140000}"/>
    <cellStyle name="Comma 4 8 3 5" xfId="15922" xr:uid="{00000000-0005-0000-0000-000096140000}"/>
    <cellStyle name="Comma 4 8 3 5 2" xfId="39043" xr:uid="{00000000-0005-0000-0000-000097140000}"/>
    <cellStyle name="Comma 4 8 3 6" xfId="7803" xr:uid="{00000000-0005-0000-0000-000098140000}"/>
    <cellStyle name="Comma 4 8 3 7" xfId="32923" xr:uid="{00000000-0005-0000-0000-000099140000}"/>
    <cellStyle name="Comma 4 8 4" xfId="4370" xr:uid="{00000000-0005-0000-0000-00009A140000}"/>
    <cellStyle name="Comma 4 8 4 2" xfId="12222" xr:uid="{00000000-0005-0000-0000-00009B140000}"/>
    <cellStyle name="Comma 4 8 4 2 2" xfId="37207" xr:uid="{00000000-0005-0000-0000-00009C140000}"/>
    <cellStyle name="Comma 4 8 4 3" xfId="18296" xr:uid="{00000000-0005-0000-0000-00009D140000}"/>
    <cellStyle name="Comma 4 8 4 3 2" xfId="40879" xr:uid="{00000000-0005-0000-0000-00009E140000}"/>
    <cellStyle name="Comma 4 8 4 4" xfId="8415" xr:uid="{00000000-0005-0000-0000-00009F140000}"/>
    <cellStyle name="Comma 4 8 4 5" xfId="33535" xr:uid="{00000000-0005-0000-0000-0000A0140000}"/>
    <cellStyle name="Comma 4 8 5" xfId="2827" xr:uid="{00000000-0005-0000-0000-0000A1140000}"/>
    <cellStyle name="Comma 4 8 5 2" xfId="16777" xr:uid="{00000000-0005-0000-0000-0000A2140000}"/>
    <cellStyle name="Comma 4 8 5 2 2" xfId="39655" xr:uid="{00000000-0005-0000-0000-0000A3140000}"/>
    <cellStyle name="Comma 4 8 5 3" xfId="10863" xr:uid="{00000000-0005-0000-0000-0000A4140000}"/>
    <cellStyle name="Comma 4 8 5 4" xfId="35983" xr:uid="{00000000-0005-0000-0000-0000A5140000}"/>
    <cellStyle name="Comma 4 8 6" xfId="9639" xr:uid="{00000000-0005-0000-0000-0000A6140000}"/>
    <cellStyle name="Comma 4 8 6 2" xfId="34759" xr:uid="{00000000-0005-0000-0000-0000A7140000}"/>
    <cellStyle name="Comma 4 8 7" xfId="14872" xr:uid="{00000000-0005-0000-0000-0000A8140000}"/>
    <cellStyle name="Comma 4 8 7 2" xfId="38431" xr:uid="{00000000-0005-0000-0000-0000A9140000}"/>
    <cellStyle name="Comma 4 8 8" xfId="7191" xr:uid="{00000000-0005-0000-0000-0000AA140000}"/>
    <cellStyle name="Comma 4 8 9" xfId="32311" xr:uid="{00000000-0005-0000-0000-0000AB140000}"/>
    <cellStyle name="Comma 4 9" xfId="872" xr:uid="{00000000-0005-0000-0000-0000AC140000}"/>
    <cellStyle name="Comma 4 9 2" xfId="1083" xr:uid="{00000000-0005-0000-0000-0000AD140000}"/>
    <cellStyle name="Comma 4 9 2 2" xfId="2174" xr:uid="{00000000-0005-0000-0000-0000AE140000}"/>
    <cellStyle name="Comma 4 9 2 2 2" xfId="5480" xr:uid="{00000000-0005-0000-0000-0000AF140000}"/>
    <cellStyle name="Comma 4 9 2 2 2 2" xfId="13194" xr:uid="{00000000-0005-0000-0000-0000B0140000}"/>
    <cellStyle name="Comma 4 9 2 2 2 2 2" xfId="38040" xr:uid="{00000000-0005-0000-0000-0000B1140000}"/>
    <cellStyle name="Comma 4 9 2 2 2 3" xfId="19374" xr:uid="{00000000-0005-0000-0000-0000B2140000}"/>
    <cellStyle name="Comma 4 9 2 2 2 3 2" xfId="41712" xr:uid="{00000000-0005-0000-0000-0000B3140000}"/>
    <cellStyle name="Comma 4 9 2 2 2 4" xfId="9248" xr:uid="{00000000-0005-0000-0000-0000B4140000}"/>
    <cellStyle name="Comma 4 9 2 2 2 5" xfId="34368" xr:uid="{00000000-0005-0000-0000-0000B5140000}"/>
    <cellStyle name="Comma 4 9 2 2 3" xfId="3660" xr:uid="{00000000-0005-0000-0000-0000B6140000}"/>
    <cellStyle name="Comma 4 9 2 2 3 2" xfId="17610" xr:uid="{00000000-0005-0000-0000-0000B7140000}"/>
    <cellStyle name="Comma 4 9 2 2 3 2 2" xfId="40488" xr:uid="{00000000-0005-0000-0000-0000B8140000}"/>
    <cellStyle name="Comma 4 9 2 2 3 3" xfId="11696" xr:uid="{00000000-0005-0000-0000-0000B9140000}"/>
    <cellStyle name="Comma 4 9 2 2 3 4" xfId="36816" xr:uid="{00000000-0005-0000-0000-0000BA140000}"/>
    <cellStyle name="Comma 4 9 2 2 4" xfId="10472" xr:uid="{00000000-0005-0000-0000-0000BB140000}"/>
    <cellStyle name="Comma 4 9 2 2 4 2" xfId="35592" xr:uid="{00000000-0005-0000-0000-0000BC140000}"/>
    <cellStyle name="Comma 4 9 2 2 5" xfId="16143" xr:uid="{00000000-0005-0000-0000-0000BD140000}"/>
    <cellStyle name="Comma 4 9 2 2 5 2" xfId="39264" xr:uid="{00000000-0005-0000-0000-0000BE140000}"/>
    <cellStyle name="Comma 4 9 2 2 6" xfId="8024" xr:uid="{00000000-0005-0000-0000-0000BF140000}"/>
    <cellStyle name="Comma 4 9 2 2 7" xfId="33144" xr:uid="{00000000-0005-0000-0000-0000C0140000}"/>
    <cellStyle name="Comma 4 9 2 3" xfId="4596" xr:uid="{00000000-0005-0000-0000-0000C1140000}"/>
    <cellStyle name="Comma 4 9 2 3 2" xfId="12447" xr:uid="{00000000-0005-0000-0000-0000C2140000}"/>
    <cellStyle name="Comma 4 9 2 3 2 2" xfId="37428" xr:uid="{00000000-0005-0000-0000-0000C3140000}"/>
    <cellStyle name="Comma 4 9 2 3 3" xfId="18522" xr:uid="{00000000-0005-0000-0000-0000C4140000}"/>
    <cellStyle name="Comma 4 9 2 3 3 2" xfId="41100" xr:uid="{00000000-0005-0000-0000-0000C5140000}"/>
    <cellStyle name="Comma 4 9 2 3 4" xfId="8636" xr:uid="{00000000-0005-0000-0000-0000C6140000}"/>
    <cellStyle name="Comma 4 9 2 3 5" xfId="33756" xr:uid="{00000000-0005-0000-0000-0000C7140000}"/>
    <cellStyle name="Comma 4 9 2 4" xfId="3048" xr:uid="{00000000-0005-0000-0000-0000C8140000}"/>
    <cellStyle name="Comma 4 9 2 4 2" xfId="16998" xr:uid="{00000000-0005-0000-0000-0000C9140000}"/>
    <cellStyle name="Comma 4 9 2 4 2 2" xfId="39876" xr:uid="{00000000-0005-0000-0000-0000CA140000}"/>
    <cellStyle name="Comma 4 9 2 4 3" xfId="11084" xr:uid="{00000000-0005-0000-0000-0000CB140000}"/>
    <cellStyle name="Comma 4 9 2 4 4" xfId="36204" xr:uid="{00000000-0005-0000-0000-0000CC140000}"/>
    <cellStyle name="Comma 4 9 2 5" xfId="9860" xr:uid="{00000000-0005-0000-0000-0000CD140000}"/>
    <cellStyle name="Comma 4 9 2 5 2" xfId="34980" xr:uid="{00000000-0005-0000-0000-0000CE140000}"/>
    <cellStyle name="Comma 4 9 2 6" xfId="15102" xr:uid="{00000000-0005-0000-0000-0000CF140000}"/>
    <cellStyle name="Comma 4 9 2 6 2" xfId="38652" xr:uid="{00000000-0005-0000-0000-0000D0140000}"/>
    <cellStyle name="Comma 4 9 2 7" xfId="7412" xr:uid="{00000000-0005-0000-0000-0000D1140000}"/>
    <cellStyle name="Comma 4 9 2 8" xfId="32532" xr:uid="{00000000-0005-0000-0000-0000D2140000}"/>
    <cellStyle name="Comma 4 9 3" xfId="1963" xr:uid="{00000000-0005-0000-0000-0000D3140000}"/>
    <cellStyle name="Comma 4 9 3 2" xfId="5269" xr:uid="{00000000-0005-0000-0000-0000D4140000}"/>
    <cellStyle name="Comma 4 9 3 2 2" xfId="12983" xr:uid="{00000000-0005-0000-0000-0000D5140000}"/>
    <cellStyle name="Comma 4 9 3 2 2 2" xfId="37829" xr:uid="{00000000-0005-0000-0000-0000D6140000}"/>
    <cellStyle name="Comma 4 9 3 2 3" xfId="19163" xr:uid="{00000000-0005-0000-0000-0000D7140000}"/>
    <cellStyle name="Comma 4 9 3 2 3 2" xfId="41501" xr:uid="{00000000-0005-0000-0000-0000D8140000}"/>
    <cellStyle name="Comma 4 9 3 2 4" xfId="9037" xr:uid="{00000000-0005-0000-0000-0000D9140000}"/>
    <cellStyle name="Comma 4 9 3 2 5" xfId="34157" xr:uid="{00000000-0005-0000-0000-0000DA140000}"/>
    <cellStyle name="Comma 4 9 3 3" xfId="3449" xr:uid="{00000000-0005-0000-0000-0000DB140000}"/>
    <cellStyle name="Comma 4 9 3 3 2" xfId="17399" xr:uid="{00000000-0005-0000-0000-0000DC140000}"/>
    <cellStyle name="Comma 4 9 3 3 2 2" xfId="40277" xr:uid="{00000000-0005-0000-0000-0000DD140000}"/>
    <cellStyle name="Comma 4 9 3 3 3" xfId="11485" xr:uid="{00000000-0005-0000-0000-0000DE140000}"/>
    <cellStyle name="Comma 4 9 3 3 4" xfId="36605" xr:uid="{00000000-0005-0000-0000-0000DF140000}"/>
    <cellStyle name="Comma 4 9 3 4" xfId="10261" xr:uid="{00000000-0005-0000-0000-0000E0140000}"/>
    <cellStyle name="Comma 4 9 3 4 2" xfId="35381" xr:uid="{00000000-0005-0000-0000-0000E1140000}"/>
    <cellStyle name="Comma 4 9 3 5" xfId="15932" xr:uid="{00000000-0005-0000-0000-0000E2140000}"/>
    <cellStyle name="Comma 4 9 3 5 2" xfId="39053" xr:uid="{00000000-0005-0000-0000-0000E3140000}"/>
    <cellStyle name="Comma 4 9 3 6" xfId="7813" xr:uid="{00000000-0005-0000-0000-0000E4140000}"/>
    <cellStyle name="Comma 4 9 3 7" xfId="32933" xr:uid="{00000000-0005-0000-0000-0000E5140000}"/>
    <cellStyle name="Comma 4 9 4" xfId="4385" xr:uid="{00000000-0005-0000-0000-0000E6140000}"/>
    <cellStyle name="Comma 4 9 4 2" xfId="12236" xr:uid="{00000000-0005-0000-0000-0000E7140000}"/>
    <cellStyle name="Comma 4 9 4 2 2" xfId="37217" xr:uid="{00000000-0005-0000-0000-0000E8140000}"/>
    <cellStyle name="Comma 4 9 4 3" xfId="18311" xr:uid="{00000000-0005-0000-0000-0000E9140000}"/>
    <cellStyle name="Comma 4 9 4 3 2" xfId="40889" xr:uid="{00000000-0005-0000-0000-0000EA140000}"/>
    <cellStyle name="Comma 4 9 4 4" xfId="8425" xr:uid="{00000000-0005-0000-0000-0000EB140000}"/>
    <cellStyle name="Comma 4 9 4 5" xfId="33545" xr:uid="{00000000-0005-0000-0000-0000EC140000}"/>
    <cellStyle name="Comma 4 9 5" xfId="2837" xr:uid="{00000000-0005-0000-0000-0000ED140000}"/>
    <cellStyle name="Comma 4 9 5 2" xfId="16787" xr:uid="{00000000-0005-0000-0000-0000EE140000}"/>
    <cellStyle name="Comma 4 9 5 2 2" xfId="39665" xr:uid="{00000000-0005-0000-0000-0000EF140000}"/>
    <cellStyle name="Comma 4 9 5 3" xfId="10873" xr:uid="{00000000-0005-0000-0000-0000F0140000}"/>
    <cellStyle name="Comma 4 9 5 4" xfId="35993" xr:uid="{00000000-0005-0000-0000-0000F1140000}"/>
    <cellStyle name="Comma 4 9 6" xfId="9649" xr:uid="{00000000-0005-0000-0000-0000F2140000}"/>
    <cellStyle name="Comma 4 9 6 2" xfId="34769" xr:uid="{00000000-0005-0000-0000-0000F3140000}"/>
    <cellStyle name="Comma 4 9 7" xfId="14891" xr:uid="{00000000-0005-0000-0000-0000F4140000}"/>
    <cellStyle name="Comma 4 9 7 2" xfId="38441" xr:uid="{00000000-0005-0000-0000-0000F5140000}"/>
    <cellStyle name="Comma 4 9 8" xfId="7201" xr:uid="{00000000-0005-0000-0000-0000F6140000}"/>
    <cellStyle name="Comma 4 9 9" xfId="32321" xr:uid="{00000000-0005-0000-0000-0000F7140000}"/>
    <cellStyle name="Comma 5" xfId="242" xr:uid="{00000000-0005-0000-0000-0000F8140000}"/>
    <cellStyle name="Comma 5 2" xfId="243" xr:uid="{00000000-0005-0000-0000-0000F9140000}"/>
    <cellStyle name="Comma 5 2 2" xfId="244" xr:uid="{00000000-0005-0000-0000-0000FA140000}"/>
    <cellStyle name="Comma 5 2 2 2" xfId="245" xr:uid="{00000000-0005-0000-0000-0000FB140000}"/>
    <cellStyle name="Comma 5 2 2 2 2" xfId="246" xr:uid="{00000000-0005-0000-0000-0000FC140000}"/>
    <cellStyle name="Comma 5 2 2 3" xfId="247" xr:uid="{00000000-0005-0000-0000-0000FD140000}"/>
    <cellStyle name="Comma 5 2 3" xfId="248" xr:uid="{00000000-0005-0000-0000-0000FE140000}"/>
    <cellStyle name="Comma 5 2 3 2" xfId="249" xr:uid="{00000000-0005-0000-0000-0000FF140000}"/>
    <cellStyle name="Comma 5 2 4" xfId="250" xr:uid="{00000000-0005-0000-0000-000000150000}"/>
    <cellStyle name="Comma 5 3" xfId="251" xr:uid="{00000000-0005-0000-0000-000001150000}"/>
    <cellStyle name="Comma 5 3 2" xfId="252" xr:uid="{00000000-0005-0000-0000-000002150000}"/>
    <cellStyle name="Comma 5 3 2 2" xfId="253" xr:uid="{00000000-0005-0000-0000-000003150000}"/>
    <cellStyle name="Comma 5 3 3" xfId="254" xr:uid="{00000000-0005-0000-0000-000004150000}"/>
    <cellStyle name="Comma 5 4" xfId="255" xr:uid="{00000000-0005-0000-0000-000005150000}"/>
    <cellStyle name="Comma 5 4 2" xfId="256" xr:uid="{00000000-0005-0000-0000-000006150000}"/>
    <cellStyle name="Comma 5 4 2 2" xfId="257" xr:uid="{00000000-0005-0000-0000-000007150000}"/>
    <cellStyle name="Comma 5 4 3" xfId="258" xr:uid="{00000000-0005-0000-0000-000008150000}"/>
    <cellStyle name="Comma 5 5" xfId="259" xr:uid="{00000000-0005-0000-0000-000009150000}"/>
    <cellStyle name="Comma 5 5 2" xfId="260" xr:uid="{00000000-0005-0000-0000-00000A150000}"/>
    <cellStyle name="Comma 5 5 2 2" xfId="261" xr:uid="{00000000-0005-0000-0000-00000B150000}"/>
    <cellStyle name="Comma 5 5 3" xfId="262" xr:uid="{00000000-0005-0000-0000-00000C150000}"/>
    <cellStyle name="Comma 5 6" xfId="263" xr:uid="{00000000-0005-0000-0000-00000D150000}"/>
    <cellStyle name="Comma 5 6 2" xfId="264" xr:uid="{00000000-0005-0000-0000-00000E150000}"/>
    <cellStyle name="Comma 5 7" xfId="265" xr:uid="{00000000-0005-0000-0000-00000F150000}"/>
    <cellStyle name="Comma 6" xfId="266" xr:uid="{00000000-0005-0000-0000-000010150000}"/>
    <cellStyle name="Comma 6 2" xfId="854" xr:uid="{00000000-0005-0000-0000-000011150000}"/>
    <cellStyle name="Comma 7" xfId="267" xr:uid="{00000000-0005-0000-0000-000012150000}"/>
    <cellStyle name="Comma 8" xfId="268" xr:uid="{00000000-0005-0000-0000-000013150000}"/>
    <cellStyle name="Comma 9" xfId="269" xr:uid="{00000000-0005-0000-0000-000014150000}"/>
    <cellStyle name="Currency" xfId="5" builtinId="4"/>
    <cellStyle name="Currency 10" xfId="270" xr:uid="{00000000-0005-0000-0000-000016150000}"/>
    <cellStyle name="Currency 2" xfId="6" xr:uid="{00000000-0005-0000-0000-000017150000}"/>
    <cellStyle name="Currency 2 10" xfId="271" xr:uid="{00000000-0005-0000-0000-000018150000}"/>
    <cellStyle name="Currency 2 11" xfId="272" xr:uid="{00000000-0005-0000-0000-000019150000}"/>
    <cellStyle name="Currency 2 12" xfId="855" xr:uid="{00000000-0005-0000-0000-00001A150000}"/>
    <cellStyle name="Currency 2 2" xfId="7" xr:uid="{00000000-0005-0000-0000-00001B150000}"/>
    <cellStyle name="Currency 2 2 2" xfId="274" xr:uid="{00000000-0005-0000-0000-00001C150000}"/>
    <cellStyle name="Currency 2 2 3" xfId="273" xr:uid="{00000000-0005-0000-0000-00001D150000}"/>
    <cellStyle name="Currency 2 3" xfId="8" xr:uid="{00000000-0005-0000-0000-00001E150000}"/>
    <cellStyle name="Currency 2 3 2" xfId="276" xr:uid="{00000000-0005-0000-0000-00001F150000}"/>
    <cellStyle name="Currency 2 3 3" xfId="275" xr:uid="{00000000-0005-0000-0000-000020150000}"/>
    <cellStyle name="Currency 2 4" xfId="26" xr:uid="{00000000-0005-0000-0000-000021150000}"/>
    <cellStyle name="Currency 2 4 2" xfId="278" xr:uid="{00000000-0005-0000-0000-000022150000}"/>
    <cellStyle name="Currency 2 4 2 2" xfId="279" xr:uid="{00000000-0005-0000-0000-000023150000}"/>
    <cellStyle name="Currency 2 4 2 2 2" xfId="280" xr:uid="{00000000-0005-0000-0000-000024150000}"/>
    <cellStyle name="Currency 2 4 2 3" xfId="281" xr:uid="{00000000-0005-0000-0000-000025150000}"/>
    <cellStyle name="Currency 2 4 3" xfId="282" xr:uid="{00000000-0005-0000-0000-000026150000}"/>
    <cellStyle name="Currency 2 4 3 2" xfId="283" xr:uid="{00000000-0005-0000-0000-000027150000}"/>
    <cellStyle name="Currency 2 4 4" xfId="284" xr:uid="{00000000-0005-0000-0000-000028150000}"/>
    <cellStyle name="Currency 2 4 5" xfId="277" xr:uid="{00000000-0005-0000-0000-000029150000}"/>
    <cellStyle name="Currency 2 5" xfId="285" xr:uid="{00000000-0005-0000-0000-00002A150000}"/>
    <cellStyle name="Currency 2 5 2" xfId="286" xr:uid="{00000000-0005-0000-0000-00002B150000}"/>
    <cellStyle name="Currency 2 5 2 2" xfId="287" xr:uid="{00000000-0005-0000-0000-00002C150000}"/>
    <cellStyle name="Currency 2 5 3" xfId="288" xr:uid="{00000000-0005-0000-0000-00002D150000}"/>
    <cellStyle name="Currency 2 6" xfId="289" xr:uid="{00000000-0005-0000-0000-00002E150000}"/>
    <cellStyle name="Currency 2 6 2" xfId="290" xr:uid="{00000000-0005-0000-0000-00002F150000}"/>
    <cellStyle name="Currency 2 6 2 2" xfId="291" xr:uid="{00000000-0005-0000-0000-000030150000}"/>
    <cellStyle name="Currency 2 6 3" xfId="292" xr:uid="{00000000-0005-0000-0000-000031150000}"/>
    <cellStyle name="Currency 2 7" xfId="293" xr:uid="{00000000-0005-0000-0000-000032150000}"/>
    <cellStyle name="Currency 2 7 2" xfId="294" xr:uid="{00000000-0005-0000-0000-000033150000}"/>
    <cellStyle name="Currency 2 7 2 2" xfId="295" xr:uid="{00000000-0005-0000-0000-000034150000}"/>
    <cellStyle name="Currency 2 7 3" xfId="296" xr:uid="{00000000-0005-0000-0000-000035150000}"/>
    <cellStyle name="Currency 2 8" xfId="297" xr:uid="{00000000-0005-0000-0000-000036150000}"/>
    <cellStyle name="Currency 2 8 2" xfId="298" xr:uid="{00000000-0005-0000-0000-000037150000}"/>
    <cellStyle name="Currency 2 9" xfId="299" xr:uid="{00000000-0005-0000-0000-000038150000}"/>
    <cellStyle name="Currency 3" xfId="9" xr:uid="{00000000-0005-0000-0000-000039150000}"/>
    <cellStyle name="Currency 3 2" xfId="300" xr:uid="{00000000-0005-0000-0000-00003A150000}"/>
    <cellStyle name="Currency 3 3" xfId="856" xr:uid="{00000000-0005-0000-0000-00003B150000}"/>
    <cellStyle name="Currency 3 3 2" xfId="1074" xr:uid="{00000000-0005-0000-0000-00003C150000}"/>
    <cellStyle name="Currency 3 3 2 2" xfId="2165" xr:uid="{00000000-0005-0000-0000-00003D150000}"/>
    <cellStyle name="Currency 3 3 2 2 2" xfId="5471" xr:uid="{00000000-0005-0000-0000-00003E150000}"/>
    <cellStyle name="Currency 3 3 2 2 2 2" xfId="13185" xr:uid="{00000000-0005-0000-0000-00003F150000}"/>
    <cellStyle name="Currency 3 3 2 2 2 2 2" xfId="38031" xr:uid="{00000000-0005-0000-0000-000040150000}"/>
    <cellStyle name="Currency 3 3 2 2 2 3" xfId="19365" xr:uid="{00000000-0005-0000-0000-000041150000}"/>
    <cellStyle name="Currency 3 3 2 2 2 3 2" xfId="41703" xr:uid="{00000000-0005-0000-0000-000042150000}"/>
    <cellStyle name="Currency 3 3 2 2 2 4" xfId="9239" xr:uid="{00000000-0005-0000-0000-000043150000}"/>
    <cellStyle name="Currency 3 3 2 2 2 5" xfId="34359" xr:uid="{00000000-0005-0000-0000-000044150000}"/>
    <cellStyle name="Currency 3 3 2 2 3" xfId="3651" xr:uid="{00000000-0005-0000-0000-000045150000}"/>
    <cellStyle name="Currency 3 3 2 2 3 2" xfId="17601" xr:uid="{00000000-0005-0000-0000-000046150000}"/>
    <cellStyle name="Currency 3 3 2 2 3 2 2" xfId="40479" xr:uid="{00000000-0005-0000-0000-000047150000}"/>
    <cellStyle name="Currency 3 3 2 2 3 3" xfId="11687" xr:uid="{00000000-0005-0000-0000-000048150000}"/>
    <cellStyle name="Currency 3 3 2 2 3 4" xfId="36807" xr:uid="{00000000-0005-0000-0000-000049150000}"/>
    <cellStyle name="Currency 3 3 2 2 4" xfId="10463" xr:uid="{00000000-0005-0000-0000-00004A150000}"/>
    <cellStyle name="Currency 3 3 2 2 4 2" xfId="35583" xr:uid="{00000000-0005-0000-0000-00004B150000}"/>
    <cellStyle name="Currency 3 3 2 2 5" xfId="16134" xr:uid="{00000000-0005-0000-0000-00004C150000}"/>
    <cellStyle name="Currency 3 3 2 2 5 2" xfId="39255" xr:uid="{00000000-0005-0000-0000-00004D150000}"/>
    <cellStyle name="Currency 3 3 2 2 6" xfId="8015" xr:uid="{00000000-0005-0000-0000-00004E150000}"/>
    <cellStyle name="Currency 3 3 2 2 7" xfId="33135" xr:uid="{00000000-0005-0000-0000-00004F150000}"/>
    <cellStyle name="Currency 3 3 2 3" xfId="4587" xr:uid="{00000000-0005-0000-0000-000050150000}"/>
    <cellStyle name="Currency 3 3 2 3 2" xfId="12438" xr:uid="{00000000-0005-0000-0000-000051150000}"/>
    <cellStyle name="Currency 3 3 2 3 2 2" xfId="37419" xr:uid="{00000000-0005-0000-0000-000052150000}"/>
    <cellStyle name="Currency 3 3 2 3 3" xfId="18513" xr:uid="{00000000-0005-0000-0000-000053150000}"/>
    <cellStyle name="Currency 3 3 2 3 3 2" xfId="41091" xr:uid="{00000000-0005-0000-0000-000054150000}"/>
    <cellStyle name="Currency 3 3 2 3 4" xfId="8627" xr:uid="{00000000-0005-0000-0000-000055150000}"/>
    <cellStyle name="Currency 3 3 2 3 5" xfId="33747" xr:uid="{00000000-0005-0000-0000-000056150000}"/>
    <cellStyle name="Currency 3 3 2 4" xfId="3039" xr:uid="{00000000-0005-0000-0000-000057150000}"/>
    <cellStyle name="Currency 3 3 2 4 2" xfId="16989" xr:uid="{00000000-0005-0000-0000-000058150000}"/>
    <cellStyle name="Currency 3 3 2 4 2 2" xfId="39867" xr:uid="{00000000-0005-0000-0000-000059150000}"/>
    <cellStyle name="Currency 3 3 2 4 3" xfId="11075" xr:uid="{00000000-0005-0000-0000-00005A150000}"/>
    <cellStyle name="Currency 3 3 2 4 4" xfId="36195" xr:uid="{00000000-0005-0000-0000-00005B150000}"/>
    <cellStyle name="Currency 3 3 2 5" xfId="9851" xr:uid="{00000000-0005-0000-0000-00005C150000}"/>
    <cellStyle name="Currency 3 3 2 5 2" xfId="34971" xr:uid="{00000000-0005-0000-0000-00005D150000}"/>
    <cellStyle name="Currency 3 3 2 6" xfId="15093" xr:uid="{00000000-0005-0000-0000-00005E150000}"/>
    <cellStyle name="Currency 3 3 2 6 2" xfId="38643" xr:uid="{00000000-0005-0000-0000-00005F150000}"/>
    <cellStyle name="Currency 3 3 2 7" xfId="7403" xr:uid="{00000000-0005-0000-0000-000060150000}"/>
    <cellStyle name="Currency 3 3 2 8" xfId="32523" xr:uid="{00000000-0005-0000-0000-000061150000}"/>
    <cellStyle name="Currency 3 3 3" xfId="1954" xr:uid="{00000000-0005-0000-0000-000062150000}"/>
    <cellStyle name="Currency 3 3 3 2" xfId="5260" xr:uid="{00000000-0005-0000-0000-000063150000}"/>
    <cellStyle name="Currency 3 3 3 2 2" xfId="12974" xr:uid="{00000000-0005-0000-0000-000064150000}"/>
    <cellStyle name="Currency 3 3 3 2 2 2" xfId="37820" xr:uid="{00000000-0005-0000-0000-000065150000}"/>
    <cellStyle name="Currency 3 3 3 2 3" xfId="19154" xr:uid="{00000000-0005-0000-0000-000066150000}"/>
    <cellStyle name="Currency 3 3 3 2 3 2" xfId="41492" xr:uid="{00000000-0005-0000-0000-000067150000}"/>
    <cellStyle name="Currency 3 3 3 2 4" xfId="9028" xr:uid="{00000000-0005-0000-0000-000068150000}"/>
    <cellStyle name="Currency 3 3 3 2 5" xfId="34148" xr:uid="{00000000-0005-0000-0000-000069150000}"/>
    <cellStyle name="Currency 3 3 3 3" xfId="3440" xr:uid="{00000000-0005-0000-0000-00006A150000}"/>
    <cellStyle name="Currency 3 3 3 3 2" xfId="17390" xr:uid="{00000000-0005-0000-0000-00006B150000}"/>
    <cellStyle name="Currency 3 3 3 3 2 2" xfId="40268" xr:uid="{00000000-0005-0000-0000-00006C150000}"/>
    <cellStyle name="Currency 3 3 3 3 3" xfId="11476" xr:uid="{00000000-0005-0000-0000-00006D150000}"/>
    <cellStyle name="Currency 3 3 3 3 4" xfId="36596" xr:uid="{00000000-0005-0000-0000-00006E150000}"/>
    <cellStyle name="Currency 3 3 3 4" xfId="10252" xr:uid="{00000000-0005-0000-0000-00006F150000}"/>
    <cellStyle name="Currency 3 3 3 4 2" xfId="35372" xr:uid="{00000000-0005-0000-0000-000070150000}"/>
    <cellStyle name="Currency 3 3 3 5" xfId="15923" xr:uid="{00000000-0005-0000-0000-000071150000}"/>
    <cellStyle name="Currency 3 3 3 5 2" xfId="39044" xr:uid="{00000000-0005-0000-0000-000072150000}"/>
    <cellStyle name="Currency 3 3 3 6" xfId="7804" xr:uid="{00000000-0005-0000-0000-000073150000}"/>
    <cellStyle name="Currency 3 3 3 7" xfId="32924" xr:uid="{00000000-0005-0000-0000-000074150000}"/>
    <cellStyle name="Currency 3 3 4" xfId="4371" xr:uid="{00000000-0005-0000-0000-000075150000}"/>
    <cellStyle name="Currency 3 3 4 2" xfId="12223" xr:uid="{00000000-0005-0000-0000-000076150000}"/>
    <cellStyle name="Currency 3 3 4 2 2" xfId="37208" xr:uid="{00000000-0005-0000-0000-000077150000}"/>
    <cellStyle name="Currency 3 3 4 3" xfId="18297" xr:uid="{00000000-0005-0000-0000-000078150000}"/>
    <cellStyle name="Currency 3 3 4 3 2" xfId="40880" xr:uid="{00000000-0005-0000-0000-000079150000}"/>
    <cellStyle name="Currency 3 3 4 4" xfId="8416" xr:uid="{00000000-0005-0000-0000-00007A150000}"/>
    <cellStyle name="Currency 3 3 4 5" xfId="33536" xr:uid="{00000000-0005-0000-0000-00007B150000}"/>
    <cellStyle name="Currency 3 3 5" xfId="2828" xr:uid="{00000000-0005-0000-0000-00007C150000}"/>
    <cellStyle name="Currency 3 3 5 2" xfId="16778" xr:uid="{00000000-0005-0000-0000-00007D150000}"/>
    <cellStyle name="Currency 3 3 5 2 2" xfId="39656" xr:uid="{00000000-0005-0000-0000-00007E150000}"/>
    <cellStyle name="Currency 3 3 5 3" xfId="10864" xr:uid="{00000000-0005-0000-0000-00007F150000}"/>
    <cellStyle name="Currency 3 3 5 4" xfId="35984" xr:uid="{00000000-0005-0000-0000-000080150000}"/>
    <cellStyle name="Currency 3 3 6" xfId="9640" xr:uid="{00000000-0005-0000-0000-000081150000}"/>
    <cellStyle name="Currency 3 3 6 2" xfId="34760" xr:uid="{00000000-0005-0000-0000-000082150000}"/>
    <cellStyle name="Currency 3 3 7" xfId="14875" xr:uid="{00000000-0005-0000-0000-000083150000}"/>
    <cellStyle name="Currency 3 3 7 2" xfId="38432" xr:uid="{00000000-0005-0000-0000-000084150000}"/>
    <cellStyle name="Currency 3 3 8" xfId="7192" xr:uid="{00000000-0005-0000-0000-000085150000}"/>
    <cellStyle name="Currency 3 3 9" xfId="32312" xr:uid="{00000000-0005-0000-0000-000086150000}"/>
    <cellStyle name="Currency 3 4" xfId="873" xr:uid="{00000000-0005-0000-0000-000087150000}"/>
    <cellStyle name="Currency 3 4 2" xfId="1084" xr:uid="{00000000-0005-0000-0000-000088150000}"/>
    <cellStyle name="Currency 3 4 2 2" xfId="2175" xr:uid="{00000000-0005-0000-0000-000089150000}"/>
    <cellStyle name="Currency 3 4 2 2 2" xfId="5481" xr:uid="{00000000-0005-0000-0000-00008A150000}"/>
    <cellStyle name="Currency 3 4 2 2 2 2" xfId="13195" xr:uid="{00000000-0005-0000-0000-00008B150000}"/>
    <cellStyle name="Currency 3 4 2 2 2 2 2" xfId="38041" xr:uid="{00000000-0005-0000-0000-00008C150000}"/>
    <cellStyle name="Currency 3 4 2 2 2 3" xfId="19375" xr:uid="{00000000-0005-0000-0000-00008D150000}"/>
    <cellStyle name="Currency 3 4 2 2 2 3 2" xfId="41713" xr:uid="{00000000-0005-0000-0000-00008E150000}"/>
    <cellStyle name="Currency 3 4 2 2 2 4" xfId="9249" xr:uid="{00000000-0005-0000-0000-00008F150000}"/>
    <cellStyle name="Currency 3 4 2 2 2 5" xfId="34369" xr:uid="{00000000-0005-0000-0000-000090150000}"/>
    <cellStyle name="Currency 3 4 2 2 3" xfId="3661" xr:uid="{00000000-0005-0000-0000-000091150000}"/>
    <cellStyle name="Currency 3 4 2 2 3 2" xfId="17611" xr:uid="{00000000-0005-0000-0000-000092150000}"/>
    <cellStyle name="Currency 3 4 2 2 3 2 2" xfId="40489" xr:uid="{00000000-0005-0000-0000-000093150000}"/>
    <cellStyle name="Currency 3 4 2 2 3 3" xfId="11697" xr:uid="{00000000-0005-0000-0000-000094150000}"/>
    <cellStyle name="Currency 3 4 2 2 3 4" xfId="36817" xr:uid="{00000000-0005-0000-0000-000095150000}"/>
    <cellStyle name="Currency 3 4 2 2 4" xfId="10473" xr:uid="{00000000-0005-0000-0000-000096150000}"/>
    <cellStyle name="Currency 3 4 2 2 4 2" xfId="35593" xr:uid="{00000000-0005-0000-0000-000097150000}"/>
    <cellStyle name="Currency 3 4 2 2 5" xfId="16144" xr:uid="{00000000-0005-0000-0000-000098150000}"/>
    <cellStyle name="Currency 3 4 2 2 5 2" xfId="39265" xr:uid="{00000000-0005-0000-0000-000099150000}"/>
    <cellStyle name="Currency 3 4 2 2 6" xfId="8025" xr:uid="{00000000-0005-0000-0000-00009A150000}"/>
    <cellStyle name="Currency 3 4 2 2 7" xfId="33145" xr:uid="{00000000-0005-0000-0000-00009B150000}"/>
    <cellStyle name="Currency 3 4 2 3" xfId="4597" xr:uid="{00000000-0005-0000-0000-00009C150000}"/>
    <cellStyle name="Currency 3 4 2 3 2" xfId="12448" xr:uid="{00000000-0005-0000-0000-00009D150000}"/>
    <cellStyle name="Currency 3 4 2 3 2 2" xfId="37429" xr:uid="{00000000-0005-0000-0000-00009E150000}"/>
    <cellStyle name="Currency 3 4 2 3 3" xfId="18523" xr:uid="{00000000-0005-0000-0000-00009F150000}"/>
    <cellStyle name="Currency 3 4 2 3 3 2" xfId="41101" xr:uid="{00000000-0005-0000-0000-0000A0150000}"/>
    <cellStyle name="Currency 3 4 2 3 4" xfId="8637" xr:uid="{00000000-0005-0000-0000-0000A1150000}"/>
    <cellStyle name="Currency 3 4 2 3 5" xfId="33757" xr:uid="{00000000-0005-0000-0000-0000A2150000}"/>
    <cellStyle name="Currency 3 4 2 4" xfId="3049" xr:uid="{00000000-0005-0000-0000-0000A3150000}"/>
    <cellStyle name="Currency 3 4 2 4 2" xfId="16999" xr:uid="{00000000-0005-0000-0000-0000A4150000}"/>
    <cellStyle name="Currency 3 4 2 4 2 2" xfId="39877" xr:uid="{00000000-0005-0000-0000-0000A5150000}"/>
    <cellStyle name="Currency 3 4 2 4 3" xfId="11085" xr:uid="{00000000-0005-0000-0000-0000A6150000}"/>
    <cellStyle name="Currency 3 4 2 4 4" xfId="36205" xr:uid="{00000000-0005-0000-0000-0000A7150000}"/>
    <cellStyle name="Currency 3 4 2 5" xfId="9861" xr:uid="{00000000-0005-0000-0000-0000A8150000}"/>
    <cellStyle name="Currency 3 4 2 5 2" xfId="34981" xr:uid="{00000000-0005-0000-0000-0000A9150000}"/>
    <cellStyle name="Currency 3 4 2 6" xfId="15103" xr:uid="{00000000-0005-0000-0000-0000AA150000}"/>
    <cellStyle name="Currency 3 4 2 6 2" xfId="38653" xr:uid="{00000000-0005-0000-0000-0000AB150000}"/>
    <cellStyle name="Currency 3 4 2 7" xfId="7413" xr:uid="{00000000-0005-0000-0000-0000AC150000}"/>
    <cellStyle name="Currency 3 4 2 8" xfId="32533" xr:uid="{00000000-0005-0000-0000-0000AD150000}"/>
    <cellStyle name="Currency 3 4 3" xfId="1964" xr:uid="{00000000-0005-0000-0000-0000AE150000}"/>
    <cellStyle name="Currency 3 4 3 2" xfId="5270" xr:uid="{00000000-0005-0000-0000-0000AF150000}"/>
    <cellStyle name="Currency 3 4 3 2 2" xfId="12984" xr:uid="{00000000-0005-0000-0000-0000B0150000}"/>
    <cellStyle name="Currency 3 4 3 2 2 2" xfId="37830" xr:uid="{00000000-0005-0000-0000-0000B1150000}"/>
    <cellStyle name="Currency 3 4 3 2 3" xfId="19164" xr:uid="{00000000-0005-0000-0000-0000B2150000}"/>
    <cellStyle name="Currency 3 4 3 2 3 2" xfId="41502" xr:uid="{00000000-0005-0000-0000-0000B3150000}"/>
    <cellStyle name="Currency 3 4 3 2 4" xfId="9038" xr:uid="{00000000-0005-0000-0000-0000B4150000}"/>
    <cellStyle name="Currency 3 4 3 2 5" xfId="34158" xr:uid="{00000000-0005-0000-0000-0000B5150000}"/>
    <cellStyle name="Currency 3 4 3 3" xfId="3450" xr:uid="{00000000-0005-0000-0000-0000B6150000}"/>
    <cellStyle name="Currency 3 4 3 3 2" xfId="17400" xr:uid="{00000000-0005-0000-0000-0000B7150000}"/>
    <cellStyle name="Currency 3 4 3 3 2 2" xfId="40278" xr:uid="{00000000-0005-0000-0000-0000B8150000}"/>
    <cellStyle name="Currency 3 4 3 3 3" xfId="11486" xr:uid="{00000000-0005-0000-0000-0000B9150000}"/>
    <cellStyle name="Currency 3 4 3 3 4" xfId="36606" xr:uid="{00000000-0005-0000-0000-0000BA150000}"/>
    <cellStyle name="Currency 3 4 3 4" xfId="10262" xr:uid="{00000000-0005-0000-0000-0000BB150000}"/>
    <cellStyle name="Currency 3 4 3 4 2" xfId="35382" xr:uid="{00000000-0005-0000-0000-0000BC150000}"/>
    <cellStyle name="Currency 3 4 3 5" xfId="15933" xr:uid="{00000000-0005-0000-0000-0000BD150000}"/>
    <cellStyle name="Currency 3 4 3 5 2" xfId="39054" xr:uid="{00000000-0005-0000-0000-0000BE150000}"/>
    <cellStyle name="Currency 3 4 3 6" xfId="7814" xr:uid="{00000000-0005-0000-0000-0000BF150000}"/>
    <cellStyle name="Currency 3 4 3 7" xfId="32934" xr:uid="{00000000-0005-0000-0000-0000C0150000}"/>
    <cellStyle name="Currency 3 4 4" xfId="4386" xr:uid="{00000000-0005-0000-0000-0000C1150000}"/>
    <cellStyle name="Currency 3 4 4 2" xfId="12237" xr:uid="{00000000-0005-0000-0000-0000C2150000}"/>
    <cellStyle name="Currency 3 4 4 2 2" xfId="37218" xr:uid="{00000000-0005-0000-0000-0000C3150000}"/>
    <cellStyle name="Currency 3 4 4 3" xfId="18312" xr:uid="{00000000-0005-0000-0000-0000C4150000}"/>
    <cellStyle name="Currency 3 4 4 3 2" xfId="40890" xr:uid="{00000000-0005-0000-0000-0000C5150000}"/>
    <cellStyle name="Currency 3 4 4 4" xfId="8426" xr:uid="{00000000-0005-0000-0000-0000C6150000}"/>
    <cellStyle name="Currency 3 4 4 5" xfId="33546" xr:uid="{00000000-0005-0000-0000-0000C7150000}"/>
    <cellStyle name="Currency 3 4 5" xfId="2838" xr:uid="{00000000-0005-0000-0000-0000C8150000}"/>
    <cellStyle name="Currency 3 4 5 2" xfId="16788" xr:uid="{00000000-0005-0000-0000-0000C9150000}"/>
    <cellStyle name="Currency 3 4 5 2 2" xfId="39666" xr:uid="{00000000-0005-0000-0000-0000CA150000}"/>
    <cellStyle name="Currency 3 4 5 3" xfId="10874" xr:uid="{00000000-0005-0000-0000-0000CB150000}"/>
    <cellStyle name="Currency 3 4 5 4" xfId="35994" xr:uid="{00000000-0005-0000-0000-0000CC150000}"/>
    <cellStyle name="Currency 3 4 6" xfId="9650" xr:uid="{00000000-0005-0000-0000-0000CD150000}"/>
    <cellStyle name="Currency 3 4 6 2" xfId="34770" xr:uid="{00000000-0005-0000-0000-0000CE150000}"/>
    <cellStyle name="Currency 3 4 7" xfId="14892" xr:uid="{00000000-0005-0000-0000-0000CF150000}"/>
    <cellStyle name="Currency 3 4 7 2" xfId="38442" xr:uid="{00000000-0005-0000-0000-0000D0150000}"/>
    <cellStyle name="Currency 3 4 8" xfId="7202" xr:uid="{00000000-0005-0000-0000-0000D1150000}"/>
    <cellStyle name="Currency 3 4 9" xfId="32322" xr:uid="{00000000-0005-0000-0000-0000D2150000}"/>
    <cellStyle name="Currency 4" xfId="10" xr:uid="{00000000-0005-0000-0000-0000D3150000}"/>
    <cellStyle name="Currency 4 10" xfId="857" xr:uid="{00000000-0005-0000-0000-0000D4150000}"/>
    <cellStyle name="Currency 4 2" xfId="302" xr:uid="{00000000-0005-0000-0000-0000D5150000}"/>
    <cellStyle name="Currency 4 2 2" xfId="303" xr:uid="{00000000-0005-0000-0000-0000D6150000}"/>
    <cellStyle name="Currency 4 2 2 2" xfId="304" xr:uid="{00000000-0005-0000-0000-0000D7150000}"/>
    <cellStyle name="Currency 4 2 2 2 2" xfId="305" xr:uid="{00000000-0005-0000-0000-0000D8150000}"/>
    <cellStyle name="Currency 4 2 2 3" xfId="306" xr:uid="{00000000-0005-0000-0000-0000D9150000}"/>
    <cellStyle name="Currency 4 2 3" xfId="307" xr:uid="{00000000-0005-0000-0000-0000DA150000}"/>
    <cellStyle name="Currency 4 2 3 2" xfId="308" xr:uid="{00000000-0005-0000-0000-0000DB150000}"/>
    <cellStyle name="Currency 4 2 4" xfId="309" xr:uid="{00000000-0005-0000-0000-0000DC150000}"/>
    <cellStyle name="Currency 4 3" xfId="310" xr:uid="{00000000-0005-0000-0000-0000DD150000}"/>
    <cellStyle name="Currency 4 3 2" xfId="311" xr:uid="{00000000-0005-0000-0000-0000DE150000}"/>
    <cellStyle name="Currency 4 3 2 2" xfId="312" xr:uid="{00000000-0005-0000-0000-0000DF150000}"/>
    <cellStyle name="Currency 4 3 3" xfId="313" xr:uid="{00000000-0005-0000-0000-0000E0150000}"/>
    <cellStyle name="Currency 4 4" xfId="314" xr:uid="{00000000-0005-0000-0000-0000E1150000}"/>
    <cellStyle name="Currency 4 4 2" xfId="315" xr:uid="{00000000-0005-0000-0000-0000E2150000}"/>
    <cellStyle name="Currency 4 4 2 2" xfId="316" xr:uid="{00000000-0005-0000-0000-0000E3150000}"/>
    <cellStyle name="Currency 4 4 3" xfId="317" xr:uid="{00000000-0005-0000-0000-0000E4150000}"/>
    <cellStyle name="Currency 4 5" xfId="318" xr:uid="{00000000-0005-0000-0000-0000E5150000}"/>
    <cellStyle name="Currency 4 5 2" xfId="319" xr:uid="{00000000-0005-0000-0000-0000E6150000}"/>
    <cellStyle name="Currency 4 5 2 2" xfId="320" xr:uid="{00000000-0005-0000-0000-0000E7150000}"/>
    <cellStyle name="Currency 4 5 3" xfId="321" xr:uid="{00000000-0005-0000-0000-0000E8150000}"/>
    <cellStyle name="Currency 4 6" xfId="322" xr:uid="{00000000-0005-0000-0000-0000E9150000}"/>
    <cellStyle name="Currency 4 6 2" xfId="323" xr:uid="{00000000-0005-0000-0000-0000EA150000}"/>
    <cellStyle name="Currency 4 7" xfId="324" xr:uid="{00000000-0005-0000-0000-0000EB150000}"/>
    <cellStyle name="Currency 4 8" xfId="325" xr:uid="{00000000-0005-0000-0000-0000EC150000}"/>
    <cellStyle name="Currency 4 9" xfId="301" xr:uid="{00000000-0005-0000-0000-0000ED150000}"/>
    <cellStyle name="Currency 5" xfId="11" xr:uid="{00000000-0005-0000-0000-0000EE150000}"/>
    <cellStyle name="Currency 5 10" xfId="874" xr:uid="{00000000-0005-0000-0000-0000EF150000}"/>
    <cellStyle name="Currency 5 10 2" xfId="1085" xr:uid="{00000000-0005-0000-0000-0000F0150000}"/>
    <cellStyle name="Currency 5 10 2 2" xfId="2176" xr:uid="{00000000-0005-0000-0000-0000F1150000}"/>
    <cellStyle name="Currency 5 10 2 2 2" xfId="5482" xr:uid="{00000000-0005-0000-0000-0000F2150000}"/>
    <cellStyle name="Currency 5 10 2 2 2 2" xfId="13196" xr:uid="{00000000-0005-0000-0000-0000F3150000}"/>
    <cellStyle name="Currency 5 10 2 2 2 2 2" xfId="38042" xr:uid="{00000000-0005-0000-0000-0000F4150000}"/>
    <cellStyle name="Currency 5 10 2 2 2 3" xfId="19376" xr:uid="{00000000-0005-0000-0000-0000F5150000}"/>
    <cellStyle name="Currency 5 10 2 2 2 3 2" xfId="41714" xr:uid="{00000000-0005-0000-0000-0000F6150000}"/>
    <cellStyle name="Currency 5 10 2 2 2 4" xfId="9250" xr:uid="{00000000-0005-0000-0000-0000F7150000}"/>
    <cellStyle name="Currency 5 10 2 2 2 5" xfId="34370" xr:uid="{00000000-0005-0000-0000-0000F8150000}"/>
    <cellStyle name="Currency 5 10 2 2 3" xfId="3662" xr:uid="{00000000-0005-0000-0000-0000F9150000}"/>
    <cellStyle name="Currency 5 10 2 2 3 2" xfId="17612" xr:uid="{00000000-0005-0000-0000-0000FA150000}"/>
    <cellStyle name="Currency 5 10 2 2 3 2 2" xfId="40490" xr:uid="{00000000-0005-0000-0000-0000FB150000}"/>
    <cellStyle name="Currency 5 10 2 2 3 3" xfId="11698" xr:uid="{00000000-0005-0000-0000-0000FC150000}"/>
    <cellStyle name="Currency 5 10 2 2 3 4" xfId="36818" xr:uid="{00000000-0005-0000-0000-0000FD150000}"/>
    <cellStyle name="Currency 5 10 2 2 4" xfId="10474" xr:uid="{00000000-0005-0000-0000-0000FE150000}"/>
    <cellStyle name="Currency 5 10 2 2 4 2" xfId="35594" xr:uid="{00000000-0005-0000-0000-0000FF150000}"/>
    <cellStyle name="Currency 5 10 2 2 5" xfId="16145" xr:uid="{00000000-0005-0000-0000-000000160000}"/>
    <cellStyle name="Currency 5 10 2 2 5 2" xfId="39266" xr:uid="{00000000-0005-0000-0000-000001160000}"/>
    <cellStyle name="Currency 5 10 2 2 6" xfId="8026" xr:uid="{00000000-0005-0000-0000-000002160000}"/>
    <cellStyle name="Currency 5 10 2 2 7" xfId="33146" xr:uid="{00000000-0005-0000-0000-000003160000}"/>
    <cellStyle name="Currency 5 10 2 3" xfId="4598" xr:uid="{00000000-0005-0000-0000-000004160000}"/>
    <cellStyle name="Currency 5 10 2 3 2" xfId="12449" xr:uid="{00000000-0005-0000-0000-000005160000}"/>
    <cellStyle name="Currency 5 10 2 3 2 2" xfId="37430" xr:uid="{00000000-0005-0000-0000-000006160000}"/>
    <cellStyle name="Currency 5 10 2 3 3" xfId="18524" xr:uid="{00000000-0005-0000-0000-000007160000}"/>
    <cellStyle name="Currency 5 10 2 3 3 2" xfId="41102" xr:uid="{00000000-0005-0000-0000-000008160000}"/>
    <cellStyle name="Currency 5 10 2 3 4" xfId="8638" xr:uid="{00000000-0005-0000-0000-000009160000}"/>
    <cellStyle name="Currency 5 10 2 3 5" xfId="33758" xr:uid="{00000000-0005-0000-0000-00000A160000}"/>
    <cellStyle name="Currency 5 10 2 4" xfId="3050" xr:uid="{00000000-0005-0000-0000-00000B160000}"/>
    <cellStyle name="Currency 5 10 2 4 2" xfId="17000" xr:uid="{00000000-0005-0000-0000-00000C160000}"/>
    <cellStyle name="Currency 5 10 2 4 2 2" xfId="39878" xr:uid="{00000000-0005-0000-0000-00000D160000}"/>
    <cellStyle name="Currency 5 10 2 4 3" xfId="11086" xr:uid="{00000000-0005-0000-0000-00000E160000}"/>
    <cellStyle name="Currency 5 10 2 4 4" xfId="36206" xr:uid="{00000000-0005-0000-0000-00000F160000}"/>
    <cellStyle name="Currency 5 10 2 5" xfId="9862" xr:uid="{00000000-0005-0000-0000-000010160000}"/>
    <cellStyle name="Currency 5 10 2 5 2" xfId="34982" xr:uid="{00000000-0005-0000-0000-000011160000}"/>
    <cellStyle name="Currency 5 10 2 6" xfId="15104" xr:uid="{00000000-0005-0000-0000-000012160000}"/>
    <cellStyle name="Currency 5 10 2 6 2" xfId="38654" xr:uid="{00000000-0005-0000-0000-000013160000}"/>
    <cellStyle name="Currency 5 10 2 7" xfId="7414" xr:uid="{00000000-0005-0000-0000-000014160000}"/>
    <cellStyle name="Currency 5 10 2 8" xfId="32534" xr:uid="{00000000-0005-0000-0000-000015160000}"/>
    <cellStyle name="Currency 5 10 3" xfId="1965" xr:uid="{00000000-0005-0000-0000-000016160000}"/>
    <cellStyle name="Currency 5 10 3 2" xfId="5271" xr:uid="{00000000-0005-0000-0000-000017160000}"/>
    <cellStyle name="Currency 5 10 3 2 2" xfId="12985" xr:uid="{00000000-0005-0000-0000-000018160000}"/>
    <cellStyle name="Currency 5 10 3 2 2 2" xfId="37831" xr:uid="{00000000-0005-0000-0000-000019160000}"/>
    <cellStyle name="Currency 5 10 3 2 3" xfId="19165" xr:uid="{00000000-0005-0000-0000-00001A160000}"/>
    <cellStyle name="Currency 5 10 3 2 3 2" xfId="41503" xr:uid="{00000000-0005-0000-0000-00001B160000}"/>
    <cellStyle name="Currency 5 10 3 2 4" xfId="9039" xr:uid="{00000000-0005-0000-0000-00001C160000}"/>
    <cellStyle name="Currency 5 10 3 2 5" xfId="34159" xr:uid="{00000000-0005-0000-0000-00001D160000}"/>
    <cellStyle name="Currency 5 10 3 3" xfId="3451" xr:uid="{00000000-0005-0000-0000-00001E160000}"/>
    <cellStyle name="Currency 5 10 3 3 2" xfId="17401" xr:uid="{00000000-0005-0000-0000-00001F160000}"/>
    <cellStyle name="Currency 5 10 3 3 2 2" xfId="40279" xr:uid="{00000000-0005-0000-0000-000020160000}"/>
    <cellStyle name="Currency 5 10 3 3 3" xfId="11487" xr:uid="{00000000-0005-0000-0000-000021160000}"/>
    <cellStyle name="Currency 5 10 3 3 4" xfId="36607" xr:uid="{00000000-0005-0000-0000-000022160000}"/>
    <cellStyle name="Currency 5 10 3 4" xfId="10263" xr:uid="{00000000-0005-0000-0000-000023160000}"/>
    <cellStyle name="Currency 5 10 3 4 2" xfId="35383" xr:uid="{00000000-0005-0000-0000-000024160000}"/>
    <cellStyle name="Currency 5 10 3 5" xfId="15934" xr:uid="{00000000-0005-0000-0000-000025160000}"/>
    <cellStyle name="Currency 5 10 3 5 2" xfId="39055" xr:uid="{00000000-0005-0000-0000-000026160000}"/>
    <cellStyle name="Currency 5 10 3 6" xfId="7815" xr:uid="{00000000-0005-0000-0000-000027160000}"/>
    <cellStyle name="Currency 5 10 3 7" xfId="32935" xr:uid="{00000000-0005-0000-0000-000028160000}"/>
    <cellStyle name="Currency 5 10 4" xfId="4387" xr:uid="{00000000-0005-0000-0000-000029160000}"/>
    <cellStyle name="Currency 5 10 4 2" xfId="12238" xr:uid="{00000000-0005-0000-0000-00002A160000}"/>
    <cellStyle name="Currency 5 10 4 2 2" xfId="37219" xr:uid="{00000000-0005-0000-0000-00002B160000}"/>
    <cellStyle name="Currency 5 10 4 3" xfId="18313" xr:uid="{00000000-0005-0000-0000-00002C160000}"/>
    <cellStyle name="Currency 5 10 4 3 2" xfId="40891" xr:uid="{00000000-0005-0000-0000-00002D160000}"/>
    <cellStyle name="Currency 5 10 4 4" xfId="8427" xr:uid="{00000000-0005-0000-0000-00002E160000}"/>
    <cellStyle name="Currency 5 10 4 5" xfId="33547" xr:uid="{00000000-0005-0000-0000-00002F160000}"/>
    <cellStyle name="Currency 5 10 5" xfId="2839" xr:uid="{00000000-0005-0000-0000-000030160000}"/>
    <cellStyle name="Currency 5 10 5 2" xfId="16789" xr:uid="{00000000-0005-0000-0000-000031160000}"/>
    <cellStyle name="Currency 5 10 5 2 2" xfId="39667" xr:uid="{00000000-0005-0000-0000-000032160000}"/>
    <cellStyle name="Currency 5 10 5 3" xfId="10875" xr:uid="{00000000-0005-0000-0000-000033160000}"/>
    <cellStyle name="Currency 5 10 5 4" xfId="35995" xr:uid="{00000000-0005-0000-0000-000034160000}"/>
    <cellStyle name="Currency 5 10 6" xfId="9651" xr:uid="{00000000-0005-0000-0000-000035160000}"/>
    <cellStyle name="Currency 5 10 6 2" xfId="34771" xr:uid="{00000000-0005-0000-0000-000036160000}"/>
    <cellStyle name="Currency 5 10 7" xfId="14893" xr:uid="{00000000-0005-0000-0000-000037160000}"/>
    <cellStyle name="Currency 5 10 7 2" xfId="38443" xr:uid="{00000000-0005-0000-0000-000038160000}"/>
    <cellStyle name="Currency 5 10 8" xfId="7203" xr:uid="{00000000-0005-0000-0000-000039160000}"/>
    <cellStyle name="Currency 5 10 9" xfId="32323" xr:uid="{00000000-0005-0000-0000-00003A160000}"/>
    <cellStyle name="Currency 5 2" xfId="326" xr:uid="{00000000-0005-0000-0000-00003B160000}"/>
    <cellStyle name="Currency 5 2 2" xfId="327" xr:uid="{00000000-0005-0000-0000-00003C160000}"/>
    <cellStyle name="Currency 5 2 2 2" xfId="328" xr:uid="{00000000-0005-0000-0000-00003D160000}"/>
    <cellStyle name="Currency 5 2 2 2 2" xfId="329" xr:uid="{00000000-0005-0000-0000-00003E160000}"/>
    <cellStyle name="Currency 5 2 2 3" xfId="330" xr:uid="{00000000-0005-0000-0000-00003F160000}"/>
    <cellStyle name="Currency 5 2 3" xfId="331" xr:uid="{00000000-0005-0000-0000-000040160000}"/>
    <cellStyle name="Currency 5 2 3 2" xfId="332" xr:uid="{00000000-0005-0000-0000-000041160000}"/>
    <cellStyle name="Currency 5 2 4" xfId="333" xr:uid="{00000000-0005-0000-0000-000042160000}"/>
    <cellStyle name="Currency 5 3" xfId="334" xr:uid="{00000000-0005-0000-0000-000043160000}"/>
    <cellStyle name="Currency 5 3 2" xfId="335" xr:uid="{00000000-0005-0000-0000-000044160000}"/>
    <cellStyle name="Currency 5 3 2 2" xfId="336" xr:uid="{00000000-0005-0000-0000-000045160000}"/>
    <cellStyle name="Currency 5 3 3" xfId="337" xr:uid="{00000000-0005-0000-0000-000046160000}"/>
    <cellStyle name="Currency 5 4" xfId="338" xr:uid="{00000000-0005-0000-0000-000047160000}"/>
    <cellStyle name="Currency 5 4 2" xfId="339" xr:uid="{00000000-0005-0000-0000-000048160000}"/>
    <cellStyle name="Currency 5 4 2 2" xfId="340" xr:uid="{00000000-0005-0000-0000-000049160000}"/>
    <cellStyle name="Currency 5 4 3" xfId="341" xr:uid="{00000000-0005-0000-0000-00004A160000}"/>
    <cellStyle name="Currency 5 5" xfId="342" xr:uid="{00000000-0005-0000-0000-00004B160000}"/>
    <cellStyle name="Currency 5 5 2" xfId="343" xr:uid="{00000000-0005-0000-0000-00004C160000}"/>
    <cellStyle name="Currency 5 5 2 2" xfId="344" xr:uid="{00000000-0005-0000-0000-00004D160000}"/>
    <cellStyle name="Currency 5 5 3" xfId="345" xr:uid="{00000000-0005-0000-0000-00004E160000}"/>
    <cellStyle name="Currency 5 6" xfId="346" xr:uid="{00000000-0005-0000-0000-00004F160000}"/>
    <cellStyle name="Currency 5 6 2" xfId="347" xr:uid="{00000000-0005-0000-0000-000050160000}"/>
    <cellStyle name="Currency 5 7" xfId="348" xr:uid="{00000000-0005-0000-0000-000051160000}"/>
    <cellStyle name="Currency 5 8" xfId="349" xr:uid="{00000000-0005-0000-0000-000052160000}"/>
    <cellStyle name="Currency 5 9" xfId="858" xr:uid="{00000000-0005-0000-0000-000053160000}"/>
    <cellStyle name="Currency 5 9 2" xfId="1075" xr:uid="{00000000-0005-0000-0000-000054160000}"/>
    <cellStyle name="Currency 5 9 2 2" xfId="2166" xr:uid="{00000000-0005-0000-0000-000055160000}"/>
    <cellStyle name="Currency 5 9 2 2 2" xfId="5472" xr:uid="{00000000-0005-0000-0000-000056160000}"/>
    <cellStyle name="Currency 5 9 2 2 2 2" xfId="13186" xr:uid="{00000000-0005-0000-0000-000057160000}"/>
    <cellStyle name="Currency 5 9 2 2 2 2 2" xfId="38032" xr:uid="{00000000-0005-0000-0000-000058160000}"/>
    <cellStyle name="Currency 5 9 2 2 2 3" xfId="19366" xr:uid="{00000000-0005-0000-0000-000059160000}"/>
    <cellStyle name="Currency 5 9 2 2 2 3 2" xfId="41704" xr:uid="{00000000-0005-0000-0000-00005A160000}"/>
    <cellStyle name="Currency 5 9 2 2 2 4" xfId="9240" xr:uid="{00000000-0005-0000-0000-00005B160000}"/>
    <cellStyle name="Currency 5 9 2 2 2 5" xfId="34360" xr:uid="{00000000-0005-0000-0000-00005C160000}"/>
    <cellStyle name="Currency 5 9 2 2 3" xfId="3652" xr:uid="{00000000-0005-0000-0000-00005D160000}"/>
    <cellStyle name="Currency 5 9 2 2 3 2" xfId="17602" xr:uid="{00000000-0005-0000-0000-00005E160000}"/>
    <cellStyle name="Currency 5 9 2 2 3 2 2" xfId="40480" xr:uid="{00000000-0005-0000-0000-00005F160000}"/>
    <cellStyle name="Currency 5 9 2 2 3 3" xfId="11688" xr:uid="{00000000-0005-0000-0000-000060160000}"/>
    <cellStyle name="Currency 5 9 2 2 3 4" xfId="36808" xr:uid="{00000000-0005-0000-0000-000061160000}"/>
    <cellStyle name="Currency 5 9 2 2 4" xfId="10464" xr:uid="{00000000-0005-0000-0000-000062160000}"/>
    <cellStyle name="Currency 5 9 2 2 4 2" xfId="35584" xr:uid="{00000000-0005-0000-0000-000063160000}"/>
    <cellStyle name="Currency 5 9 2 2 5" xfId="16135" xr:uid="{00000000-0005-0000-0000-000064160000}"/>
    <cellStyle name="Currency 5 9 2 2 5 2" xfId="39256" xr:uid="{00000000-0005-0000-0000-000065160000}"/>
    <cellStyle name="Currency 5 9 2 2 6" xfId="8016" xr:uid="{00000000-0005-0000-0000-000066160000}"/>
    <cellStyle name="Currency 5 9 2 2 7" xfId="33136" xr:uid="{00000000-0005-0000-0000-000067160000}"/>
    <cellStyle name="Currency 5 9 2 3" xfId="4588" xr:uid="{00000000-0005-0000-0000-000068160000}"/>
    <cellStyle name="Currency 5 9 2 3 2" xfId="12439" xr:uid="{00000000-0005-0000-0000-000069160000}"/>
    <cellStyle name="Currency 5 9 2 3 2 2" xfId="37420" xr:uid="{00000000-0005-0000-0000-00006A160000}"/>
    <cellStyle name="Currency 5 9 2 3 3" xfId="18514" xr:uid="{00000000-0005-0000-0000-00006B160000}"/>
    <cellStyle name="Currency 5 9 2 3 3 2" xfId="41092" xr:uid="{00000000-0005-0000-0000-00006C160000}"/>
    <cellStyle name="Currency 5 9 2 3 4" xfId="8628" xr:uid="{00000000-0005-0000-0000-00006D160000}"/>
    <cellStyle name="Currency 5 9 2 3 5" xfId="33748" xr:uid="{00000000-0005-0000-0000-00006E160000}"/>
    <cellStyle name="Currency 5 9 2 4" xfId="3040" xr:uid="{00000000-0005-0000-0000-00006F160000}"/>
    <cellStyle name="Currency 5 9 2 4 2" xfId="16990" xr:uid="{00000000-0005-0000-0000-000070160000}"/>
    <cellStyle name="Currency 5 9 2 4 2 2" xfId="39868" xr:uid="{00000000-0005-0000-0000-000071160000}"/>
    <cellStyle name="Currency 5 9 2 4 3" xfId="11076" xr:uid="{00000000-0005-0000-0000-000072160000}"/>
    <cellStyle name="Currency 5 9 2 4 4" xfId="36196" xr:uid="{00000000-0005-0000-0000-000073160000}"/>
    <cellStyle name="Currency 5 9 2 5" xfId="9852" xr:uid="{00000000-0005-0000-0000-000074160000}"/>
    <cellStyle name="Currency 5 9 2 5 2" xfId="34972" xr:uid="{00000000-0005-0000-0000-000075160000}"/>
    <cellStyle name="Currency 5 9 2 6" xfId="15094" xr:uid="{00000000-0005-0000-0000-000076160000}"/>
    <cellStyle name="Currency 5 9 2 6 2" xfId="38644" xr:uid="{00000000-0005-0000-0000-000077160000}"/>
    <cellStyle name="Currency 5 9 2 7" xfId="7404" xr:uid="{00000000-0005-0000-0000-000078160000}"/>
    <cellStyle name="Currency 5 9 2 8" xfId="32524" xr:uid="{00000000-0005-0000-0000-000079160000}"/>
    <cellStyle name="Currency 5 9 3" xfId="1955" xr:uid="{00000000-0005-0000-0000-00007A160000}"/>
    <cellStyle name="Currency 5 9 3 2" xfId="5261" xr:uid="{00000000-0005-0000-0000-00007B160000}"/>
    <cellStyle name="Currency 5 9 3 2 2" xfId="12975" xr:uid="{00000000-0005-0000-0000-00007C160000}"/>
    <cellStyle name="Currency 5 9 3 2 2 2" xfId="37821" xr:uid="{00000000-0005-0000-0000-00007D160000}"/>
    <cellStyle name="Currency 5 9 3 2 3" xfId="19155" xr:uid="{00000000-0005-0000-0000-00007E160000}"/>
    <cellStyle name="Currency 5 9 3 2 3 2" xfId="41493" xr:uid="{00000000-0005-0000-0000-00007F160000}"/>
    <cellStyle name="Currency 5 9 3 2 4" xfId="9029" xr:uid="{00000000-0005-0000-0000-000080160000}"/>
    <cellStyle name="Currency 5 9 3 2 5" xfId="34149" xr:uid="{00000000-0005-0000-0000-000081160000}"/>
    <cellStyle name="Currency 5 9 3 3" xfId="3441" xr:uid="{00000000-0005-0000-0000-000082160000}"/>
    <cellStyle name="Currency 5 9 3 3 2" xfId="17391" xr:uid="{00000000-0005-0000-0000-000083160000}"/>
    <cellStyle name="Currency 5 9 3 3 2 2" xfId="40269" xr:uid="{00000000-0005-0000-0000-000084160000}"/>
    <cellStyle name="Currency 5 9 3 3 3" xfId="11477" xr:uid="{00000000-0005-0000-0000-000085160000}"/>
    <cellStyle name="Currency 5 9 3 3 4" xfId="36597" xr:uid="{00000000-0005-0000-0000-000086160000}"/>
    <cellStyle name="Currency 5 9 3 4" xfId="10253" xr:uid="{00000000-0005-0000-0000-000087160000}"/>
    <cellStyle name="Currency 5 9 3 4 2" xfId="35373" xr:uid="{00000000-0005-0000-0000-000088160000}"/>
    <cellStyle name="Currency 5 9 3 5" xfId="15924" xr:uid="{00000000-0005-0000-0000-000089160000}"/>
    <cellStyle name="Currency 5 9 3 5 2" xfId="39045" xr:uid="{00000000-0005-0000-0000-00008A160000}"/>
    <cellStyle name="Currency 5 9 3 6" xfId="7805" xr:uid="{00000000-0005-0000-0000-00008B160000}"/>
    <cellStyle name="Currency 5 9 3 7" xfId="32925" xr:uid="{00000000-0005-0000-0000-00008C160000}"/>
    <cellStyle name="Currency 5 9 4" xfId="4373" xr:uid="{00000000-0005-0000-0000-00008D160000}"/>
    <cellStyle name="Currency 5 9 4 2" xfId="12224" xr:uid="{00000000-0005-0000-0000-00008E160000}"/>
    <cellStyle name="Currency 5 9 4 2 2" xfId="37209" xr:uid="{00000000-0005-0000-0000-00008F160000}"/>
    <cellStyle name="Currency 5 9 4 3" xfId="18299" xr:uid="{00000000-0005-0000-0000-000090160000}"/>
    <cellStyle name="Currency 5 9 4 3 2" xfId="40881" xr:uid="{00000000-0005-0000-0000-000091160000}"/>
    <cellStyle name="Currency 5 9 4 4" xfId="8417" xr:uid="{00000000-0005-0000-0000-000092160000}"/>
    <cellStyle name="Currency 5 9 4 5" xfId="33537" xr:uid="{00000000-0005-0000-0000-000093160000}"/>
    <cellStyle name="Currency 5 9 5" xfId="2829" xr:uid="{00000000-0005-0000-0000-000094160000}"/>
    <cellStyle name="Currency 5 9 5 2" xfId="16779" xr:uid="{00000000-0005-0000-0000-000095160000}"/>
    <cellStyle name="Currency 5 9 5 2 2" xfId="39657" xr:uid="{00000000-0005-0000-0000-000096160000}"/>
    <cellStyle name="Currency 5 9 5 3" xfId="10865" xr:uid="{00000000-0005-0000-0000-000097160000}"/>
    <cellStyle name="Currency 5 9 5 4" xfId="35985" xr:uid="{00000000-0005-0000-0000-000098160000}"/>
    <cellStyle name="Currency 5 9 6" xfId="9641" xr:uid="{00000000-0005-0000-0000-000099160000}"/>
    <cellStyle name="Currency 5 9 6 2" xfId="34761" xr:uid="{00000000-0005-0000-0000-00009A160000}"/>
    <cellStyle name="Currency 5 9 7" xfId="14877" xr:uid="{00000000-0005-0000-0000-00009B160000}"/>
    <cellStyle name="Currency 5 9 7 2" xfId="38433" xr:uid="{00000000-0005-0000-0000-00009C160000}"/>
    <cellStyle name="Currency 5 9 8" xfId="7193" xr:uid="{00000000-0005-0000-0000-00009D160000}"/>
    <cellStyle name="Currency 5 9 9" xfId="32313" xr:uid="{00000000-0005-0000-0000-00009E160000}"/>
    <cellStyle name="Currency 6" xfId="350" xr:uid="{00000000-0005-0000-0000-00009F160000}"/>
    <cellStyle name="Currency 6 2" xfId="351" xr:uid="{00000000-0005-0000-0000-0000A0160000}"/>
    <cellStyle name="Currency 7" xfId="352" xr:uid="{00000000-0005-0000-0000-0000A1160000}"/>
    <cellStyle name="Currency 8" xfId="353" xr:uid="{00000000-0005-0000-0000-0000A2160000}"/>
    <cellStyle name="Currency 9" xfId="354" xr:uid="{00000000-0005-0000-0000-0000A3160000}"/>
    <cellStyle name="Currency 9 2" xfId="355" xr:uid="{00000000-0005-0000-0000-0000A4160000}"/>
    <cellStyle name="DRG Table" xfId="356" xr:uid="{00000000-0005-0000-0000-0000A5160000}"/>
    <cellStyle name="Explanatory Text 2" xfId="357" xr:uid="{00000000-0005-0000-0000-0000A6160000}"/>
    <cellStyle name="Explanatory Text 2 2" xfId="358" xr:uid="{00000000-0005-0000-0000-0000A7160000}"/>
    <cellStyle name="Explanatory Text 3" xfId="359" xr:uid="{00000000-0005-0000-0000-0000A8160000}"/>
    <cellStyle name="Explanatory Text 4" xfId="360" xr:uid="{00000000-0005-0000-0000-0000A9160000}"/>
    <cellStyle name="Followed Hyperlink 2" xfId="361" xr:uid="{00000000-0005-0000-0000-0000AA160000}"/>
    <cellStyle name="Good 2" xfId="362" xr:uid="{00000000-0005-0000-0000-0000AB160000}"/>
    <cellStyle name="Good 2 2" xfId="363" xr:uid="{00000000-0005-0000-0000-0000AC160000}"/>
    <cellStyle name="Good 3" xfId="364" xr:uid="{00000000-0005-0000-0000-0000AD160000}"/>
    <cellStyle name="Good 4" xfId="365" xr:uid="{00000000-0005-0000-0000-0000AE160000}"/>
    <cellStyle name="Heading 1 2" xfId="366" xr:uid="{00000000-0005-0000-0000-0000AF160000}"/>
    <cellStyle name="Heading 1 2 2" xfId="367" xr:uid="{00000000-0005-0000-0000-0000B0160000}"/>
    <cellStyle name="Heading 1 3" xfId="368" xr:uid="{00000000-0005-0000-0000-0000B1160000}"/>
    <cellStyle name="Heading 1 4" xfId="369" xr:uid="{00000000-0005-0000-0000-0000B2160000}"/>
    <cellStyle name="Heading 2 2" xfId="370" xr:uid="{00000000-0005-0000-0000-0000B3160000}"/>
    <cellStyle name="Heading 2 2 2" xfId="371" xr:uid="{00000000-0005-0000-0000-0000B4160000}"/>
    <cellStyle name="Heading 2 3" xfId="372" xr:uid="{00000000-0005-0000-0000-0000B5160000}"/>
    <cellStyle name="Heading 2 4" xfId="373" xr:uid="{00000000-0005-0000-0000-0000B6160000}"/>
    <cellStyle name="Heading 3 2" xfId="374" xr:uid="{00000000-0005-0000-0000-0000B7160000}"/>
    <cellStyle name="Heading 3 2 2" xfId="375" xr:uid="{00000000-0005-0000-0000-0000B8160000}"/>
    <cellStyle name="Heading 3 3" xfId="376" xr:uid="{00000000-0005-0000-0000-0000B9160000}"/>
    <cellStyle name="Heading 3 4" xfId="377" xr:uid="{00000000-0005-0000-0000-0000BA160000}"/>
    <cellStyle name="Heading 4 2" xfId="378" xr:uid="{00000000-0005-0000-0000-0000BB160000}"/>
    <cellStyle name="Heading 4 2 2" xfId="379" xr:uid="{00000000-0005-0000-0000-0000BC160000}"/>
    <cellStyle name="Heading 4 3" xfId="380" xr:uid="{00000000-0005-0000-0000-0000BD160000}"/>
    <cellStyle name="Heading 4 4" xfId="381" xr:uid="{00000000-0005-0000-0000-0000BE160000}"/>
    <cellStyle name="Hyperlink 2" xfId="382" xr:uid="{00000000-0005-0000-0000-0000BF160000}"/>
    <cellStyle name="Hyperlink 2 2" xfId="383" xr:uid="{00000000-0005-0000-0000-0000C0160000}"/>
    <cellStyle name="Hyperlink 3" xfId="384" xr:uid="{00000000-0005-0000-0000-0000C1160000}"/>
    <cellStyle name="Hyperlink 4" xfId="385" xr:uid="{00000000-0005-0000-0000-0000C2160000}"/>
    <cellStyle name="Input 2" xfId="386" xr:uid="{00000000-0005-0000-0000-0000C3160000}"/>
    <cellStyle name="Input 2 10" xfId="4310" xr:uid="{00000000-0005-0000-0000-0000C4160000}"/>
    <cellStyle name="Input 2 10 2" xfId="12204" xr:uid="{00000000-0005-0000-0000-0000C5160000}"/>
    <cellStyle name="Input 2 10 3" xfId="21656" xr:uid="{00000000-0005-0000-0000-0000C6160000}"/>
    <cellStyle name="Input 2 10 4" xfId="25184" xr:uid="{00000000-0005-0000-0000-0000C7160000}"/>
    <cellStyle name="Input 2 10 5" xfId="26816" xr:uid="{00000000-0005-0000-0000-0000C8160000}"/>
    <cellStyle name="Input 2 10 6" xfId="28773" xr:uid="{00000000-0005-0000-0000-0000C9160000}"/>
    <cellStyle name="Input 2 10 7" xfId="31485" xr:uid="{00000000-0005-0000-0000-0000CA160000}"/>
    <cellStyle name="Input 2 11" xfId="6983" xr:uid="{00000000-0005-0000-0000-0000CB160000}"/>
    <cellStyle name="Input 2 11 2" xfId="24194" xr:uid="{00000000-0005-0000-0000-0000CC160000}"/>
    <cellStyle name="Input 2 11 3" xfId="22440" xr:uid="{00000000-0005-0000-0000-0000CD160000}"/>
    <cellStyle name="Input 2 11 4" xfId="29021" xr:uid="{00000000-0005-0000-0000-0000CE160000}"/>
    <cellStyle name="Input 2 11 5" xfId="29468" xr:uid="{00000000-0005-0000-0000-0000CF160000}"/>
    <cellStyle name="Input 2 11 6" xfId="30268" xr:uid="{00000000-0005-0000-0000-0000D0160000}"/>
    <cellStyle name="Input 2 12" xfId="22720" xr:uid="{00000000-0005-0000-0000-0000D1160000}"/>
    <cellStyle name="Input 2 13" xfId="16493" xr:uid="{00000000-0005-0000-0000-0000D2160000}"/>
    <cellStyle name="Input 2 14" xfId="15895" xr:uid="{00000000-0005-0000-0000-0000D3160000}"/>
    <cellStyle name="Input 2 15" xfId="29482" xr:uid="{00000000-0005-0000-0000-0000D4160000}"/>
    <cellStyle name="Input 2 16" xfId="19829" xr:uid="{00000000-0005-0000-0000-0000D5160000}"/>
    <cellStyle name="Input 2 2" xfId="387" xr:uid="{00000000-0005-0000-0000-0000D6160000}"/>
    <cellStyle name="Input 2 2 10" xfId="14818" xr:uid="{00000000-0005-0000-0000-0000D7160000}"/>
    <cellStyle name="Input 2 2 11" xfId="22897" xr:uid="{00000000-0005-0000-0000-0000D8160000}"/>
    <cellStyle name="Input 2 2 12" xfId="16256" xr:uid="{00000000-0005-0000-0000-0000D9160000}"/>
    <cellStyle name="Input 2 2 13" xfId="19838" xr:uid="{00000000-0005-0000-0000-0000DA160000}"/>
    <cellStyle name="Input 2 2 14" xfId="29840" xr:uid="{00000000-0005-0000-0000-0000DB160000}"/>
    <cellStyle name="Input 2 2 2" xfId="388" xr:uid="{00000000-0005-0000-0000-0000DC160000}"/>
    <cellStyle name="Input 2 2 2 10" xfId="25482" xr:uid="{00000000-0005-0000-0000-0000DD160000}"/>
    <cellStyle name="Input 2 2 2 11" xfId="20341" xr:uid="{00000000-0005-0000-0000-0000DE160000}"/>
    <cellStyle name="Input 2 2 2 12" xfId="29571" xr:uid="{00000000-0005-0000-0000-0000DF160000}"/>
    <cellStyle name="Input 2 2 2 13" xfId="28589" xr:uid="{00000000-0005-0000-0000-0000E0160000}"/>
    <cellStyle name="Input 2 2 2 2" xfId="389" xr:uid="{00000000-0005-0000-0000-0000E1160000}"/>
    <cellStyle name="Input 2 2 2 2 10" xfId="28513" xr:uid="{00000000-0005-0000-0000-0000E2160000}"/>
    <cellStyle name="Input 2 2 2 2 11" xfId="29953" xr:uid="{00000000-0005-0000-0000-0000E3160000}"/>
    <cellStyle name="Input 2 2 2 2 12" xfId="31343" xr:uid="{00000000-0005-0000-0000-0000E4160000}"/>
    <cellStyle name="Input 2 2 2 2 2" xfId="390" xr:uid="{00000000-0005-0000-0000-0000E5160000}"/>
    <cellStyle name="Input 2 2 2 2 2 10" xfId="31005" xr:uid="{00000000-0005-0000-0000-0000E6160000}"/>
    <cellStyle name="Input 2 2 2 2 2 2" xfId="1197" xr:uid="{00000000-0005-0000-0000-0000E7160000}"/>
    <cellStyle name="Input 2 2 2 2 2 2 2" xfId="2288" xr:uid="{00000000-0005-0000-0000-0000E8160000}"/>
    <cellStyle name="Input 2 2 2 2 2 2 2 2" xfId="6429" xr:uid="{00000000-0005-0000-0000-0000E9160000}"/>
    <cellStyle name="Input 2 2 2 2 2 2 2 2 2" xfId="13905" xr:uid="{00000000-0005-0000-0000-0000EA160000}"/>
    <cellStyle name="Input 2 2 2 2 2 2 2 2 3" xfId="23640" xr:uid="{00000000-0005-0000-0000-0000EB160000}"/>
    <cellStyle name="Input 2 2 2 2 2 2 2 2 4" xfId="25818" xr:uid="{00000000-0005-0000-0000-0000EC160000}"/>
    <cellStyle name="Input 2 2 2 2 2 2 2 2 5" xfId="20094" xr:uid="{00000000-0005-0000-0000-0000ED160000}"/>
    <cellStyle name="Input 2 2 2 2 2 2 2 2 6" xfId="28421" xr:uid="{00000000-0005-0000-0000-0000EE160000}"/>
    <cellStyle name="Input 2 2 2 2 2 2 2 2 7" xfId="31349" xr:uid="{00000000-0005-0000-0000-0000EF160000}"/>
    <cellStyle name="Input 2 2 2 2 2 2 2 3" xfId="5808" xr:uid="{00000000-0005-0000-0000-0000F0160000}"/>
    <cellStyle name="Input 2 2 2 2 2 2 2 3 2" xfId="23019" xr:uid="{00000000-0005-0000-0000-0000F1160000}"/>
    <cellStyle name="Input 2 2 2 2 2 2 2 3 3" xfId="25863" xr:uid="{00000000-0005-0000-0000-0000F2160000}"/>
    <cellStyle name="Input 2 2 2 2 2 2 2 3 4" xfId="26537" xr:uid="{00000000-0005-0000-0000-0000F3160000}"/>
    <cellStyle name="Input 2 2 2 2 2 2 2 3 5" xfId="27952" xr:uid="{00000000-0005-0000-0000-0000F4160000}"/>
    <cellStyle name="Input 2 2 2 2 2 2 2 3 6" xfId="29363" xr:uid="{00000000-0005-0000-0000-0000F5160000}"/>
    <cellStyle name="Input 2 2 2 2 2 2 2 4" xfId="17931" xr:uid="{00000000-0005-0000-0000-0000F6160000}"/>
    <cellStyle name="Input 2 2 2 2 2 2 2 5" xfId="22342" xr:uid="{00000000-0005-0000-0000-0000F7160000}"/>
    <cellStyle name="Input 2 2 2 2 2 2 2 6" xfId="14799" xr:uid="{00000000-0005-0000-0000-0000F8160000}"/>
    <cellStyle name="Input 2 2 2 2 2 2 2 7" xfId="20313" xr:uid="{00000000-0005-0000-0000-0000F9160000}"/>
    <cellStyle name="Input 2 2 2 2 2 2 2 8" xfId="31775" xr:uid="{00000000-0005-0000-0000-0000FA160000}"/>
    <cellStyle name="Input 2 2 2 2 2 2 3" xfId="4969" xr:uid="{00000000-0005-0000-0000-0000FB160000}"/>
    <cellStyle name="Input 2 2 2 2 2 2 3 2" xfId="12740" xr:uid="{00000000-0005-0000-0000-0000FC160000}"/>
    <cellStyle name="Input 2 2 2 2 2 2 3 3" xfId="22265" xr:uid="{00000000-0005-0000-0000-0000FD160000}"/>
    <cellStyle name="Input 2 2 2 2 2 2 3 4" xfId="19839" xr:uid="{00000000-0005-0000-0000-0000FE160000}"/>
    <cellStyle name="Input 2 2 2 2 2 2 3 5" xfId="25975" xr:uid="{00000000-0005-0000-0000-0000FF160000}"/>
    <cellStyle name="Input 2 2 2 2 2 2 3 6" xfId="29927" xr:uid="{00000000-0005-0000-0000-000000170000}"/>
    <cellStyle name="Input 2 2 2 2 2 2 3 7" xfId="29550" xr:uid="{00000000-0005-0000-0000-000001170000}"/>
    <cellStyle name="Input 2 2 2 2 2 2 4" xfId="4038" xr:uid="{00000000-0005-0000-0000-000002170000}"/>
    <cellStyle name="Input 2 2 2 2 2 2 4 2" xfId="21405" xr:uid="{00000000-0005-0000-0000-000003170000}"/>
    <cellStyle name="Input 2 2 2 2 2 2 4 3" xfId="19818" xr:uid="{00000000-0005-0000-0000-000004170000}"/>
    <cellStyle name="Input 2 2 2 2 2 2 4 4" xfId="19776" xr:uid="{00000000-0005-0000-0000-000005170000}"/>
    <cellStyle name="Input 2 2 2 2 2 2 4 5" xfId="29155" xr:uid="{00000000-0005-0000-0000-000006170000}"/>
    <cellStyle name="Input 2 2 2 2 2 2 4 6" xfId="26858" xr:uid="{00000000-0005-0000-0000-000007170000}"/>
    <cellStyle name="Input 2 2 2 2 2 2 5" xfId="18564" xr:uid="{00000000-0005-0000-0000-000008170000}"/>
    <cellStyle name="Input 2 2 2 2 2 2 6" xfId="25848" xr:uid="{00000000-0005-0000-0000-000009170000}"/>
    <cellStyle name="Input 2 2 2 2 2 2 7" xfId="27159" xr:uid="{00000000-0005-0000-0000-00000A170000}"/>
    <cellStyle name="Input 2 2 2 2 2 2 8" xfId="29304" xr:uid="{00000000-0005-0000-0000-00000B170000}"/>
    <cellStyle name="Input 2 2 2 2 2 2 9" xfId="31001" xr:uid="{00000000-0005-0000-0000-00000C170000}"/>
    <cellStyle name="Input 2 2 2 2 2 3" xfId="1608" xr:uid="{00000000-0005-0000-0000-00000D170000}"/>
    <cellStyle name="Input 2 2 2 2 2 3 2" xfId="6022" xr:uid="{00000000-0005-0000-0000-00000E170000}"/>
    <cellStyle name="Input 2 2 2 2 2 3 2 2" xfId="13647" xr:uid="{00000000-0005-0000-0000-00000F170000}"/>
    <cellStyle name="Input 2 2 2 2 2 3 2 3" xfId="23233" xr:uid="{00000000-0005-0000-0000-000010170000}"/>
    <cellStyle name="Input 2 2 2 2 2 3 2 4" xfId="20128" xr:uid="{00000000-0005-0000-0000-000011170000}"/>
    <cellStyle name="Input 2 2 2 2 2 3 2 5" xfId="27403" xr:uid="{00000000-0005-0000-0000-000012170000}"/>
    <cellStyle name="Input 2 2 2 2 2 3 2 6" xfId="30579" xr:uid="{00000000-0005-0000-0000-000013170000}"/>
    <cellStyle name="Input 2 2 2 2 2 3 2 7" xfId="32056" xr:uid="{00000000-0005-0000-0000-000014170000}"/>
    <cellStyle name="Input 2 2 2 2 2 3 3" xfId="6846" xr:uid="{00000000-0005-0000-0000-000015170000}"/>
    <cellStyle name="Input 2 2 2 2 2 3 3 2" xfId="24057" xr:uid="{00000000-0005-0000-0000-000016170000}"/>
    <cellStyle name="Input 2 2 2 2 2 3 3 3" xfId="14156" xr:uid="{00000000-0005-0000-0000-000017170000}"/>
    <cellStyle name="Input 2 2 2 2 2 3 3 4" xfId="28884" xr:uid="{00000000-0005-0000-0000-000018170000}"/>
    <cellStyle name="Input 2 2 2 2 2 3 3 5" xfId="16494" xr:uid="{00000000-0005-0000-0000-000019170000}"/>
    <cellStyle name="Input 2 2 2 2 2 3 3 6" xfId="29610" xr:uid="{00000000-0005-0000-0000-00001A170000}"/>
    <cellStyle name="Input 2 2 2 2 2 3 4" xfId="19728" xr:uid="{00000000-0005-0000-0000-00001B170000}"/>
    <cellStyle name="Input 2 2 2 2 2 3 5" xfId="21884" xr:uid="{00000000-0005-0000-0000-00001C170000}"/>
    <cellStyle name="Input 2 2 2 2 2 3 6" xfId="28468" xr:uid="{00000000-0005-0000-0000-00001D170000}"/>
    <cellStyle name="Input 2 2 2 2 2 3 7" xfId="19853" xr:uid="{00000000-0005-0000-0000-00001E170000}"/>
    <cellStyle name="Input 2 2 2 2 2 3 8" xfId="31379" xr:uid="{00000000-0005-0000-0000-00001F170000}"/>
    <cellStyle name="Input 2 2 2 2 2 4" xfId="5221" xr:uid="{00000000-0005-0000-0000-000020170000}"/>
    <cellStyle name="Input 2 2 2 2 2 4 2" xfId="12957" xr:uid="{00000000-0005-0000-0000-000021170000}"/>
    <cellStyle name="Input 2 2 2 2 2 4 3" xfId="22492" xr:uid="{00000000-0005-0000-0000-000022170000}"/>
    <cellStyle name="Input 2 2 2 2 2 4 4" xfId="22252" xr:uid="{00000000-0005-0000-0000-000023170000}"/>
    <cellStyle name="Input 2 2 2 2 2 4 5" xfId="24651" xr:uid="{00000000-0005-0000-0000-000024170000}"/>
    <cellStyle name="Input 2 2 2 2 2 4 6" xfId="26577" xr:uid="{00000000-0005-0000-0000-000025170000}"/>
    <cellStyle name="Input 2 2 2 2 2 4 7" xfId="25213" xr:uid="{00000000-0005-0000-0000-000026170000}"/>
    <cellStyle name="Input 2 2 2 2 2 5" xfId="6981" xr:uid="{00000000-0005-0000-0000-000027170000}"/>
    <cellStyle name="Input 2 2 2 2 2 5 2" xfId="24192" xr:uid="{00000000-0005-0000-0000-000028170000}"/>
    <cellStyle name="Input 2 2 2 2 2 5 3" xfId="20581" xr:uid="{00000000-0005-0000-0000-000029170000}"/>
    <cellStyle name="Input 2 2 2 2 2 5 4" xfId="29019" xr:uid="{00000000-0005-0000-0000-00002A170000}"/>
    <cellStyle name="Input 2 2 2 2 2 5 5" xfId="26042" xr:uid="{00000000-0005-0000-0000-00002B170000}"/>
    <cellStyle name="Input 2 2 2 2 2 5 6" xfId="27272" xr:uid="{00000000-0005-0000-0000-00002C170000}"/>
    <cellStyle name="Input 2 2 2 2 2 6" xfId="25024" xr:uid="{00000000-0005-0000-0000-00002D170000}"/>
    <cellStyle name="Input 2 2 2 2 2 7" xfId="19661" xr:uid="{00000000-0005-0000-0000-00002E170000}"/>
    <cellStyle name="Input 2 2 2 2 2 8" xfId="29639" xr:uid="{00000000-0005-0000-0000-00002F170000}"/>
    <cellStyle name="Input 2 2 2 2 2 9" xfId="26854" xr:uid="{00000000-0005-0000-0000-000030170000}"/>
    <cellStyle name="Input 2 2 2 2 3" xfId="391" xr:uid="{00000000-0005-0000-0000-000031170000}"/>
    <cellStyle name="Input 2 2 2 2 3 10" xfId="26453" xr:uid="{00000000-0005-0000-0000-000032170000}"/>
    <cellStyle name="Input 2 2 2 2 3 2" xfId="1198" xr:uid="{00000000-0005-0000-0000-000033170000}"/>
    <cellStyle name="Input 2 2 2 2 3 2 2" xfId="2289" xr:uid="{00000000-0005-0000-0000-000034170000}"/>
    <cellStyle name="Input 2 2 2 2 3 2 2 2" xfId="6430" xr:uid="{00000000-0005-0000-0000-000035170000}"/>
    <cellStyle name="Input 2 2 2 2 3 2 2 2 2" xfId="13906" xr:uid="{00000000-0005-0000-0000-000036170000}"/>
    <cellStyle name="Input 2 2 2 2 3 2 2 2 3" xfId="23641" xr:uid="{00000000-0005-0000-0000-000037170000}"/>
    <cellStyle name="Input 2 2 2 2 3 2 2 2 4" xfId="25042" xr:uid="{00000000-0005-0000-0000-000038170000}"/>
    <cellStyle name="Input 2 2 2 2 3 2 2 2 5" xfId="28687" xr:uid="{00000000-0005-0000-0000-000039170000}"/>
    <cellStyle name="Input 2 2 2 2 3 2 2 2 6" xfId="14235" xr:uid="{00000000-0005-0000-0000-00003A170000}"/>
    <cellStyle name="Input 2 2 2 2 3 2 2 2 7" xfId="30711" xr:uid="{00000000-0005-0000-0000-00003B170000}"/>
    <cellStyle name="Input 2 2 2 2 3 2 2 3" xfId="6259" xr:uid="{00000000-0005-0000-0000-00003C170000}"/>
    <cellStyle name="Input 2 2 2 2 3 2 2 3 2" xfId="23470" xr:uid="{00000000-0005-0000-0000-00003D170000}"/>
    <cellStyle name="Input 2 2 2 2 3 2 2 3 3" xfId="22572" xr:uid="{00000000-0005-0000-0000-00003E170000}"/>
    <cellStyle name="Input 2 2 2 2 3 2 2 3 4" xfId="27899" xr:uid="{00000000-0005-0000-0000-00003F170000}"/>
    <cellStyle name="Input 2 2 2 2 3 2 2 3 5" xfId="29849" xr:uid="{00000000-0005-0000-0000-000040170000}"/>
    <cellStyle name="Input 2 2 2 2 3 2 2 3 6" xfId="31654" xr:uid="{00000000-0005-0000-0000-000041170000}"/>
    <cellStyle name="Input 2 2 2 2 3 2 2 4" xfId="19890" xr:uid="{00000000-0005-0000-0000-000042170000}"/>
    <cellStyle name="Input 2 2 2 2 3 2 2 5" xfId="25914" xr:uid="{00000000-0005-0000-0000-000043170000}"/>
    <cellStyle name="Input 2 2 2 2 3 2 2 6" xfId="27365" xr:uid="{00000000-0005-0000-0000-000044170000}"/>
    <cellStyle name="Input 2 2 2 2 3 2 2 7" xfId="29268" xr:uid="{00000000-0005-0000-0000-000045170000}"/>
    <cellStyle name="Input 2 2 2 2 3 2 2 8" xfId="29107" xr:uid="{00000000-0005-0000-0000-000046170000}"/>
    <cellStyle name="Input 2 2 2 2 3 2 3" xfId="5517" xr:uid="{00000000-0005-0000-0000-000047170000}"/>
    <cellStyle name="Input 2 2 2 2 3 2 3 2" xfId="13224" xr:uid="{00000000-0005-0000-0000-000048170000}"/>
    <cellStyle name="Input 2 2 2 2 3 2 3 3" xfId="22753" xr:uid="{00000000-0005-0000-0000-000049170000}"/>
    <cellStyle name="Input 2 2 2 2 3 2 3 4" xfId="24950" xr:uid="{00000000-0005-0000-0000-00004A170000}"/>
    <cellStyle name="Input 2 2 2 2 3 2 3 5" xfId="28800" xr:uid="{00000000-0005-0000-0000-00004B170000}"/>
    <cellStyle name="Input 2 2 2 2 3 2 3 6" xfId="24342" xr:uid="{00000000-0005-0000-0000-00004C170000}"/>
    <cellStyle name="Input 2 2 2 2 3 2 3 7" xfId="30967" xr:uid="{00000000-0005-0000-0000-00004D170000}"/>
    <cellStyle name="Input 2 2 2 2 3 2 4" xfId="4017" xr:uid="{00000000-0005-0000-0000-00004E170000}"/>
    <cellStyle name="Input 2 2 2 2 3 2 4 2" xfId="21384" xr:uid="{00000000-0005-0000-0000-00004F170000}"/>
    <cellStyle name="Input 2 2 2 2 3 2 4 3" xfId="25350" xr:uid="{00000000-0005-0000-0000-000050170000}"/>
    <cellStyle name="Input 2 2 2 2 3 2 4 4" xfId="17869" xr:uid="{00000000-0005-0000-0000-000051170000}"/>
    <cellStyle name="Input 2 2 2 2 3 2 4 5" xfId="21809" xr:uid="{00000000-0005-0000-0000-000052170000}"/>
    <cellStyle name="Input 2 2 2 2 3 2 4 6" xfId="28604" xr:uid="{00000000-0005-0000-0000-000053170000}"/>
    <cellStyle name="Input 2 2 2 2 3 2 5" xfId="18902" xr:uid="{00000000-0005-0000-0000-000054170000}"/>
    <cellStyle name="Input 2 2 2 2 3 2 6" xfId="24262" xr:uid="{00000000-0005-0000-0000-000055170000}"/>
    <cellStyle name="Input 2 2 2 2 3 2 7" xfId="28182" xr:uid="{00000000-0005-0000-0000-000056170000}"/>
    <cellStyle name="Input 2 2 2 2 3 2 8" xfId="21073" xr:uid="{00000000-0005-0000-0000-000057170000}"/>
    <cellStyle name="Input 2 2 2 2 3 2 9" xfId="31131" xr:uid="{00000000-0005-0000-0000-000058170000}"/>
    <cellStyle name="Input 2 2 2 2 3 3" xfId="1609" xr:uid="{00000000-0005-0000-0000-000059170000}"/>
    <cellStyle name="Input 2 2 2 2 3 3 2" xfId="6023" xr:uid="{00000000-0005-0000-0000-00005A170000}"/>
    <cellStyle name="Input 2 2 2 2 3 3 2 2" xfId="13648" xr:uid="{00000000-0005-0000-0000-00005B170000}"/>
    <cellStyle name="Input 2 2 2 2 3 3 2 3" xfId="23234" xr:uid="{00000000-0005-0000-0000-00005C170000}"/>
    <cellStyle name="Input 2 2 2 2 3 3 2 4" xfId="26445" xr:uid="{00000000-0005-0000-0000-00005D170000}"/>
    <cellStyle name="Input 2 2 2 2 3 3 2 5" xfId="27231" xr:uid="{00000000-0005-0000-0000-00005E170000}"/>
    <cellStyle name="Input 2 2 2 2 3 3 2 6" xfId="29116" xr:uid="{00000000-0005-0000-0000-00005F170000}"/>
    <cellStyle name="Input 2 2 2 2 3 3 2 7" xfId="27881" xr:uid="{00000000-0005-0000-0000-000060170000}"/>
    <cellStyle name="Input 2 2 2 2 3 3 3" xfId="3932" xr:uid="{00000000-0005-0000-0000-000061170000}"/>
    <cellStyle name="Input 2 2 2 2 3 3 3 2" xfId="21299" xr:uid="{00000000-0005-0000-0000-000062170000}"/>
    <cellStyle name="Input 2 2 2 2 3 3 3 3" xfId="25579" xr:uid="{00000000-0005-0000-0000-000063170000}"/>
    <cellStyle name="Input 2 2 2 2 3 3 3 4" xfId="20472" xr:uid="{00000000-0005-0000-0000-000064170000}"/>
    <cellStyle name="Input 2 2 2 2 3 3 3 5" xfId="29592" xr:uid="{00000000-0005-0000-0000-000065170000}"/>
    <cellStyle name="Input 2 2 2 2 3 3 3 6" xfId="27993" xr:uid="{00000000-0005-0000-0000-000066170000}"/>
    <cellStyle name="Input 2 2 2 2 3 3 4" xfId="18011" xr:uid="{00000000-0005-0000-0000-000067170000}"/>
    <cellStyle name="Input 2 2 2 2 3 3 5" xfId="25107" xr:uid="{00000000-0005-0000-0000-000068170000}"/>
    <cellStyle name="Input 2 2 2 2 3 3 6" xfId="18898" xr:uid="{00000000-0005-0000-0000-000069170000}"/>
    <cellStyle name="Input 2 2 2 2 3 3 7" xfId="29882" xr:uid="{00000000-0005-0000-0000-00006A170000}"/>
    <cellStyle name="Input 2 2 2 2 3 3 8" xfId="31809" xr:uid="{00000000-0005-0000-0000-00006B170000}"/>
    <cellStyle name="Input 2 2 2 2 3 4" xfId="5793" xr:uid="{00000000-0005-0000-0000-00006C170000}"/>
    <cellStyle name="Input 2 2 2 2 3 4 2" xfId="13451" xr:uid="{00000000-0005-0000-0000-00006D170000}"/>
    <cellStyle name="Input 2 2 2 2 3 4 3" xfId="23004" xr:uid="{00000000-0005-0000-0000-00006E170000}"/>
    <cellStyle name="Input 2 2 2 2 3 4 4" xfId="26351" xr:uid="{00000000-0005-0000-0000-00006F170000}"/>
    <cellStyle name="Input 2 2 2 2 3 4 5" xfId="21857" xr:uid="{00000000-0005-0000-0000-000070170000}"/>
    <cellStyle name="Input 2 2 2 2 3 4 6" xfId="29160" xr:uid="{00000000-0005-0000-0000-000071170000}"/>
    <cellStyle name="Input 2 2 2 2 3 4 7" xfId="30315" xr:uid="{00000000-0005-0000-0000-000072170000}"/>
    <cellStyle name="Input 2 2 2 2 3 5" xfId="4335" xr:uid="{00000000-0005-0000-0000-000073170000}"/>
    <cellStyle name="Input 2 2 2 2 3 5 2" xfId="21681" xr:uid="{00000000-0005-0000-0000-000074170000}"/>
    <cellStyle name="Input 2 2 2 2 3 5 3" xfId="26526" xr:uid="{00000000-0005-0000-0000-000075170000}"/>
    <cellStyle name="Input 2 2 2 2 3 5 4" xfId="19676" xr:uid="{00000000-0005-0000-0000-000076170000}"/>
    <cellStyle name="Input 2 2 2 2 3 5 5" xfId="28007" xr:uid="{00000000-0005-0000-0000-000077170000}"/>
    <cellStyle name="Input 2 2 2 2 3 5 6" xfId="31407" xr:uid="{00000000-0005-0000-0000-000078170000}"/>
    <cellStyle name="Input 2 2 2 2 3 6" xfId="24272" xr:uid="{00000000-0005-0000-0000-000079170000}"/>
    <cellStyle name="Input 2 2 2 2 3 7" xfId="25196" xr:uid="{00000000-0005-0000-0000-00007A170000}"/>
    <cellStyle name="Input 2 2 2 2 3 8" xfId="29081" xr:uid="{00000000-0005-0000-0000-00007B170000}"/>
    <cellStyle name="Input 2 2 2 2 3 9" xfId="29520" xr:uid="{00000000-0005-0000-0000-00007C170000}"/>
    <cellStyle name="Input 2 2 2 2 4" xfId="1196" xr:uid="{00000000-0005-0000-0000-00007D170000}"/>
    <cellStyle name="Input 2 2 2 2 4 2" xfId="2287" xr:uid="{00000000-0005-0000-0000-00007E170000}"/>
    <cellStyle name="Input 2 2 2 2 4 2 2" xfId="6428" xr:uid="{00000000-0005-0000-0000-00007F170000}"/>
    <cellStyle name="Input 2 2 2 2 4 2 2 2" xfId="13904" xr:uid="{00000000-0005-0000-0000-000080170000}"/>
    <cellStyle name="Input 2 2 2 2 4 2 2 3" xfId="23639" xr:uid="{00000000-0005-0000-0000-000081170000}"/>
    <cellStyle name="Input 2 2 2 2 4 2 2 4" xfId="20366" xr:uid="{00000000-0005-0000-0000-000082170000}"/>
    <cellStyle name="Input 2 2 2 2 4 2 2 5" xfId="28587" xr:uid="{00000000-0005-0000-0000-000083170000}"/>
    <cellStyle name="Input 2 2 2 2 4 2 2 6" xfId="28008" xr:uid="{00000000-0005-0000-0000-000084170000}"/>
    <cellStyle name="Input 2 2 2 2 4 2 2 7" xfId="31718" xr:uid="{00000000-0005-0000-0000-000085170000}"/>
    <cellStyle name="Input 2 2 2 2 4 2 3" xfId="6869" xr:uid="{00000000-0005-0000-0000-000086170000}"/>
    <cellStyle name="Input 2 2 2 2 4 2 3 2" xfId="24080" xr:uid="{00000000-0005-0000-0000-000087170000}"/>
    <cellStyle name="Input 2 2 2 2 4 2 3 3" xfId="21765" xr:uid="{00000000-0005-0000-0000-000088170000}"/>
    <cellStyle name="Input 2 2 2 2 4 2 3 4" xfId="28907" xr:uid="{00000000-0005-0000-0000-000089170000}"/>
    <cellStyle name="Input 2 2 2 2 4 2 3 5" xfId="24369" xr:uid="{00000000-0005-0000-0000-00008A170000}"/>
    <cellStyle name="Input 2 2 2 2 4 2 3 6" xfId="30760" xr:uid="{00000000-0005-0000-0000-00008B170000}"/>
    <cellStyle name="Input 2 2 2 2 4 2 4" xfId="18814" xr:uid="{00000000-0005-0000-0000-00008C170000}"/>
    <cellStyle name="Input 2 2 2 2 4 2 5" xfId="22127" xr:uid="{00000000-0005-0000-0000-00008D170000}"/>
    <cellStyle name="Input 2 2 2 2 4 2 6" xfId="26655" xr:uid="{00000000-0005-0000-0000-00008E170000}"/>
    <cellStyle name="Input 2 2 2 2 4 2 7" xfId="27221" xr:uid="{00000000-0005-0000-0000-00008F170000}"/>
    <cellStyle name="Input 2 2 2 2 4 2 8" xfId="29241" xr:uid="{00000000-0005-0000-0000-000090170000}"/>
    <cellStyle name="Input 2 2 2 2 4 3" xfId="3945" xr:uid="{00000000-0005-0000-0000-000091170000}"/>
    <cellStyle name="Input 2 2 2 2 4 3 2" xfId="11932" xr:uid="{00000000-0005-0000-0000-000092170000}"/>
    <cellStyle name="Input 2 2 2 2 4 3 3" xfId="21312" xr:uid="{00000000-0005-0000-0000-000093170000}"/>
    <cellStyle name="Input 2 2 2 2 4 3 4" xfId="24312" xr:uid="{00000000-0005-0000-0000-000094170000}"/>
    <cellStyle name="Input 2 2 2 2 4 3 5" xfId="25894" xr:uid="{00000000-0005-0000-0000-000095170000}"/>
    <cellStyle name="Input 2 2 2 2 4 3 6" xfId="29924" xr:uid="{00000000-0005-0000-0000-000096170000}"/>
    <cellStyle name="Input 2 2 2 2 4 3 7" xfId="29162" xr:uid="{00000000-0005-0000-0000-000097170000}"/>
    <cellStyle name="Input 2 2 2 2 4 4" xfId="6808" xr:uid="{00000000-0005-0000-0000-000098170000}"/>
    <cellStyle name="Input 2 2 2 2 4 4 2" xfId="24019" xr:uid="{00000000-0005-0000-0000-000099170000}"/>
    <cellStyle name="Input 2 2 2 2 4 4 3" xfId="25202" xr:uid="{00000000-0005-0000-0000-00009A170000}"/>
    <cellStyle name="Input 2 2 2 2 4 4 4" xfId="28846" xr:uid="{00000000-0005-0000-0000-00009B170000}"/>
    <cellStyle name="Input 2 2 2 2 4 4 5" xfId="25225" xr:uid="{00000000-0005-0000-0000-00009C170000}"/>
    <cellStyle name="Input 2 2 2 2 4 4 6" xfId="29562" xr:uid="{00000000-0005-0000-0000-00009D170000}"/>
    <cellStyle name="Input 2 2 2 2 4 5" xfId="18244" xr:uid="{00000000-0005-0000-0000-00009E170000}"/>
    <cellStyle name="Input 2 2 2 2 4 6" xfId="19427" xr:uid="{00000000-0005-0000-0000-00009F170000}"/>
    <cellStyle name="Input 2 2 2 2 4 7" xfId="27683" xr:uid="{00000000-0005-0000-0000-0000A0170000}"/>
    <cellStyle name="Input 2 2 2 2 4 8" xfId="27318" xr:uid="{00000000-0005-0000-0000-0000A1170000}"/>
    <cellStyle name="Input 2 2 2 2 4 9" xfId="31729" xr:uid="{00000000-0005-0000-0000-0000A2170000}"/>
    <cellStyle name="Input 2 2 2 2 5" xfId="1607" xr:uid="{00000000-0005-0000-0000-0000A3170000}"/>
    <cellStyle name="Input 2 2 2 2 5 2" xfId="6021" xr:uid="{00000000-0005-0000-0000-0000A4170000}"/>
    <cellStyle name="Input 2 2 2 2 5 2 2" xfId="13646" xr:uid="{00000000-0005-0000-0000-0000A5170000}"/>
    <cellStyle name="Input 2 2 2 2 5 2 3" xfId="23232" xr:uid="{00000000-0005-0000-0000-0000A6170000}"/>
    <cellStyle name="Input 2 2 2 2 5 2 4" xfId="20289" xr:uid="{00000000-0005-0000-0000-0000A7170000}"/>
    <cellStyle name="Input 2 2 2 2 5 2 5" xfId="14807" xr:uid="{00000000-0005-0000-0000-0000A8170000}"/>
    <cellStyle name="Input 2 2 2 2 5 2 6" xfId="30154" xr:uid="{00000000-0005-0000-0000-0000A9170000}"/>
    <cellStyle name="Input 2 2 2 2 5 2 7" xfId="30920" xr:uid="{00000000-0005-0000-0000-0000AA170000}"/>
    <cellStyle name="Input 2 2 2 2 5 3" xfId="6758" xr:uid="{00000000-0005-0000-0000-0000AB170000}"/>
    <cellStyle name="Input 2 2 2 2 5 3 2" xfId="23969" xr:uid="{00000000-0005-0000-0000-0000AC170000}"/>
    <cellStyle name="Input 2 2 2 2 5 3 3" xfId="14157" xr:uid="{00000000-0005-0000-0000-0000AD170000}"/>
    <cellStyle name="Input 2 2 2 2 5 3 4" xfId="18016" xr:uid="{00000000-0005-0000-0000-0000AE170000}"/>
    <cellStyle name="Input 2 2 2 2 5 3 5" xfId="22889" xr:uid="{00000000-0005-0000-0000-0000AF170000}"/>
    <cellStyle name="Input 2 2 2 2 5 3 6" xfId="27248" xr:uid="{00000000-0005-0000-0000-0000B0170000}"/>
    <cellStyle name="Input 2 2 2 2 5 4" xfId="20543" xr:uid="{00000000-0005-0000-0000-0000B1170000}"/>
    <cellStyle name="Input 2 2 2 2 5 5" xfId="24277" xr:uid="{00000000-0005-0000-0000-0000B2170000}"/>
    <cellStyle name="Input 2 2 2 2 5 6" xfId="27243" xr:uid="{00000000-0005-0000-0000-0000B3170000}"/>
    <cellStyle name="Input 2 2 2 2 5 7" xfId="29715" xr:uid="{00000000-0005-0000-0000-0000B4170000}"/>
    <cellStyle name="Input 2 2 2 2 5 8" xfId="30598" xr:uid="{00000000-0005-0000-0000-0000B5170000}"/>
    <cellStyle name="Input 2 2 2 2 6" xfId="4897" xr:uid="{00000000-0005-0000-0000-0000B6170000}"/>
    <cellStyle name="Input 2 2 2 2 6 2" xfId="12699" xr:uid="{00000000-0005-0000-0000-0000B7170000}"/>
    <cellStyle name="Input 2 2 2 2 6 3" xfId="22195" xr:uid="{00000000-0005-0000-0000-0000B8170000}"/>
    <cellStyle name="Input 2 2 2 2 6 4" xfId="22829" xr:uid="{00000000-0005-0000-0000-0000B9170000}"/>
    <cellStyle name="Input 2 2 2 2 6 5" xfId="21004" xr:uid="{00000000-0005-0000-0000-0000BA170000}"/>
    <cellStyle name="Input 2 2 2 2 6 6" xfId="26877" xr:uid="{00000000-0005-0000-0000-0000BB170000}"/>
    <cellStyle name="Input 2 2 2 2 6 7" xfId="29965" xr:uid="{00000000-0005-0000-0000-0000BC170000}"/>
    <cellStyle name="Input 2 2 2 2 7" xfId="6731" xr:uid="{00000000-0005-0000-0000-0000BD170000}"/>
    <cellStyle name="Input 2 2 2 2 7 2" xfId="23942" xr:uid="{00000000-0005-0000-0000-0000BE170000}"/>
    <cellStyle name="Input 2 2 2 2 7 3" xfId="24594" xr:uid="{00000000-0005-0000-0000-0000BF170000}"/>
    <cellStyle name="Input 2 2 2 2 7 4" xfId="25735" xr:uid="{00000000-0005-0000-0000-0000C0170000}"/>
    <cellStyle name="Input 2 2 2 2 7 5" xfId="26018" xr:uid="{00000000-0005-0000-0000-0000C1170000}"/>
    <cellStyle name="Input 2 2 2 2 7 6" xfId="28072" xr:uid="{00000000-0005-0000-0000-0000C2170000}"/>
    <cellStyle name="Input 2 2 2 2 8" xfId="18045" xr:uid="{00000000-0005-0000-0000-0000C3170000}"/>
    <cellStyle name="Input 2 2 2 2 9" xfId="26198" xr:uid="{00000000-0005-0000-0000-0000C4170000}"/>
    <cellStyle name="Input 2 2 2 3" xfId="392" xr:uid="{00000000-0005-0000-0000-0000C5170000}"/>
    <cellStyle name="Input 2 2 2 3 10" xfId="29603" xr:uid="{00000000-0005-0000-0000-0000C6170000}"/>
    <cellStyle name="Input 2 2 2 3 2" xfId="1199" xr:uid="{00000000-0005-0000-0000-0000C7170000}"/>
    <cellStyle name="Input 2 2 2 3 2 2" xfId="2290" xr:uid="{00000000-0005-0000-0000-0000C8170000}"/>
    <cellStyle name="Input 2 2 2 3 2 2 2" xfId="6431" xr:uid="{00000000-0005-0000-0000-0000C9170000}"/>
    <cellStyle name="Input 2 2 2 3 2 2 2 2" xfId="13907" xr:uid="{00000000-0005-0000-0000-0000CA170000}"/>
    <cellStyle name="Input 2 2 2 3 2 2 2 3" xfId="23642" xr:uid="{00000000-0005-0000-0000-0000CB170000}"/>
    <cellStyle name="Input 2 2 2 3 2 2 2 4" xfId="14173" xr:uid="{00000000-0005-0000-0000-0000CC170000}"/>
    <cellStyle name="Input 2 2 2 3 2 2 2 5" xfId="28312" xr:uid="{00000000-0005-0000-0000-0000CD170000}"/>
    <cellStyle name="Input 2 2 2 3 2 2 2 6" xfId="24764" xr:uid="{00000000-0005-0000-0000-0000CE170000}"/>
    <cellStyle name="Input 2 2 2 3 2 2 2 7" xfId="20497" xr:uid="{00000000-0005-0000-0000-0000CF170000}"/>
    <cellStyle name="Input 2 2 2 3 2 2 3" xfId="6871" xr:uid="{00000000-0005-0000-0000-0000D0170000}"/>
    <cellStyle name="Input 2 2 2 3 2 2 3 2" xfId="24082" xr:uid="{00000000-0005-0000-0000-0000D1170000}"/>
    <cellStyle name="Input 2 2 2 3 2 2 3 3" xfId="22851" xr:uid="{00000000-0005-0000-0000-0000D2170000}"/>
    <cellStyle name="Input 2 2 2 3 2 2 3 4" xfId="28909" xr:uid="{00000000-0005-0000-0000-0000D3170000}"/>
    <cellStyle name="Input 2 2 2 3 2 2 3 5" xfId="29846" xr:uid="{00000000-0005-0000-0000-0000D4170000}"/>
    <cellStyle name="Input 2 2 2 3 2 2 3 6" xfId="31595" xr:uid="{00000000-0005-0000-0000-0000D5170000}"/>
    <cellStyle name="Input 2 2 2 3 2 2 4" xfId="15598" xr:uid="{00000000-0005-0000-0000-0000D6170000}"/>
    <cellStyle name="Input 2 2 2 3 2 2 5" xfId="20474" xr:uid="{00000000-0005-0000-0000-0000D7170000}"/>
    <cellStyle name="Input 2 2 2 3 2 2 6" xfId="14221" xr:uid="{00000000-0005-0000-0000-0000D8170000}"/>
    <cellStyle name="Input 2 2 2 3 2 2 7" xfId="21609" xr:uid="{00000000-0005-0000-0000-0000D9170000}"/>
    <cellStyle name="Input 2 2 2 3 2 2 8" xfId="30720" xr:uid="{00000000-0005-0000-0000-0000DA170000}"/>
    <cellStyle name="Input 2 2 2 3 2 3" xfId="4631" xr:uid="{00000000-0005-0000-0000-0000DB170000}"/>
    <cellStyle name="Input 2 2 2 3 2 3 2" xfId="12476" xr:uid="{00000000-0005-0000-0000-0000DC170000}"/>
    <cellStyle name="Input 2 2 2 3 2 3 3" xfId="21949" xr:uid="{00000000-0005-0000-0000-0000DD170000}"/>
    <cellStyle name="Input 2 2 2 3 2 3 4" xfId="25756" xr:uid="{00000000-0005-0000-0000-0000DE170000}"/>
    <cellStyle name="Input 2 2 2 3 2 3 5" xfId="26078" xr:uid="{00000000-0005-0000-0000-0000DF170000}"/>
    <cellStyle name="Input 2 2 2 3 2 3 6" xfId="29251" xr:uid="{00000000-0005-0000-0000-0000E0170000}"/>
    <cellStyle name="Input 2 2 2 3 2 3 7" xfId="29056" xr:uid="{00000000-0005-0000-0000-0000E1170000}"/>
    <cellStyle name="Input 2 2 2 3 2 4" xfId="6689" xr:uid="{00000000-0005-0000-0000-0000E2170000}"/>
    <cellStyle name="Input 2 2 2 3 2 4 2" xfId="23900" xr:uid="{00000000-0005-0000-0000-0000E3170000}"/>
    <cellStyle name="Input 2 2 2 3 2 4 3" xfId="25625" xr:uid="{00000000-0005-0000-0000-0000E4170000}"/>
    <cellStyle name="Input 2 2 2 3 2 4 4" xfId="21755" xr:uid="{00000000-0005-0000-0000-0000E5170000}"/>
    <cellStyle name="Input 2 2 2 3 2 4 5" xfId="30406" xr:uid="{00000000-0005-0000-0000-0000E6170000}"/>
    <cellStyle name="Input 2 2 2 3 2 4 6" xfId="30621" xr:uid="{00000000-0005-0000-0000-0000E7170000}"/>
    <cellStyle name="Input 2 2 2 3 2 5" xfId="20243" xr:uid="{00000000-0005-0000-0000-0000E8170000}"/>
    <cellStyle name="Input 2 2 2 3 2 6" xfId="24570" xr:uid="{00000000-0005-0000-0000-0000E9170000}"/>
    <cellStyle name="Input 2 2 2 3 2 7" xfId="25211" xr:uid="{00000000-0005-0000-0000-0000EA170000}"/>
    <cellStyle name="Input 2 2 2 3 2 8" xfId="19672" xr:uid="{00000000-0005-0000-0000-0000EB170000}"/>
    <cellStyle name="Input 2 2 2 3 2 9" xfId="24907" xr:uid="{00000000-0005-0000-0000-0000EC170000}"/>
    <cellStyle name="Input 2 2 2 3 3" xfId="1610" xr:uid="{00000000-0005-0000-0000-0000ED170000}"/>
    <cellStyle name="Input 2 2 2 3 3 2" xfId="6024" xr:uid="{00000000-0005-0000-0000-0000EE170000}"/>
    <cellStyle name="Input 2 2 2 3 3 2 2" xfId="13649" xr:uid="{00000000-0005-0000-0000-0000EF170000}"/>
    <cellStyle name="Input 2 2 2 3 3 2 3" xfId="23235" xr:uid="{00000000-0005-0000-0000-0000F0170000}"/>
    <cellStyle name="Input 2 2 2 3 3 2 4" xfId="16540" xr:uid="{00000000-0005-0000-0000-0000F1170000}"/>
    <cellStyle name="Input 2 2 2 3 3 2 5" xfId="27148" xr:uid="{00000000-0005-0000-0000-0000F2170000}"/>
    <cellStyle name="Input 2 2 2 3 3 2 6" xfId="24643" xr:uid="{00000000-0005-0000-0000-0000F3170000}"/>
    <cellStyle name="Input 2 2 2 3 3 2 7" xfId="26999" xr:uid="{00000000-0005-0000-0000-0000F4170000}"/>
    <cellStyle name="Input 2 2 2 3 3 3" xfId="6081" xr:uid="{00000000-0005-0000-0000-0000F5170000}"/>
    <cellStyle name="Input 2 2 2 3 3 3 2" xfId="23292" xr:uid="{00000000-0005-0000-0000-0000F6170000}"/>
    <cellStyle name="Input 2 2 2 3 3 3 3" xfId="25631" xr:uid="{00000000-0005-0000-0000-0000F7170000}"/>
    <cellStyle name="Input 2 2 2 3 3 3 4" xfId="25743" xr:uid="{00000000-0005-0000-0000-0000F8170000}"/>
    <cellStyle name="Input 2 2 2 3 3 3 5" xfId="26166" xr:uid="{00000000-0005-0000-0000-0000F9170000}"/>
    <cellStyle name="Input 2 2 2 3 3 3 6" xfId="31186" xr:uid="{00000000-0005-0000-0000-0000FA170000}"/>
    <cellStyle name="Input 2 2 2 3 3 4" xfId="20348" xr:uid="{00000000-0005-0000-0000-0000FB170000}"/>
    <cellStyle name="Input 2 2 2 3 3 5" xfId="25993" xr:uid="{00000000-0005-0000-0000-0000FC170000}"/>
    <cellStyle name="Input 2 2 2 3 3 6" xfId="16475" xr:uid="{00000000-0005-0000-0000-0000FD170000}"/>
    <cellStyle name="Input 2 2 2 3 3 7" xfId="29289" xr:uid="{00000000-0005-0000-0000-0000FE170000}"/>
    <cellStyle name="Input 2 2 2 3 3 8" xfId="31168" xr:uid="{00000000-0005-0000-0000-0000FF170000}"/>
    <cellStyle name="Input 2 2 2 3 4" xfId="4901" xr:uid="{00000000-0005-0000-0000-000000180000}"/>
    <cellStyle name="Input 2 2 2 3 4 2" xfId="12703" xr:uid="{00000000-0005-0000-0000-000001180000}"/>
    <cellStyle name="Input 2 2 2 3 4 3" xfId="22199" xr:uid="{00000000-0005-0000-0000-000002180000}"/>
    <cellStyle name="Input 2 2 2 3 4 4" xfId="20483" xr:uid="{00000000-0005-0000-0000-000003180000}"/>
    <cellStyle name="Input 2 2 2 3 4 5" xfId="27739" xr:uid="{00000000-0005-0000-0000-000004180000}"/>
    <cellStyle name="Input 2 2 2 3 4 6" xfId="29658" xr:uid="{00000000-0005-0000-0000-000005180000}"/>
    <cellStyle name="Input 2 2 2 3 4 7" xfId="29525" xr:uid="{00000000-0005-0000-0000-000006180000}"/>
    <cellStyle name="Input 2 2 2 3 5" xfId="6732" xr:uid="{00000000-0005-0000-0000-000007180000}"/>
    <cellStyle name="Input 2 2 2 3 5 2" xfId="23943" xr:uid="{00000000-0005-0000-0000-000008180000}"/>
    <cellStyle name="Input 2 2 2 3 5 3" xfId="18909" xr:uid="{00000000-0005-0000-0000-000009180000}"/>
    <cellStyle name="Input 2 2 2 3 5 4" xfId="26775" xr:uid="{00000000-0005-0000-0000-00000A180000}"/>
    <cellStyle name="Input 2 2 2 3 5 5" xfId="27074" xr:uid="{00000000-0005-0000-0000-00000B180000}"/>
    <cellStyle name="Input 2 2 2 3 5 6" xfId="31497" xr:uid="{00000000-0005-0000-0000-00000C180000}"/>
    <cellStyle name="Input 2 2 2 3 6" xfId="22399" xr:uid="{00000000-0005-0000-0000-00000D180000}"/>
    <cellStyle name="Input 2 2 2 3 7" xfId="18254" xr:uid="{00000000-0005-0000-0000-00000E180000}"/>
    <cellStyle name="Input 2 2 2 3 8" xfId="14277" xr:uid="{00000000-0005-0000-0000-00000F180000}"/>
    <cellStyle name="Input 2 2 2 3 9" xfId="30490" xr:uid="{00000000-0005-0000-0000-000010180000}"/>
    <cellStyle name="Input 2 2 2 4" xfId="393" xr:uid="{00000000-0005-0000-0000-000011180000}"/>
    <cellStyle name="Input 2 2 2 4 10" xfId="31774" xr:uid="{00000000-0005-0000-0000-000012180000}"/>
    <cellStyle name="Input 2 2 2 4 2" xfId="1200" xr:uid="{00000000-0005-0000-0000-000013180000}"/>
    <cellStyle name="Input 2 2 2 4 2 2" xfId="2291" xr:uid="{00000000-0005-0000-0000-000014180000}"/>
    <cellStyle name="Input 2 2 2 4 2 2 2" xfId="6432" xr:uid="{00000000-0005-0000-0000-000015180000}"/>
    <cellStyle name="Input 2 2 2 4 2 2 2 2" xfId="13908" xr:uid="{00000000-0005-0000-0000-000016180000}"/>
    <cellStyle name="Input 2 2 2 4 2 2 2 3" xfId="23643" xr:uid="{00000000-0005-0000-0000-000017180000}"/>
    <cellStyle name="Input 2 2 2 4 2 2 2 4" xfId="20342" xr:uid="{00000000-0005-0000-0000-000018180000}"/>
    <cellStyle name="Input 2 2 2 4 2 2 2 5" xfId="18041" xr:uid="{00000000-0005-0000-0000-000019180000}"/>
    <cellStyle name="Input 2 2 2 4 2 2 2 6" xfId="26034" xr:uid="{00000000-0005-0000-0000-00001A180000}"/>
    <cellStyle name="Input 2 2 2 4 2 2 2 7" xfId="30371" xr:uid="{00000000-0005-0000-0000-00001B180000}"/>
    <cellStyle name="Input 2 2 2 4 2 2 3" xfId="6474" xr:uid="{00000000-0005-0000-0000-00001C180000}"/>
    <cellStyle name="Input 2 2 2 4 2 2 3 2" xfId="23685" xr:uid="{00000000-0005-0000-0000-00001D180000}"/>
    <cellStyle name="Input 2 2 2 4 2 2 3 3" xfId="17962" xr:uid="{00000000-0005-0000-0000-00001E180000}"/>
    <cellStyle name="Input 2 2 2 4 2 2 3 4" xfId="22735" xr:uid="{00000000-0005-0000-0000-00001F180000}"/>
    <cellStyle name="Input 2 2 2 4 2 2 3 5" xfId="20176" xr:uid="{00000000-0005-0000-0000-000020180000}"/>
    <cellStyle name="Input 2 2 2 4 2 2 3 6" xfId="31192" xr:uid="{00000000-0005-0000-0000-000021180000}"/>
    <cellStyle name="Input 2 2 2 4 2 2 4" xfId="20588" xr:uid="{00000000-0005-0000-0000-000022180000}"/>
    <cellStyle name="Input 2 2 2 4 2 2 5" xfId="21198" xr:uid="{00000000-0005-0000-0000-000023180000}"/>
    <cellStyle name="Input 2 2 2 4 2 2 6" xfId="22635" xr:uid="{00000000-0005-0000-0000-000024180000}"/>
    <cellStyle name="Input 2 2 2 4 2 2 7" xfId="24941" xr:uid="{00000000-0005-0000-0000-000025180000}"/>
    <cellStyle name="Input 2 2 2 4 2 2 8" xfId="30134" xr:uid="{00000000-0005-0000-0000-000026180000}"/>
    <cellStyle name="Input 2 2 2 4 2 3" xfId="4974" xr:uid="{00000000-0005-0000-0000-000027180000}"/>
    <cellStyle name="Input 2 2 2 4 2 3 2" xfId="12745" xr:uid="{00000000-0005-0000-0000-000028180000}"/>
    <cellStyle name="Input 2 2 2 4 2 3 3" xfId="22270" xr:uid="{00000000-0005-0000-0000-000029180000}"/>
    <cellStyle name="Input 2 2 2 4 2 3 4" xfId="22048" xr:uid="{00000000-0005-0000-0000-00002A180000}"/>
    <cellStyle name="Input 2 2 2 4 2 3 5" xfId="19769" xr:uid="{00000000-0005-0000-0000-00002B180000}"/>
    <cellStyle name="Input 2 2 2 4 2 3 6" xfId="30378" xr:uid="{00000000-0005-0000-0000-00002C180000}"/>
    <cellStyle name="Input 2 2 2 4 2 3 7" xfId="27684" xr:uid="{00000000-0005-0000-0000-00002D180000}"/>
    <cellStyle name="Input 2 2 2 4 2 4" xfId="6941" xr:uid="{00000000-0005-0000-0000-00002E180000}"/>
    <cellStyle name="Input 2 2 2 4 2 4 2" xfId="24152" xr:uid="{00000000-0005-0000-0000-00002F180000}"/>
    <cellStyle name="Input 2 2 2 4 2 4 3" xfId="24490" xr:uid="{00000000-0005-0000-0000-000030180000}"/>
    <cellStyle name="Input 2 2 2 4 2 4 4" xfId="28979" xr:uid="{00000000-0005-0000-0000-000031180000}"/>
    <cellStyle name="Input 2 2 2 4 2 4 5" xfId="16524" xr:uid="{00000000-0005-0000-0000-000032180000}"/>
    <cellStyle name="Input 2 2 2 4 2 4 6" xfId="21510" xr:uid="{00000000-0005-0000-0000-000033180000}"/>
    <cellStyle name="Input 2 2 2 4 2 5" xfId="16246" xr:uid="{00000000-0005-0000-0000-000034180000}"/>
    <cellStyle name="Input 2 2 2 4 2 6" xfId="21038" xr:uid="{00000000-0005-0000-0000-000035180000}"/>
    <cellStyle name="Input 2 2 2 4 2 7" xfId="28574" xr:uid="{00000000-0005-0000-0000-000036180000}"/>
    <cellStyle name="Input 2 2 2 4 2 8" xfId="26620" xr:uid="{00000000-0005-0000-0000-000037180000}"/>
    <cellStyle name="Input 2 2 2 4 2 9" xfId="31663" xr:uid="{00000000-0005-0000-0000-000038180000}"/>
    <cellStyle name="Input 2 2 2 4 3" xfId="1611" xr:uid="{00000000-0005-0000-0000-000039180000}"/>
    <cellStyle name="Input 2 2 2 4 3 2" xfId="6025" xr:uid="{00000000-0005-0000-0000-00003A180000}"/>
    <cellStyle name="Input 2 2 2 4 3 2 2" xfId="13650" xr:uid="{00000000-0005-0000-0000-00003B180000}"/>
    <cellStyle name="Input 2 2 2 4 3 2 3" xfId="23236" xr:uid="{00000000-0005-0000-0000-00003C180000}"/>
    <cellStyle name="Input 2 2 2 4 3 2 4" xfId="21169" xr:uid="{00000000-0005-0000-0000-00003D180000}"/>
    <cellStyle name="Input 2 2 2 4 3 2 5" xfId="28349" xr:uid="{00000000-0005-0000-0000-00003E180000}"/>
    <cellStyle name="Input 2 2 2 4 3 2 6" xfId="30129" xr:uid="{00000000-0005-0000-0000-00003F180000}"/>
    <cellStyle name="Input 2 2 2 4 3 2 7" xfId="30892" xr:uid="{00000000-0005-0000-0000-000040180000}"/>
    <cellStyle name="Input 2 2 2 4 3 3" xfId="6753" xr:uid="{00000000-0005-0000-0000-000041180000}"/>
    <cellStyle name="Input 2 2 2 4 3 3 2" xfId="23964" xr:uid="{00000000-0005-0000-0000-000042180000}"/>
    <cellStyle name="Input 2 2 2 4 3 3 3" xfId="24346" xr:uid="{00000000-0005-0000-0000-000043180000}"/>
    <cellStyle name="Input 2 2 2 4 3 3 4" xfId="26774" xr:uid="{00000000-0005-0000-0000-000044180000}"/>
    <cellStyle name="Input 2 2 2 4 3 3 5" xfId="19747" xr:uid="{00000000-0005-0000-0000-000045180000}"/>
    <cellStyle name="Input 2 2 2 4 3 3 6" xfId="29261" xr:uid="{00000000-0005-0000-0000-000046180000}"/>
    <cellStyle name="Input 2 2 2 4 3 4" xfId="16479" xr:uid="{00000000-0005-0000-0000-000047180000}"/>
    <cellStyle name="Input 2 2 2 4 3 5" xfId="24666" xr:uid="{00000000-0005-0000-0000-000048180000}"/>
    <cellStyle name="Input 2 2 2 4 3 6" xfId="28714" xr:uid="{00000000-0005-0000-0000-000049180000}"/>
    <cellStyle name="Input 2 2 2 4 3 7" xfId="20016" xr:uid="{00000000-0005-0000-0000-00004A180000}"/>
    <cellStyle name="Input 2 2 2 4 3 8" xfId="29730" xr:uid="{00000000-0005-0000-0000-00004B180000}"/>
    <cellStyle name="Input 2 2 2 4 4" xfId="4309" xr:uid="{00000000-0005-0000-0000-00004C180000}"/>
    <cellStyle name="Input 2 2 2 4 4 2" xfId="12203" xr:uid="{00000000-0005-0000-0000-00004D180000}"/>
    <cellStyle name="Input 2 2 2 4 4 3" xfId="21655" xr:uid="{00000000-0005-0000-0000-00004E180000}"/>
    <cellStyle name="Input 2 2 2 4 4 4" xfId="26060" xr:uid="{00000000-0005-0000-0000-00004F180000}"/>
    <cellStyle name="Input 2 2 2 4 4 5" xfId="20901" xr:uid="{00000000-0005-0000-0000-000050180000}"/>
    <cellStyle name="Input 2 2 2 4 4 6" xfId="29975" xr:uid="{00000000-0005-0000-0000-000051180000}"/>
    <cellStyle name="Input 2 2 2 4 4 7" xfId="31412" xr:uid="{00000000-0005-0000-0000-000052180000}"/>
    <cellStyle name="Input 2 2 2 4 5" xfId="6982" xr:uid="{00000000-0005-0000-0000-000053180000}"/>
    <cellStyle name="Input 2 2 2 4 5 2" xfId="24193" xr:uid="{00000000-0005-0000-0000-000054180000}"/>
    <cellStyle name="Input 2 2 2 4 5 3" xfId="20158" xr:uid="{00000000-0005-0000-0000-000055180000}"/>
    <cellStyle name="Input 2 2 2 4 5 4" xfId="29020" xr:uid="{00000000-0005-0000-0000-000056180000}"/>
    <cellStyle name="Input 2 2 2 4 5 5" xfId="28632" xr:uid="{00000000-0005-0000-0000-000057180000}"/>
    <cellStyle name="Input 2 2 2 4 5 6" xfId="25488" xr:uid="{00000000-0005-0000-0000-000058180000}"/>
    <cellStyle name="Input 2 2 2 4 6" xfId="20012" xr:uid="{00000000-0005-0000-0000-000059180000}"/>
    <cellStyle name="Input 2 2 2 4 7" xfId="22449" xr:uid="{00000000-0005-0000-0000-00005A180000}"/>
    <cellStyle name="Input 2 2 2 4 8" xfId="24295" xr:uid="{00000000-0005-0000-0000-00005B180000}"/>
    <cellStyle name="Input 2 2 2 4 9" xfId="30013" xr:uid="{00000000-0005-0000-0000-00005C180000}"/>
    <cellStyle name="Input 2 2 2 5" xfId="1195" xr:uid="{00000000-0005-0000-0000-00005D180000}"/>
    <cellStyle name="Input 2 2 2 5 2" xfId="2286" xr:uid="{00000000-0005-0000-0000-00005E180000}"/>
    <cellStyle name="Input 2 2 2 5 2 2" xfId="6427" xr:uid="{00000000-0005-0000-0000-00005F180000}"/>
    <cellStyle name="Input 2 2 2 5 2 2 2" xfId="13903" xr:uid="{00000000-0005-0000-0000-000060180000}"/>
    <cellStyle name="Input 2 2 2 5 2 2 3" xfId="23638" xr:uid="{00000000-0005-0000-0000-000061180000}"/>
    <cellStyle name="Input 2 2 2 5 2 2 4" xfId="25920" xr:uid="{00000000-0005-0000-0000-000062180000}"/>
    <cellStyle name="Input 2 2 2 5 2 2 5" xfId="25720" xr:uid="{00000000-0005-0000-0000-000063180000}"/>
    <cellStyle name="Input 2 2 2 5 2 2 6" xfId="30076" xr:uid="{00000000-0005-0000-0000-000064180000}"/>
    <cellStyle name="Input 2 2 2 5 2 2 7" xfId="20393" xr:uid="{00000000-0005-0000-0000-000065180000}"/>
    <cellStyle name="Input 2 2 2 5 2 3" xfId="6340" xr:uid="{00000000-0005-0000-0000-000066180000}"/>
    <cellStyle name="Input 2 2 2 5 2 3 2" xfId="23551" xr:uid="{00000000-0005-0000-0000-000067180000}"/>
    <cellStyle name="Input 2 2 2 5 2 3 3" xfId="22901" xr:uid="{00000000-0005-0000-0000-000068180000}"/>
    <cellStyle name="Input 2 2 2 5 2 3 4" xfId="28670" xr:uid="{00000000-0005-0000-0000-000069180000}"/>
    <cellStyle name="Input 2 2 2 5 2 3 5" xfId="27039" xr:uid="{00000000-0005-0000-0000-00006A180000}"/>
    <cellStyle name="Input 2 2 2 5 2 3 6" xfId="30981" xr:uid="{00000000-0005-0000-0000-00006B180000}"/>
    <cellStyle name="Input 2 2 2 5 2 4" xfId="20519" xr:uid="{00000000-0005-0000-0000-00006C180000}"/>
    <cellStyle name="Input 2 2 2 5 2 5" xfId="24889" xr:uid="{00000000-0005-0000-0000-00006D180000}"/>
    <cellStyle name="Input 2 2 2 5 2 6" xfId="20623" xr:uid="{00000000-0005-0000-0000-00006E180000}"/>
    <cellStyle name="Input 2 2 2 5 2 7" xfId="26342" xr:uid="{00000000-0005-0000-0000-00006F180000}"/>
    <cellStyle name="Input 2 2 2 5 2 8" xfId="29290" xr:uid="{00000000-0005-0000-0000-000070180000}"/>
    <cellStyle name="Input 2 2 2 5 3" xfId="3946" xr:uid="{00000000-0005-0000-0000-000071180000}"/>
    <cellStyle name="Input 2 2 2 5 3 2" xfId="11933" xr:uid="{00000000-0005-0000-0000-000072180000}"/>
    <cellStyle name="Input 2 2 2 5 3 3" xfId="21313" xr:uid="{00000000-0005-0000-0000-000073180000}"/>
    <cellStyle name="Input 2 2 2 5 3 4" xfId="17943" xr:uid="{00000000-0005-0000-0000-000074180000}"/>
    <cellStyle name="Input 2 2 2 5 3 5" xfId="27525" xr:uid="{00000000-0005-0000-0000-000075180000}"/>
    <cellStyle name="Input 2 2 2 5 3 6" xfId="30828" xr:uid="{00000000-0005-0000-0000-000076180000}"/>
    <cellStyle name="Input 2 2 2 5 3 7" xfId="31190" xr:uid="{00000000-0005-0000-0000-000077180000}"/>
    <cellStyle name="Input 2 2 2 5 4" xfId="5229" xr:uid="{00000000-0005-0000-0000-000078180000}"/>
    <cellStyle name="Input 2 2 2 5 4 2" xfId="22500" xr:uid="{00000000-0005-0000-0000-000079180000}"/>
    <cellStyle name="Input 2 2 2 5 4 3" xfId="25163" xr:uid="{00000000-0005-0000-0000-00007A180000}"/>
    <cellStyle name="Input 2 2 2 5 4 4" xfId="28411" xr:uid="{00000000-0005-0000-0000-00007B180000}"/>
    <cellStyle name="Input 2 2 2 5 4 5" xfId="30199" xr:uid="{00000000-0005-0000-0000-00007C180000}"/>
    <cellStyle name="Input 2 2 2 5 4 6" xfId="30429" xr:uid="{00000000-0005-0000-0000-00007D180000}"/>
    <cellStyle name="Input 2 2 2 5 5" xfId="15836" xr:uid="{00000000-0005-0000-0000-00007E180000}"/>
    <cellStyle name="Input 2 2 2 5 6" xfId="14155" xr:uid="{00000000-0005-0000-0000-00007F180000}"/>
    <cellStyle name="Input 2 2 2 5 7" xfId="28594" xr:uid="{00000000-0005-0000-0000-000080180000}"/>
    <cellStyle name="Input 2 2 2 5 8" xfId="30701" xr:uid="{00000000-0005-0000-0000-000081180000}"/>
    <cellStyle name="Input 2 2 2 5 9" xfId="26893" xr:uid="{00000000-0005-0000-0000-000082180000}"/>
    <cellStyle name="Input 2 2 2 6" xfId="1606" xr:uid="{00000000-0005-0000-0000-000083180000}"/>
    <cellStyle name="Input 2 2 2 6 2" xfId="6020" xr:uid="{00000000-0005-0000-0000-000084180000}"/>
    <cellStyle name="Input 2 2 2 6 2 2" xfId="13645" xr:uid="{00000000-0005-0000-0000-000085180000}"/>
    <cellStyle name="Input 2 2 2 6 2 3" xfId="23231" xr:uid="{00000000-0005-0000-0000-000086180000}"/>
    <cellStyle name="Input 2 2 2 6 2 4" xfId="22351" xr:uid="{00000000-0005-0000-0000-000087180000}"/>
    <cellStyle name="Input 2 2 2 6 2 5" xfId="28063" xr:uid="{00000000-0005-0000-0000-000088180000}"/>
    <cellStyle name="Input 2 2 2 6 2 6" xfId="28218" xr:uid="{00000000-0005-0000-0000-000089180000}"/>
    <cellStyle name="Input 2 2 2 6 2 7" xfId="21711" xr:uid="{00000000-0005-0000-0000-00008A180000}"/>
    <cellStyle name="Input 2 2 2 6 3" xfId="5006" xr:uid="{00000000-0005-0000-0000-00008B180000}"/>
    <cellStyle name="Input 2 2 2 6 3 2" xfId="22302" xr:uid="{00000000-0005-0000-0000-00008C180000}"/>
    <cellStyle name="Input 2 2 2 6 3 3" xfId="24288" xr:uid="{00000000-0005-0000-0000-00008D180000}"/>
    <cellStyle name="Input 2 2 2 6 3 4" xfId="25411" xr:uid="{00000000-0005-0000-0000-00008E180000}"/>
    <cellStyle name="Input 2 2 2 6 3 5" xfId="29274" xr:uid="{00000000-0005-0000-0000-00008F180000}"/>
    <cellStyle name="Input 2 2 2 6 3 6" xfId="31827" xr:uid="{00000000-0005-0000-0000-000090180000}"/>
    <cellStyle name="Input 2 2 2 6 4" xfId="15182" xr:uid="{00000000-0005-0000-0000-000091180000}"/>
    <cellStyle name="Input 2 2 2 6 5" xfId="25496" xr:uid="{00000000-0005-0000-0000-000092180000}"/>
    <cellStyle name="Input 2 2 2 6 6" xfId="27922" xr:uid="{00000000-0005-0000-0000-000093180000}"/>
    <cellStyle name="Input 2 2 2 6 7" xfId="22389" xr:uid="{00000000-0005-0000-0000-000094180000}"/>
    <cellStyle name="Input 2 2 2 6 8" xfId="31008" xr:uid="{00000000-0005-0000-0000-000095180000}"/>
    <cellStyle name="Input 2 2 2 7" xfId="5789" xr:uid="{00000000-0005-0000-0000-000096180000}"/>
    <cellStyle name="Input 2 2 2 7 2" xfId="13447" xr:uid="{00000000-0005-0000-0000-000097180000}"/>
    <cellStyle name="Input 2 2 2 7 3" xfId="23000" xr:uid="{00000000-0005-0000-0000-000098180000}"/>
    <cellStyle name="Input 2 2 2 7 4" xfId="24791" xr:uid="{00000000-0005-0000-0000-000099180000}"/>
    <cellStyle name="Input 2 2 2 7 5" xfId="25405" xr:uid="{00000000-0005-0000-0000-00009A180000}"/>
    <cellStyle name="Input 2 2 2 7 6" xfId="29931" xr:uid="{00000000-0005-0000-0000-00009B180000}"/>
    <cellStyle name="Input 2 2 2 7 7" xfId="32116" xr:uid="{00000000-0005-0000-0000-00009C180000}"/>
    <cellStyle name="Input 2 2 2 8" xfId="5546" xr:uid="{00000000-0005-0000-0000-00009D180000}"/>
    <cellStyle name="Input 2 2 2 8 2" xfId="22782" xr:uid="{00000000-0005-0000-0000-00009E180000}"/>
    <cellStyle name="Input 2 2 2 8 3" xfId="18049" xr:uid="{00000000-0005-0000-0000-00009F180000}"/>
    <cellStyle name="Input 2 2 2 8 4" xfId="19933" xr:uid="{00000000-0005-0000-0000-0000A0180000}"/>
    <cellStyle name="Input 2 2 2 8 5" xfId="30881" xr:uid="{00000000-0005-0000-0000-0000A1180000}"/>
    <cellStyle name="Input 2 2 2 8 6" xfId="27262" xr:uid="{00000000-0005-0000-0000-0000A2180000}"/>
    <cellStyle name="Input 2 2 2 9" xfId="21153" xr:uid="{00000000-0005-0000-0000-0000A3180000}"/>
    <cellStyle name="Input 2 2 3" xfId="394" xr:uid="{00000000-0005-0000-0000-0000A4180000}"/>
    <cellStyle name="Input 2 2 3 10" xfId="30284" xr:uid="{00000000-0005-0000-0000-0000A5180000}"/>
    <cellStyle name="Input 2 2 3 11" xfId="20682" xr:uid="{00000000-0005-0000-0000-0000A6180000}"/>
    <cellStyle name="Input 2 2 3 12" xfId="28619" xr:uid="{00000000-0005-0000-0000-0000A7180000}"/>
    <cellStyle name="Input 2 2 3 2" xfId="395" xr:uid="{00000000-0005-0000-0000-0000A8180000}"/>
    <cellStyle name="Input 2 2 3 2 10" xfId="31914" xr:uid="{00000000-0005-0000-0000-0000A9180000}"/>
    <cellStyle name="Input 2 2 3 2 2" xfId="1202" xr:uid="{00000000-0005-0000-0000-0000AA180000}"/>
    <cellStyle name="Input 2 2 3 2 2 2" xfId="2293" xr:uid="{00000000-0005-0000-0000-0000AB180000}"/>
    <cellStyle name="Input 2 2 3 2 2 2 2" xfId="6434" xr:uid="{00000000-0005-0000-0000-0000AC180000}"/>
    <cellStyle name="Input 2 2 3 2 2 2 2 2" xfId="13910" xr:uid="{00000000-0005-0000-0000-0000AD180000}"/>
    <cellStyle name="Input 2 2 3 2 2 2 2 3" xfId="23645" xr:uid="{00000000-0005-0000-0000-0000AE180000}"/>
    <cellStyle name="Input 2 2 3 2 2 2 2 4" xfId="14176" xr:uid="{00000000-0005-0000-0000-0000AF180000}"/>
    <cellStyle name="Input 2 2 3 2 2 2 2 5" xfId="27708" xr:uid="{00000000-0005-0000-0000-0000B0180000}"/>
    <cellStyle name="Input 2 2 3 2 2 2 2 6" xfId="27127" xr:uid="{00000000-0005-0000-0000-0000B1180000}"/>
    <cellStyle name="Input 2 2 3 2 2 2 2 7" xfId="17935" xr:uid="{00000000-0005-0000-0000-0000B2180000}"/>
    <cellStyle name="Input 2 2 3 2 2 2 3" xfId="3980" xr:uid="{00000000-0005-0000-0000-0000B3180000}"/>
    <cellStyle name="Input 2 2 3 2 2 2 3 2" xfId="21347" xr:uid="{00000000-0005-0000-0000-0000B4180000}"/>
    <cellStyle name="Input 2 2 3 2 2 2 3 3" xfId="24815" xr:uid="{00000000-0005-0000-0000-0000B5180000}"/>
    <cellStyle name="Input 2 2 3 2 2 2 3 4" xfId="25421" xr:uid="{00000000-0005-0000-0000-0000B6180000}"/>
    <cellStyle name="Input 2 2 3 2 2 2 3 5" xfId="30173" xr:uid="{00000000-0005-0000-0000-0000B7180000}"/>
    <cellStyle name="Input 2 2 3 2 2 2 3 6" xfId="15466" xr:uid="{00000000-0005-0000-0000-0000B8180000}"/>
    <cellStyle name="Input 2 2 3 2 2 2 4" xfId="17984" xr:uid="{00000000-0005-0000-0000-0000B9180000}"/>
    <cellStyle name="Input 2 2 3 2 2 2 5" xfId="21077" xr:uid="{00000000-0005-0000-0000-0000BA180000}"/>
    <cellStyle name="Input 2 2 3 2 2 2 6" xfId="19941" xr:uid="{00000000-0005-0000-0000-0000BB180000}"/>
    <cellStyle name="Input 2 2 3 2 2 2 7" xfId="28579" xr:uid="{00000000-0005-0000-0000-0000BC180000}"/>
    <cellStyle name="Input 2 2 3 2 2 2 8" xfId="31121" xr:uid="{00000000-0005-0000-0000-0000BD180000}"/>
    <cellStyle name="Input 2 2 3 2 2 3" xfId="4636" xr:uid="{00000000-0005-0000-0000-0000BE180000}"/>
    <cellStyle name="Input 2 2 3 2 2 3 2" xfId="12481" xr:uid="{00000000-0005-0000-0000-0000BF180000}"/>
    <cellStyle name="Input 2 2 3 2 2 3 3" xfId="21954" xr:uid="{00000000-0005-0000-0000-0000C0180000}"/>
    <cellStyle name="Input 2 2 3 2 2 3 4" xfId="24319" xr:uid="{00000000-0005-0000-0000-0000C1180000}"/>
    <cellStyle name="Input 2 2 3 2 2 3 5" xfId="26069" xr:uid="{00000000-0005-0000-0000-0000C2180000}"/>
    <cellStyle name="Input 2 2 3 2 2 3 6" xfId="22687" xr:uid="{00000000-0005-0000-0000-0000C3180000}"/>
    <cellStyle name="Input 2 2 3 2 2 3 7" xfId="27448" xr:uid="{00000000-0005-0000-0000-0000C4180000}"/>
    <cellStyle name="Input 2 2 3 2 2 4" xfId="6806" xr:uid="{00000000-0005-0000-0000-0000C5180000}"/>
    <cellStyle name="Input 2 2 3 2 2 4 2" xfId="24017" xr:uid="{00000000-0005-0000-0000-0000C6180000}"/>
    <cellStyle name="Input 2 2 3 2 2 4 3" xfId="18231" xr:uid="{00000000-0005-0000-0000-0000C7180000}"/>
    <cellStyle name="Input 2 2 3 2 2 4 4" xfId="28844" xr:uid="{00000000-0005-0000-0000-0000C8180000}"/>
    <cellStyle name="Input 2 2 3 2 2 4 5" xfId="24599" xr:uid="{00000000-0005-0000-0000-0000C9180000}"/>
    <cellStyle name="Input 2 2 3 2 2 4 6" xfId="31883" xr:uid="{00000000-0005-0000-0000-0000CA180000}"/>
    <cellStyle name="Input 2 2 3 2 2 5" xfId="20133" xr:uid="{00000000-0005-0000-0000-0000CB180000}"/>
    <cellStyle name="Input 2 2 3 2 2 6" xfId="26013" xr:uid="{00000000-0005-0000-0000-0000CC180000}"/>
    <cellStyle name="Input 2 2 3 2 2 7" xfId="27863" xr:uid="{00000000-0005-0000-0000-0000CD180000}"/>
    <cellStyle name="Input 2 2 3 2 2 8" xfId="22359" xr:uid="{00000000-0005-0000-0000-0000CE180000}"/>
    <cellStyle name="Input 2 2 3 2 2 9" xfId="28665" xr:uid="{00000000-0005-0000-0000-0000CF180000}"/>
    <cellStyle name="Input 2 2 3 2 3" xfId="1613" xr:uid="{00000000-0005-0000-0000-0000D0180000}"/>
    <cellStyle name="Input 2 2 3 2 3 2" xfId="6027" xr:uid="{00000000-0005-0000-0000-0000D1180000}"/>
    <cellStyle name="Input 2 2 3 2 3 2 2" xfId="13652" xr:uid="{00000000-0005-0000-0000-0000D2180000}"/>
    <cellStyle name="Input 2 2 3 2 3 2 3" xfId="23238" xr:uid="{00000000-0005-0000-0000-0000D3180000}"/>
    <cellStyle name="Input 2 2 3 2 3 2 4" xfId="24388" xr:uid="{00000000-0005-0000-0000-0000D4180000}"/>
    <cellStyle name="Input 2 2 3 2 3 2 5" xfId="24546" xr:uid="{00000000-0005-0000-0000-0000D5180000}"/>
    <cellStyle name="Input 2 2 3 2 3 2 6" xfId="30729" xr:uid="{00000000-0005-0000-0000-0000D6180000}"/>
    <cellStyle name="Input 2 2 3 2 3 2 7" xfId="28570" xr:uid="{00000000-0005-0000-0000-0000D7180000}"/>
    <cellStyle name="Input 2 2 3 2 3 3" xfId="5208" xr:uid="{00000000-0005-0000-0000-0000D8180000}"/>
    <cellStyle name="Input 2 2 3 2 3 3 2" xfId="22479" xr:uid="{00000000-0005-0000-0000-0000D9180000}"/>
    <cellStyle name="Input 2 2 3 2 3 3 3" xfId="17959" xr:uid="{00000000-0005-0000-0000-0000DA180000}"/>
    <cellStyle name="Input 2 2 3 2 3 3 4" xfId="25058" xr:uid="{00000000-0005-0000-0000-0000DB180000}"/>
    <cellStyle name="Input 2 2 3 2 3 3 5" xfId="29990" xr:uid="{00000000-0005-0000-0000-0000DC180000}"/>
    <cellStyle name="Input 2 2 3 2 3 3 6" xfId="30708" xr:uid="{00000000-0005-0000-0000-0000DD180000}"/>
    <cellStyle name="Input 2 2 3 2 3 4" xfId="18250" xr:uid="{00000000-0005-0000-0000-0000DE180000}"/>
    <cellStyle name="Input 2 2 3 2 3 5" xfId="14257" xr:uid="{00000000-0005-0000-0000-0000DF180000}"/>
    <cellStyle name="Input 2 2 3 2 3 6" xfId="28636" xr:uid="{00000000-0005-0000-0000-0000E0180000}"/>
    <cellStyle name="Input 2 2 3 2 3 7" xfId="28095" xr:uid="{00000000-0005-0000-0000-0000E1180000}"/>
    <cellStyle name="Input 2 2 3 2 3 8" xfId="29073" xr:uid="{00000000-0005-0000-0000-0000E2180000}"/>
    <cellStyle name="Input 2 2 3 2 4" xfId="5792" xr:uid="{00000000-0005-0000-0000-0000E3180000}"/>
    <cellStyle name="Input 2 2 3 2 4 2" xfId="13450" xr:uid="{00000000-0005-0000-0000-0000E4180000}"/>
    <cellStyle name="Input 2 2 3 2 4 3" xfId="23003" xr:uid="{00000000-0005-0000-0000-0000E5180000}"/>
    <cellStyle name="Input 2 2 3 2 4 4" xfId="26534" xr:uid="{00000000-0005-0000-0000-0000E6180000}"/>
    <cellStyle name="Input 2 2 3 2 4 5" xfId="25859" xr:uid="{00000000-0005-0000-0000-0000E7180000}"/>
    <cellStyle name="Input 2 2 3 2 4 6" xfId="30271" xr:uid="{00000000-0005-0000-0000-0000E8180000}"/>
    <cellStyle name="Input 2 2 3 2 4 7" xfId="32001" xr:uid="{00000000-0005-0000-0000-0000E9180000}"/>
    <cellStyle name="Input 2 2 3 2 5" xfId="4662" xr:uid="{00000000-0005-0000-0000-0000EA180000}"/>
    <cellStyle name="Input 2 2 3 2 5 2" xfId="21980" xr:uid="{00000000-0005-0000-0000-0000EB180000}"/>
    <cellStyle name="Input 2 2 3 2 5 3" xfId="17952" xr:uid="{00000000-0005-0000-0000-0000EC180000}"/>
    <cellStyle name="Input 2 2 3 2 5 4" xfId="21144" xr:uid="{00000000-0005-0000-0000-0000ED180000}"/>
    <cellStyle name="Input 2 2 3 2 5 5" xfId="26684" xr:uid="{00000000-0005-0000-0000-0000EE180000}"/>
    <cellStyle name="Input 2 2 3 2 5 6" xfId="31906" xr:uid="{00000000-0005-0000-0000-0000EF180000}"/>
    <cellStyle name="Input 2 2 3 2 6" xfId="20590" xr:uid="{00000000-0005-0000-0000-0000F0180000}"/>
    <cellStyle name="Input 2 2 3 2 7" xfId="15202" xr:uid="{00000000-0005-0000-0000-0000F1180000}"/>
    <cellStyle name="Input 2 2 3 2 8" xfId="27672" xr:uid="{00000000-0005-0000-0000-0000F2180000}"/>
    <cellStyle name="Input 2 2 3 2 9" xfId="26633" xr:uid="{00000000-0005-0000-0000-0000F3180000}"/>
    <cellStyle name="Input 2 2 3 3" xfId="396" xr:uid="{00000000-0005-0000-0000-0000F4180000}"/>
    <cellStyle name="Input 2 2 3 3 10" xfId="31203" xr:uid="{00000000-0005-0000-0000-0000F5180000}"/>
    <cellStyle name="Input 2 2 3 3 2" xfId="1203" xr:uid="{00000000-0005-0000-0000-0000F6180000}"/>
    <cellStyle name="Input 2 2 3 3 2 2" xfId="2294" xr:uid="{00000000-0005-0000-0000-0000F7180000}"/>
    <cellStyle name="Input 2 2 3 3 2 2 2" xfId="6435" xr:uid="{00000000-0005-0000-0000-0000F8180000}"/>
    <cellStyle name="Input 2 2 3 3 2 2 2 2" xfId="13911" xr:uid="{00000000-0005-0000-0000-0000F9180000}"/>
    <cellStyle name="Input 2 2 3 3 2 2 2 3" xfId="23646" xr:uid="{00000000-0005-0000-0000-0000FA180000}"/>
    <cellStyle name="Input 2 2 3 3 2 2 2 4" xfId="14719" xr:uid="{00000000-0005-0000-0000-0000FB180000}"/>
    <cellStyle name="Input 2 2 3 3 2 2 2 5" xfId="27903" xr:uid="{00000000-0005-0000-0000-0000FC180000}"/>
    <cellStyle name="Input 2 2 3 3 2 2 2 6" xfId="14771" xr:uid="{00000000-0005-0000-0000-0000FD180000}"/>
    <cellStyle name="Input 2 2 3 3 2 2 2 7" xfId="29370" xr:uid="{00000000-0005-0000-0000-0000FE180000}"/>
    <cellStyle name="Input 2 2 3 3 2 2 3" xfId="6870" xr:uid="{00000000-0005-0000-0000-0000FF180000}"/>
    <cellStyle name="Input 2 2 3 3 2 2 3 2" xfId="24081" xr:uid="{00000000-0005-0000-0000-000000190000}"/>
    <cellStyle name="Input 2 2 3 3 2 2 3 3" xfId="22639" xr:uid="{00000000-0005-0000-0000-000001190000}"/>
    <cellStyle name="Input 2 2 3 3 2 2 3 4" xfId="28908" xr:uid="{00000000-0005-0000-0000-000002190000}"/>
    <cellStyle name="Input 2 2 3 3 2 2 3 5" xfId="29900" xr:uid="{00000000-0005-0000-0000-000003190000}"/>
    <cellStyle name="Input 2 2 3 3 2 2 3 6" xfId="21484" xr:uid="{00000000-0005-0000-0000-000004190000}"/>
    <cellStyle name="Input 2 2 3 3 2 2 4" xfId="20257" xr:uid="{00000000-0005-0000-0000-000005190000}"/>
    <cellStyle name="Input 2 2 3 3 2 2 5" xfId="24538" xr:uid="{00000000-0005-0000-0000-000006190000}"/>
    <cellStyle name="Input 2 2 3 3 2 2 6" xfId="27834" xr:uid="{00000000-0005-0000-0000-000007190000}"/>
    <cellStyle name="Input 2 2 3 3 2 2 7" xfId="29559" xr:uid="{00000000-0005-0000-0000-000008190000}"/>
    <cellStyle name="Input 2 2 3 3 2 2 8" xfId="31705" xr:uid="{00000000-0005-0000-0000-000009190000}"/>
    <cellStyle name="Input 2 2 3 3 2 3" xfId="3944" xr:uid="{00000000-0005-0000-0000-00000A190000}"/>
    <cellStyle name="Input 2 2 3 3 2 3 2" xfId="11931" xr:uid="{00000000-0005-0000-0000-00000B190000}"/>
    <cellStyle name="Input 2 2 3 3 2 3 3" xfId="21311" xr:uid="{00000000-0005-0000-0000-00000C190000}"/>
    <cellStyle name="Input 2 2 3 3 2 3 4" xfId="20091" xr:uid="{00000000-0005-0000-0000-00000D190000}"/>
    <cellStyle name="Input 2 2 3 3 2 3 5" xfId="26830" xr:uid="{00000000-0005-0000-0000-00000E190000}"/>
    <cellStyle name="Input 2 2 3 3 2 3 6" xfId="22550" xr:uid="{00000000-0005-0000-0000-00000F190000}"/>
    <cellStyle name="Input 2 2 3 3 2 3 7" xfId="31020" xr:uid="{00000000-0005-0000-0000-000010190000}"/>
    <cellStyle name="Input 2 2 3 3 2 4" xfId="4621" xr:uid="{00000000-0005-0000-0000-000011190000}"/>
    <cellStyle name="Input 2 2 3 3 2 4 2" xfId="21939" xr:uid="{00000000-0005-0000-0000-000012190000}"/>
    <cellStyle name="Input 2 2 3 3 2 4 3" xfId="15610" xr:uid="{00000000-0005-0000-0000-000013190000}"/>
    <cellStyle name="Input 2 2 3 3 2 4 4" xfId="24406" xr:uid="{00000000-0005-0000-0000-000014190000}"/>
    <cellStyle name="Input 2 2 3 3 2 4 5" xfId="26148" xr:uid="{00000000-0005-0000-0000-000015190000}"/>
    <cellStyle name="Input 2 2 3 3 2 4 6" xfId="31912" xr:uid="{00000000-0005-0000-0000-000016190000}"/>
    <cellStyle name="Input 2 2 3 3 2 5" xfId="19752" xr:uid="{00000000-0005-0000-0000-000017190000}"/>
    <cellStyle name="Input 2 2 3 3 2 6" xfId="22941" xr:uid="{00000000-0005-0000-0000-000018190000}"/>
    <cellStyle name="Input 2 2 3 3 2 7" xfId="28380" xr:uid="{00000000-0005-0000-0000-000019190000}"/>
    <cellStyle name="Input 2 2 3 3 2 8" xfId="30483" xr:uid="{00000000-0005-0000-0000-00001A190000}"/>
    <cellStyle name="Input 2 2 3 3 2 9" xfId="20477" xr:uid="{00000000-0005-0000-0000-00001B190000}"/>
    <cellStyle name="Input 2 2 3 3 3" xfId="1614" xr:uid="{00000000-0005-0000-0000-00001C190000}"/>
    <cellStyle name="Input 2 2 3 3 3 2" xfId="6028" xr:uid="{00000000-0005-0000-0000-00001D190000}"/>
    <cellStyle name="Input 2 2 3 3 3 2 2" xfId="13653" xr:uid="{00000000-0005-0000-0000-00001E190000}"/>
    <cellStyle name="Input 2 2 3 3 3 2 3" xfId="23239" xr:uid="{00000000-0005-0000-0000-00001F190000}"/>
    <cellStyle name="Input 2 2 3 3 3 2 4" xfId="14199" xr:uid="{00000000-0005-0000-0000-000020190000}"/>
    <cellStyle name="Input 2 2 3 3 3 2 5" xfId="28809" xr:uid="{00000000-0005-0000-0000-000021190000}"/>
    <cellStyle name="Input 2 2 3 3 3 2 6" xfId="15568" xr:uid="{00000000-0005-0000-0000-000022190000}"/>
    <cellStyle name="Input 2 2 3 3 3 2 7" xfId="31047" xr:uid="{00000000-0005-0000-0000-000023190000}"/>
    <cellStyle name="Input 2 2 3 3 3 3" xfId="6287" xr:uid="{00000000-0005-0000-0000-000024190000}"/>
    <cellStyle name="Input 2 2 3 3 3 3 2" xfId="23498" xr:uid="{00000000-0005-0000-0000-000025190000}"/>
    <cellStyle name="Input 2 2 3 3 3 3 3" xfId="14119" xr:uid="{00000000-0005-0000-0000-000026190000}"/>
    <cellStyle name="Input 2 2 3 3 3 3 4" xfId="20555" xr:uid="{00000000-0005-0000-0000-000027190000}"/>
    <cellStyle name="Input 2 2 3 3 3 3 5" xfId="28204" xr:uid="{00000000-0005-0000-0000-000028190000}"/>
    <cellStyle name="Input 2 2 3 3 3 3 6" xfId="29524" xr:uid="{00000000-0005-0000-0000-000029190000}"/>
    <cellStyle name="Input 2 2 3 3 3 4" xfId="18577" xr:uid="{00000000-0005-0000-0000-00002A190000}"/>
    <cellStyle name="Input 2 2 3 3 3 5" xfId="14835" xr:uid="{00000000-0005-0000-0000-00002B190000}"/>
    <cellStyle name="Input 2 2 3 3 3 6" xfId="28158" xr:uid="{00000000-0005-0000-0000-00002C190000}"/>
    <cellStyle name="Input 2 2 3 3 3 7" xfId="26621" xr:uid="{00000000-0005-0000-0000-00002D190000}"/>
    <cellStyle name="Input 2 2 3 3 3 8" xfId="30873" xr:uid="{00000000-0005-0000-0000-00002E190000}"/>
    <cellStyle name="Input 2 2 3 3 4" xfId="4900" xr:uid="{00000000-0005-0000-0000-00002F190000}"/>
    <cellStyle name="Input 2 2 3 3 4 2" xfId="12702" xr:uid="{00000000-0005-0000-0000-000030190000}"/>
    <cellStyle name="Input 2 2 3 3 4 3" xfId="22198" xr:uid="{00000000-0005-0000-0000-000031190000}"/>
    <cellStyle name="Input 2 2 3 3 4 4" xfId="26423" xr:uid="{00000000-0005-0000-0000-000032190000}"/>
    <cellStyle name="Input 2 2 3 3 4 5" xfId="22435" xr:uid="{00000000-0005-0000-0000-000033190000}"/>
    <cellStyle name="Input 2 2 3 3 4 6" xfId="27965" xr:uid="{00000000-0005-0000-0000-000034190000}"/>
    <cellStyle name="Input 2 2 3 3 4 7" xfId="20620" xr:uid="{00000000-0005-0000-0000-000035190000}"/>
    <cellStyle name="Input 2 2 3 3 5" xfId="3865" xr:uid="{00000000-0005-0000-0000-000036190000}"/>
    <cellStyle name="Input 2 2 3 3 5 2" xfId="21233" xr:uid="{00000000-0005-0000-0000-000037190000}"/>
    <cellStyle name="Input 2 2 3 3 5 3" xfId="26023" xr:uid="{00000000-0005-0000-0000-000038190000}"/>
    <cellStyle name="Input 2 2 3 3 5 4" xfId="22836" xr:uid="{00000000-0005-0000-0000-000039190000}"/>
    <cellStyle name="Input 2 2 3 3 5 5" xfId="29903" xr:uid="{00000000-0005-0000-0000-00003A190000}"/>
    <cellStyle name="Input 2 2 3 3 5 6" xfId="31285" xr:uid="{00000000-0005-0000-0000-00003B190000}"/>
    <cellStyle name="Input 2 2 3 3 6" xfId="26202" xr:uid="{00000000-0005-0000-0000-00003C190000}"/>
    <cellStyle name="Input 2 2 3 3 7" xfId="26079" xr:uid="{00000000-0005-0000-0000-00003D190000}"/>
    <cellStyle name="Input 2 2 3 3 8" xfId="30482" xr:uid="{00000000-0005-0000-0000-00003E190000}"/>
    <cellStyle name="Input 2 2 3 3 9" xfId="29522" xr:uid="{00000000-0005-0000-0000-00003F190000}"/>
    <cellStyle name="Input 2 2 3 4" xfId="1201" xr:uid="{00000000-0005-0000-0000-000040190000}"/>
    <cellStyle name="Input 2 2 3 4 2" xfId="2292" xr:uid="{00000000-0005-0000-0000-000041190000}"/>
    <cellStyle name="Input 2 2 3 4 2 2" xfId="6433" xr:uid="{00000000-0005-0000-0000-000042190000}"/>
    <cellStyle name="Input 2 2 3 4 2 2 2" xfId="13909" xr:uid="{00000000-0005-0000-0000-000043190000}"/>
    <cellStyle name="Input 2 2 3 4 2 2 3" xfId="23644" xr:uid="{00000000-0005-0000-0000-000044190000}"/>
    <cellStyle name="Input 2 2 3 4 2 2 4" xfId="22705" xr:uid="{00000000-0005-0000-0000-000045190000}"/>
    <cellStyle name="Input 2 2 3 4 2 2 5" xfId="20073" xr:uid="{00000000-0005-0000-0000-000046190000}"/>
    <cellStyle name="Input 2 2 3 4 2 2 6" xfId="29299" xr:uid="{00000000-0005-0000-0000-000047190000}"/>
    <cellStyle name="Input 2 2 3 4 2 2 7" xfId="27809" xr:uid="{00000000-0005-0000-0000-000048190000}"/>
    <cellStyle name="Input 2 2 3 4 2 3" xfId="3994" xr:uid="{00000000-0005-0000-0000-000049190000}"/>
    <cellStyle name="Input 2 2 3 4 2 3 2" xfId="21361" xr:uid="{00000000-0005-0000-0000-00004A190000}"/>
    <cellStyle name="Input 2 2 3 4 2 3 3" xfId="25075" xr:uid="{00000000-0005-0000-0000-00004B190000}"/>
    <cellStyle name="Input 2 2 3 4 2 3 4" xfId="24561" xr:uid="{00000000-0005-0000-0000-00004C190000}"/>
    <cellStyle name="Input 2 2 3 4 2 3 5" xfId="28226" xr:uid="{00000000-0005-0000-0000-00004D190000}"/>
    <cellStyle name="Input 2 2 3 4 2 3 6" xfId="27783" xr:uid="{00000000-0005-0000-0000-00004E190000}"/>
    <cellStyle name="Input 2 2 3 4 2 4" xfId="17887" xr:uid="{00000000-0005-0000-0000-00004F190000}"/>
    <cellStyle name="Input 2 2 3 4 2 5" xfId="20927" xr:uid="{00000000-0005-0000-0000-000050190000}"/>
    <cellStyle name="Input 2 2 3 4 2 6" xfId="27120" xr:uid="{00000000-0005-0000-0000-000051190000}"/>
    <cellStyle name="Input 2 2 3 4 2 7" xfId="18834" xr:uid="{00000000-0005-0000-0000-000052190000}"/>
    <cellStyle name="Input 2 2 3 4 2 8" xfId="29609" xr:uid="{00000000-0005-0000-0000-000053190000}"/>
    <cellStyle name="Input 2 2 3 4 3" xfId="5522" xr:uid="{00000000-0005-0000-0000-000054190000}"/>
    <cellStyle name="Input 2 2 3 4 3 2" xfId="13229" xr:uid="{00000000-0005-0000-0000-000055190000}"/>
    <cellStyle name="Input 2 2 3 4 3 3" xfId="22758" xr:uid="{00000000-0005-0000-0000-000056190000}"/>
    <cellStyle name="Input 2 2 3 4 3 4" xfId="26122" xr:uid="{00000000-0005-0000-0000-000057190000}"/>
    <cellStyle name="Input 2 2 3 4 3 5" xfId="28769" xr:uid="{00000000-0005-0000-0000-000058190000}"/>
    <cellStyle name="Input 2 2 3 4 3 6" xfId="28707" xr:uid="{00000000-0005-0000-0000-000059190000}"/>
    <cellStyle name="Input 2 2 3 4 3 7" xfId="27939" xr:uid="{00000000-0005-0000-0000-00005A190000}"/>
    <cellStyle name="Input 2 2 3 4 4" xfId="4910" xr:uid="{00000000-0005-0000-0000-00005B190000}"/>
    <cellStyle name="Input 2 2 3 4 4 2" xfId="22208" xr:uid="{00000000-0005-0000-0000-00005C190000}"/>
    <cellStyle name="Input 2 2 3 4 4 3" xfId="25719" xr:uid="{00000000-0005-0000-0000-00005D190000}"/>
    <cellStyle name="Input 2 2 3 4 4 4" xfId="17891" xr:uid="{00000000-0005-0000-0000-00005E190000}"/>
    <cellStyle name="Input 2 2 3 4 4 5" xfId="28806" xr:uid="{00000000-0005-0000-0000-00005F190000}"/>
    <cellStyle name="Input 2 2 3 4 4 6" xfId="27799" xr:uid="{00000000-0005-0000-0000-000060190000}"/>
    <cellStyle name="Input 2 2 3 4 5" xfId="15204" xr:uid="{00000000-0005-0000-0000-000061190000}"/>
    <cellStyle name="Input 2 2 3 4 6" xfId="25689" xr:uid="{00000000-0005-0000-0000-000062190000}"/>
    <cellStyle name="Input 2 2 3 4 7" xfId="27228" xr:uid="{00000000-0005-0000-0000-000063190000}"/>
    <cellStyle name="Input 2 2 3 4 8" xfId="29981" xr:uid="{00000000-0005-0000-0000-000064190000}"/>
    <cellStyle name="Input 2 2 3 4 9" xfId="31821" xr:uid="{00000000-0005-0000-0000-000065190000}"/>
    <cellStyle name="Input 2 2 3 5" xfId="1612" xr:uid="{00000000-0005-0000-0000-000066190000}"/>
    <cellStyle name="Input 2 2 3 5 2" xfId="6026" xr:uid="{00000000-0005-0000-0000-000067190000}"/>
    <cellStyle name="Input 2 2 3 5 2 2" xfId="13651" xr:uid="{00000000-0005-0000-0000-000068190000}"/>
    <cellStyle name="Input 2 2 3 5 2 3" xfId="23237" xr:uid="{00000000-0005-0000-0000-000069190000}"/>
    <cellStyle name="Input 2 2 3 5 2 4" xfId="19128" xr:uid="{00000000-0005-0000-0000-00006A190000}"/>
    <cellStyle name="Input 2 2 3 5 2 5" xfId="22904" xr:uid="{00000000-0005-0000-0000-00006B190000}"/>
    <cellStyle name="Input 2 2 3 5 2 6" xfId="27891" xr:uid="{00000000-0005-0000-0000-00006C190000}"/>
    <cellStyle name="Input 2 2 3 5 2 7" xfId="31055" xr:uid="{00000000-0005-0000-0000-00006D190000}"/>
    <cellStyle name="Input 2 2 3 5 3" xfId="6841" xr:uid="{00000000-0005-0000-0000-00006E190000}"/>
    <cellStyle name="Input 2 2 3 5 3 2" xfId="24052" xr:uid="{00000000-0005-0000-0000-00006F190000}"/>
    <cellStyle name="Input 2 2 3 5 3 3" xfId="25039" xr:uid="{00000000-0005-0000-0000-000070190000}"/>
    <cellStyle name="Input 2 2 3 5 3 4" xfId="28879" xr:uid="{00000000-0005-0000-0000-000071190000}"/>
    <cellStyle name="Input 2 2 3 5 3 5" xfId="20107" xr:uid="{00000000-0005-0000-0000-000072190000}"/>
    <cellStyle name="Input 2 2 3 5 3 6" xfId="27481" xr:uid="{00000000-0005-0000-0000-000073190000}"/>
    <cellStyle name="Input 2 2 3 5 4" xfId="15432" xr:uid="{00000000-0005-0000-0000-000074190000}"/>
    <cellStyle name="Input 2 2 3 5 5" xfId="22884" xr:uid="{00000000-0005-0000-0000-000075190000}"/>
    <cellStyle name="Input 2 2 3 5 6" xfId="27393" xr:uid="{00000000-0005-0000-0000-000076190000}"/>
    <cellStyle name="Input 2 2 3 5 7" xfId="24487" xr:uid="{00000000-0005-0000-0000-000077190000}"/>
    <cellStyle name="Input 2 2 3 5 8" xfId="27300" xr:uid="{00000000-0005-0000-0000-000078190000}"/>
    <cellStyle name="Input 2 2 3 6" xfId="5220" xr:uid="{00000000-0005-0000-0000-000079190000}"/>
    <cellStyle name="Input 2 2 3 6 2" xfId="12956" xr:uid="{00000000-0005-0000-0000-00007A190000}"/>
    <cellStyle name="Input 2 2 3 6 3" xfId="22491" xr:uid="{00000000-0005-0000-0000-00007B190000}"/>
    <cellStyle name="Input 2 2 3 6 4" xfId="21891" xr:uid="{00000000-0005-0000-0000-00007C190000}"/>
    <cellStyle name="Input 2 2 3 6 5" xfId="17987" xr:uid="{00000000-0005-0000-0000-00007D190000}"/>
    <cellStyle name="Input 2 2 3 6 6" xfId="25143" xr:uid="{00000000-0005-0000-0000-00007E190000}"/>
    <cellStyle name="Input 2 2 3 6 7" xfId="30507" xr:uid="{00000000-0005-0000-0000-00007F190000}"/>
    <cellStyle name="Input 2 2 3 7" xfId="4336" xr:uid="{00000000-0005-0000-0000-000080190000}"/>
    <cellStyle name="Input 2 2 3 7 2" xfId="21682" xr:uid="{00000000-0005-0000-0000-000081190000}"/>
    <cellStyle name="Input 2 2 3 7 3" xfId="25170" xr:uid="{00000000-0005-0000-0000-000082190000}"/>
    <cellStyle name="Input 2 2 3 7 4" xfId="26571" xr:uid="{00000000-0005-0000-0000-000083190000}"/>
    <cellStyle name="Input 2 2 3 7 5" xfId="30121" xr:uid="{00000000-0005-0000-0000-000084190000}"/>
    <cellStyle name="Input 2 2 3 7 6" xfId="27988" xr:uid="{00000000-0005-0000-0000-000085190000}"/>
    <cellStyle name="Input 2 2 3 8" xfId="25908" xr:uid="{00000000-0005-0000-0000-000086190000}"/>
    <cellStyle name="Input 2 2 3 9" xfId="25268" xr:uid="{00000000-0005-0000-0000-000087190000}"/>
    <cellStyle name="Input 2 2 4" xfId="397" xr:uid="{00000000-0005-0000-0000-000088190000}"/>
    <cellStyle name="Input 2 2 4 10" xfId="31511" xr:uid="{00000000-0005-0000-0000-000089190000}"/>
    <cellStyle name="Input 2 2 4 2" xfId="1204" xr:uid="{00000000-0005-0000-0000-00008A190000}"/>
    <cellStyle name="Input 2 2 4 2 2" xfId="2295" xr:uid="{00000000-0005-0000-0000-00008B190000}"/>
    <cellStyle name="Input 2 2 4 2 2 2" xfId="6436" xr:uid="{00000000-0005-0000-0000-00008C190000}"/>
    <cellStyle name="Input 2 2 4 2 2 2 2" xfId="13912" xr:uid="{00000000-0005-0000-0000-00008D190000}"/>
    <cellStyle name="Input 2 2 4 2 2 2 3" xfId="23647" xr:uid="{00000000-0005-0000-0000-00008E190000}"/>
    <cellStyle name="Input 2 2 4 2 2 2 4" xfId="14470" xr:uid="{00000000-0005-0000-0000-00008F190000}"/>
    <cellStyle name="Input 2 2 4 2 2 2 5" xfId="28425" xr:uid="{00000000-0005-0000-0000-000090190000}"/>
    <cellStyle name="Input 2 2 4 2 2 2 6" xfId="14868" xr:uid="{00000000-0005-0000-0000-000091190000}"/>
    <cellStyle name="Input 2 2 4 2 2 2 7" xfId="30439" xr:uid="{00000000-0005-0000-0000-000092190000}"/>
    <cellStyle name="Input 2 2 4 2 2 3" xfId="6066" xr:uid="{00000000-0005-0000-0000-000093190000}"/>
    <cellStyle name="Input 2 2 4 2 2 3 2" xfId="23277" xr:uid="{00000000-0005-0000-0000-000094190000}"/>
    <cellStyle name="Input 2 2 4 2 2 3 3" xfId="22358" xr:uid="{00000000-0005-0000-0000-000095190000}"/>
    <cellStyle name="Input 2 2 4 2 2 3 4" xfId="28778" xr:uid="{00000000-0005-0000-0000-000096190000}"/>
    <cellStyle name="Input 2 2 4 2 2 3 5" xfId="29561" xr:uid="{00000000-0005-0000-0000-000097190000}"/>
    <cellStyle name="Input 2 2 4 2 2 3 6" xfId="31938" xr:uid="{00000000-0005-0000-0000-000098190000}"/>
    <cellStyle name="Input 2 2 4 2 2 4" xfId="16263" xr:uid="{00000000-0005-0000-0000-000099190000}"/>
    <cellStyle name="Input 2 2 4 2 2 5" xfId="25784" xr:uid="{00000000-0005-0000-0000-00009A190000}"/>
    <cellStyle name="Input 2 2 4 2 2 6" xfId="20365" xr:uid="{00000000-0005-0000-0000-00009B190000}"/>
    <cellStyle name="Input 2 2 4 2 2 7" xfId="26902" xr:uid="{00000000-0005-0000-0000-00009C190000}"/>
    <cellStyle name="Input 2 2 4 2 2 8" xfId="29444" xr:uid="{00000000-0005-0000-0000-00009D190000}"/>
    <cellStyle name="Input 2 2 4 2 3" xfId="4973" xr:uid="{00000000-0005-0000-0000-00009E190000}"/>
    <cellStyle name="Input 2 2 4 2 3 2" xfId="12744" xr:uid="{00000000-0005-0000-0000-00009F190000}"/>
    <cellStyle name="Input 2 2 4 2 3 3" xfId="22269" xr:uid="{00000000-0005-0000-0000-0000A0190000}"/>
    <cellStyle name="Input 2 2 4 2 3 4" xfId="15571" xr:uid="{00000000-0005-0000-0000-0000A1190000}"/>
    <cellStyle name="Input 2 2 4 2 3 5" xfId="27735" xr:uid="{00000000-0005-0000-0000-0000A2190000}"/>
    <cellStyle name="Input 2 2 4 2 3 6" xfId="15877" xr:uid="{00000000-0005-0000-0000-0000A3190000}"/>
    <cellStyle name="Input 2 2 4 2 3 7" xfId="29318" xr:uid="{00000000-0005-0000-0000-0000A4190000}"/>
    <cellStyle name="Input 2 2 4 2 4" xfId="6690" xr:uid="{00000000-0005-0000-0000-0000A5190000}"/>
    <cellStyle name="Input 2 2 4 2 4 2" xfId="23901" xr:uid="{00000000-0005-0000-0000-0000A6190000}"/>
    <cellStyle name="Input 2 2 4 2 4 3" xfId="15901" xr:uid="{00000000-0005-0000-0000-0000A7190000}"/>
    <cellStyle name="Input 2 2 4 2 4 4" xfId="26207" xr:uid="{00000000-0005-0000-0000-0000A8190000}"/>
    <cellStyle name="Input 2 2 4 2 4 5" xfId="26680" xr:uid="{00000000-0005-0000-0000-0000A9190000}"/>
    <cellStyle name="Input 2 2 4 2 4 6" xfId="29060" xr:uid="{00000000-0005-0000-0000-0000AA190000}"/>
    <cellStyle name="Input 2 2 4 2 5" xfId="20631" xr:uid="{00000000-0005-0000-0000-0000AB190000}"/>
    <cellStyle name="Input 2 2 4 2 6" xfId="21762" xr:uid="{00000000-0005-0000-0000-0000AC190000}"/>
    <cellStyle name="Input 2 2 4 2 7" xfId="15520" xr:uid="{00000000-0005-0000-0000-0000AD190000}"/>
    <cellStyle name="Input 2 2 4 2 8" xfId="28304" xr:uid="{00000000-0005-0000-0000-0000AE190000}"/>
    <cellStyle name="Input 2 2 4 2 9" xfId="29308" xr:uid="{00000000-0005-0000-0000-0000AF190000}"/>
    <cellStyle name="Input 2 2 4 3" xfId="1615" xr:uid="{00000000-0005-0000-0000-0000B0190000}"/>
    <cellStyle name="Input 2 2 4 3 2" xfId="6029" xr:uid="{00000000-0005-0000-0000-0000B1190000}"/>
    <cellStyle name="Input 2 2 4 3 2 2" xfId="13654" xr:uid="{00000000-0005-0000-0000-0000B2190000}"/>
    <cellStyle name="Input 2 2 4 3 2 3" xfId="23240" xr:uid="{00000000-0005-0000-0000-0000B3190000}"/>
    <cellStyle name="Input 2 2 4 3 2 4" xfId="24358" xr:uid="{00000000-0005-0000-0000-0000B4190000}"/>
    <cellStyle name="Input 2 2 4 3 2 5" xfId="27432" xr:uid="{00000000-0005-0000-0000-0000B5190000}"/>
    <cellStyle name="Input 2 2 4 3 2 6" xfId="30824" xr:uid="{00000000-0005-0000-0000-0000B6190000}"/>
    <cellStyle name="Input 2 2 4 3 2 7" xfId="31247" xr:uid="{00000000-0005-0000-0000-0000B7190000}"/>
    <cellStyle name="Input 2 2 4 3 3" xfId="6747" xr:uid="{00000000-0005-0000-0000-0000B8190000}"/>
    <cellStyle name="Input 2 2 4 3 3 2" xfId="23958" xr:uid="{00000000-0005-0000-0000-0000B9190000}"/>
    <cellStyle name="Input 2 2 4 3 3 3" xfId="26126" xr:uid="{00000000-0005-0000-0000-0000BA190000}"/>
    <cellStyle name="Input 2 2 4 3 3 4" xfId="26933" xr:uid="{00000000-0005-0000-0000-0000BB190000}"/>
    <cellStyle name="Input 2 2 4 3 3 5" xfId="26799" xr:uid="{00000000-0005-0000-0000-0000BC190000}"/>
    <cellStyle name="Input 2 2 4 3 3 6" xfId="30739" xr:uid="{00000000-0005-0000-0000-0000BD190000}"/>
    <cellStyle name="Input 2 2 4 3 4" xfId="19460" xr:uid="{00000000-0005-0000-0000-0000BE190000}"/>
    <cellStyle name="Input 2 2 4 3 5" xfId="15148" xr:uid="{00000000-0005-0000-0000-0000BF190000}"/>
    <cellStyle name="Input 2 2 4 3 6" xfId="20410" xr:uid="{00000000-0005-0000-0000-0000C0190000}"/>
    <cellStyle name="Input 2 2 4 3 7" xfId="25928" xr:uid="{00000000-0005-0000-0000-0000C1190000}"/>
    <cellStyle name="Input 2 2 4 3 8" xfId="31647" xr:uid="{00000000-0005-0000-0000-0000C2190000}"/>
    <cellStyle name="Input 2 2 4 4" xfId="4308" xr:uid="{00000000-0005-0000-0000-0000C3190000}"/>
    <cellStyle name="Input 2 2 4 4 2" xfId="12202" xr:uid="{00000000-0005-0000-0000-0000C4190000}"/>
    <cellStyle name="Input 2 2 4 4 3" xfId="21654" xr:uid="{00000000-0005-0000-0000-0000C5190000}"/>
    <cellStyle name="Input 2 2 4 4 4" xfId="18572" xr:uid="{00000000-0005-0000-0000-0000C6190000}"/>
    <cellStyle name="Input 2 2 4 4 5" xfId="14271" xr:uid="{00000000-0005-0000-0000-0000C7190000}"/>
    <cellStyle name="Input 2 2 4 4 6" xfId="28531" xr:uid="{00000000-0005-0000-0000-0000C8190000}"/>
    <cellStyle name="Input 2 2 4 4 7" xfId="31841" xr:uid="{00000000-0005-0000-0000-0000C9190000}"/>
    <cellStyle name="Input 2 2 4 5" xfId="6726" xr:uid="{00000000-0005-0000-0000-0000CA190000}"/>
    <cellStyle name="Input 2 2 4 5 2" xfId="23937" xr:uid="{00000000-0005-0000-0000-0000CB190000}"/>
    <cellStyle name="Input 2 2 4 5 3" xfId="25638" xr:uid="{00000000-0005-0000-0000-0000CC190000}"/>
    <cellStyle name="Input 2 2 4 5 4" xfId="26934" xr:uid="{00000000-0005-0000-0000-0000CD190000}"/>
    <cellStyle name="Input 2 2 4 5 5" xfId="26802" xr:uid="{00000000-0005-0000-0000-0000CE190000}"/>
    <cellStyle name="Input 2 2 4 5 6" xfId="31862" xr:uid="{00000000-0005-0000-0000-0000CF190000}"/>
    <cellStyle name="Input 2 2 4 6" xfId="24743" xr:uid="{00000000-0005-0000-0000-0000D0190000}"/>
    <cellStyle name="Input 2 2 4 7" xfId="21537" xr:uid="{00000000-0005-0000-0000-0000D1190000}"/>
    <cellStyle name="Input 2 2 4 8" xfId="29434" xr:uid="{00000000-0005-0000-0000-0000D2190000}"/>
    <cellStyle name="Input 2 2 4 9" xfId="29359" xr:uid="{00000000-0005-0000-0000-0000D3190000}"/>
    <cellStyle name="Input 2 2 5" xfId="398" xr:uid="{00000000-0005-0000-0000-0000D4190000}"/>
    <cellStyle name="Input 2 2 5 10" xfId="31257" xr:uid="{00000000-0005-0000-0000-0000D5190000}"/>
    <cellStyle name="Input 2 2 5 2" xfId="1205" xr:uid="{00000000-0005-0000-0000-0000D6190000}"/>
    <cellStyle name="Input 2 2 5 2 2" xfId="2296" xr:uid="{00000000-0005-0000-0000-0000D7190000}"/>
    <cellStyle name="Input 2 2 5 2 2 2" xfId="6437" xr:uid="{00000000-0005-0000-0000-0000D8190000}"/>
    <cellStyle name="Input 2 2 5 2 2 2 2" xfId="13913" xr:uid="{00000000-0005-0000-0000-0000D9190000}"/>
    <cellStyle name="Input 2 2 5 2 2 2 3" xfId="23648" xr:uid="{00000000-0005-0000-0000-0000DA190000}"/>
    <cellStyle name="Input 2 2 5 2 2 2 4" xfId="20899" xr:uid="{00000000-0005-0000-0000-0000DB190000}"/>
    <cellStyle name="Input 2 2 5 2 2 2 5" xfId="28028" xr:uid="{00000000-0005-0000-0000-0000DC190000}"/>
    <cellStyle name="Input 2 2 5 2 2 2 6" xfId="30606" xr:uid="{00000000-0005-0000-0000-0000DD190000}"/>
    <cellStyle name="Input 2 2 5 2 2 2 7" xfId="30012" xr:uid="{00000000-0005-0000-0000-0000DE190000}"/>
    <cellStyle name="Input 2 2 5 2 2 3" xfId="6323" xr:uid="{00000000-0005-0000-0000-0000DF190000}"/>
    <cellStyle name="Input 2 2 5 2 2 3 2" xfId="23534" xr:uid="{00000000-0005-0000-0000-0000E0190000}"/>
    <cellStyle name="Input 2 2 5 2 2 3 3" xfId="19766" xr:uid="{00000000-0005-0000-0000-0000E1190000}"/>
    <cellStyle name="Input 2 2 5 2 2 3 4" xfId="20678" xr:uid="{00000000-0005-0000-0000-0000E2190000}"/>
    <cellStyle name="Input 2 2 5 2 2 3 5" xfId="30234" xr:uid="{00000000-0005-0000-0000-0000E3190000}"/>
    <cellStyle name="Input 2 2 5 2 2 3 6" xfId="27169" xr:uid="{00000000-0005-0000-0000-0000E4190000}"/>
    <cellStyle name="Input 2 2 5 2 2 4" xfId="15220" xr:uid="{00000000-0005-0000-0000-0000E5190000}"/>
    <cellStyle name="Input 2 2 5 2 2 5" xfId="19421" xr:uid="{00000000-0005-0000-0000-0000E6190000}"/>
    <cellStyle name="Input 2 2 5 2 2 6" xfId="25249" xr:uid="{00000000-0005-0000-0000-0000E7190000}"/>
    <cellStyle name="Input 2 2 5 2 2 7" xfId="28263" xr:uid="{00000000-0005-0000-0000-0000E8190000}"/>
    <cellStyle name="Input 2 2 5 2 2 8" xfId="31015" xr:uid="{00000000-0005-0000-0000-0000E9190000}"/>
    <cellStyle name="Input 2 2 5 2 3" xfId="5521" xr:uid="{00000000-0005-0000-0000-0000EA190000}"/>
    <cellStyle name="Input 2 2 5 2 3 2" xfId="13228" xr:uid="{00000000-0005-0000-0000-0000EB190000}"/>
    <cellStyle name="Input 2 2 5 2 3 3" xfId="22757" xr:uid="{00000000-0005-0000-0000-0000EC190000}"/>
    <cellStyle name="Input 2 2 5 2 3 4" xfId="25860" xr:uid="{00000000-0005-0000-0000-0000ED190000}"/>
    <cellStyle name="Input 2 2 5 2 3 5" xfId="22427" xr:uid="{00000000-0005-0000-0000-0000EE190000}"/>
    <cellStyle name="Input 2 2 5 2 3 6" xfId="22681" xr:uid="{00000000-0005-0000-0000-0000EF190000}"/>
    <cellStyle name="Input 2 2 5 2 3 7" xfId="31877" xr:uid="{00000000-0005-0000-0000-0000F0190000}"/>
    <cellStyle name="Input 2 2 5 2 4" xfId="6942" xr:uid="{00000000-0005-0000-0000-0000F1190000}"/>
    <cellStyle name="Input 2 2 5 2 4 2" xfId="24153" xr:uid="{00000000-0005-0000-0000-0000F2190000}"/>
    <cellStyle name="Input 2 2 5 2 4 3" xfId="20698" xr:uid="{00000000-0005-0000-0000-0000F3190000}"/>
    <cellStyle name="Input 2 2 5 2 4 4" xfId="28980" xr:uid="{00000000-0005-0000-0000-0000F4190000}"/>
    <cellStyle name="Input 2 2 5 2 4 5" xfId="29787" xr:uid="{00000000-0005-0000-0000-0000F5190000}"/>
    <cellStyle name="Input 2 2 5 2 4 6" xfId="29681" xr:uid="{00000000-0005-0000-0000-0000F6190000}"/>
    <cellStyle name="Input 2 2 5 2 5" xfId="20371" xr:uid="{00000000-0005-0000-0000-0000F7190000}"/>
    <cellStyle name="Input 2 2 5 2 6" xfId="20792" xr:uid="{00000000-0005-0000-0000-0000F8190000}"/>
    <cellStyle name="Input 2 2 5 2 7" xfId="21779" xr:uid="{00000000-0005-0000-0000-0000F9190000}"/>
    <cellStyle name="Input 2 2 5 2 8" xfId="27610" xr:uid="{00000000-0005-0000-0000-0000FA190000}"/>
    <cellStyle name="Input 2 2 5 2 9" xfId="31443" xr:uid="{00000000-0005-0000-0000-0000FB190000}"/>
    <cellStyle name="Input 2 2 5 3" xfId="1616" xr:uid="{00000000-0005-0000-0000-0000FC190000}"/>
    <cellStyle name="Input 2 2 5 3 2" xfId="6030" xr:uid="{00000000-0005-0000-0000-0000FD190000}"/>
    <cellStyle name="Input 2 2 5 3 2 2" xfId="13655" xr:uid="{00000000-0005-0000-0000-0000FE190000}"/>
    <cellStyle name="Input 2 2 5 3 2 3" xfId="23241" xr:uid="{00000000-0005-0000-0000-0000FF190000}"/>
    <cellStyle name="Input 2 2 5 3 2 4" xfId="24817" xr:uid="{00000000-0005-0000-0000-0000001A0000}"/>
    <cellStyle name="Input 2 2 5 3 2 5" xfId="25671" xr:uid="{00000000-0005-0000-0000-0000011A0000}"/>
    <cellStyle name="Input 2 2 5 3 2 6" xfId="26140" xr:uid="{00000000-0005-0000-0000-0000021A0000}"/>
    <cellStyle name="Input 2 2 5 3 2 7" xfId="31311" xr:uid="{00000000-0005-0000-0000-0000031A0000}"/>
    <cellStyle name="Input 2 2 5 3 3" xfId="6836" xr:uid="{00000000-0005-0000-0000-0000041A0000}"/>
    <cellStyle name="Input 2 2 5 3 3 2" xfId="24047" xr:uid="{00000000-0005-0000-0000-0000051A0000}"/>
    <cellStyle name="Input 2 2 5 3 3 3" xfId="14764" xr:uid="{00000000-0005-0000-0000-0000061A0000}"/>
    <cellStyle name="Input 2 2 5 3 3 4" xfId="28874" xr:uid="{00000000-0005-0000-0000-0000071A0000}"/>
    <cellStyle name="Input 2 2 5 3 3 5" xfId="27080" xr:uid="{00000000-0005-0000-0000-0000081A0000}"/>
    <cellStyle name="Input 2 2 5 3 3 6" xfId="31516" xr:uid="{00000000-0005-0000-0000-0000091A0000}"/>
    <cellStyle name="Input 2 2 5 3 4" xfId="19987" xr:uid="{00000000-0005-0000-0000-00000A1A0000}"/>
    <cellStyle name="Input 2 2 5 3 5" xfId="25659" xr:uid="{00000000-0005-0000-0000-00000B1A0000}"/>
    <cellStyle name="Input 2 2 5 3 6" xfId="27215" xr:uid="{00000000-0005-0000-0000-00000C1A0000}"/>
    <cellStyle name="Input 2 2 5 3 7" xfId="30096" xr:uid="{00000000-0005-0000-0000-00000D1A0000}"/>
    <cellStyle name="Input 2 2 5 3 8" xfId="25021" xr:uid="{00000000-0005-0000-0000-00000E1A0000}"/>
    <cellStyle name="Input 2 2 5 4" xfId="5218" xr:uid="{00000000-0005-0000-0000-00000F1A0000}"/>
    <cellStyle name="Input 2 2 5 4 2" xfId="12954" xr:uid="{00000000-0005-0000-0000-0000101A0000}"/>
    <cellStyle name="Input 2 2 5 4 3" xfId="22489" xr:uid="{00000000-0005-0000-0000-0000111A0000}"/>
    <cellStyle name="Input 2 2 5 4 4" xfId="20084" xr:uid="{00000000-0005-0000-0000-0000121A0000}"/>
    <cellStyle name="Input 2 2 5 4 5" xfId="28409" xr:uid="{00000000-0005-0000-0000-0000131A0000}"/>
    <cellStyle name="Input 2 2 5 4 6" xfId="14749" xr:uid="{00000000-0005-0000-0000-0000141A0000}"/>
    <cellStyle name="Input 2 2 5 4 7" xfId="21770" xr:uid="{00000000-0005-0000-0000-0000151A0000}"/>
    <cellStyle name="Input 2 2 5 5" xfId="6977" xr:uid="{00000000-0005-0000-0000-0000161A0000}"/>
    <cellStyle name="Input 2 2 5 5 2" xfId="24188" xr:uid="{00000000-0005-0000-0000-0000171A0000}"/>
    <cellStyle name="Input 2 2 5 5 3" xfId="20549" xr:uid="{00000000-0005-0000-0000-0000181A0000}"/>
    <cellStyle name="Input 2 2 5 5 4" xfId="29015" xr:uid="{00000000-0005-0000-0000-0000191A0000}"/>
    <cellStyle name="Input 2 2 5 5 5" xfId="27907" xr:uid="{00000000-0005-0000-0000-00001A1A0000}"/>
    <cellStyle name="Input 2 2 5 5 6" xfId="31639" xr:uid="{00000000-0005-0000-0000-00001B1A0000}"/>
    <cellStyle name="Input 2 2 5 6" xfId="25372" xr:uid="{00000000-0005-0000-0000-00001C1A0000}"/>
    <cellStyle name="Input 2 2 5 7" xfId="22124" xr:uid="{00000000-0005-0000-0000-00001D1A0000}"/>
    <cellStyle name="Input 2 2 5 8" xfId="29908" xr:uid="{00000000-0005-0000-0000-00001E1A0000}"/>
    <cellStyle name="Input 2 2 5 9" xfId="14842" xr:uid="{00000000-0005-0000-0000-00001F1A0000}"/>
    <cellStyle name="Input 2 2 6" xfId="1194" xr:uid="{00000000-0005-0000-0000-0000201A0000}"/>
    <cellStyle name="Input 2 2 6 2" xfId="2285" xr:uid="{00000000-0005-0000-0000-0000211A0000}"/>
    <cellStyle name="Input 2 2 6 2 2" xfId="6426" xr:uid="{00000000-0005-0000-0000-0000221A0000}"/>
    <cellStyle name="Input 2 2 6 2 2 2" xfId="13902" xr:uid="{00000000-0005-0000-0000-0000231A0000}"/>
    <cellStyle name="Input 2 2 6 2 2 3" xfId="23637" xr:uid="{00000000-0005-0000-0000-0000241A0000}"/>
    <cellStyle name="Input 2 2 6 2 2 4" xfId="22319" xr:uid="{00000000-0005-0000-0000-0000251A0000}"/>
    <cellStyle name="Input 2 2 6 2 2 5" xfId="28026" xr:uid="{00000000-0005-0000-0000-0000261A0000}"/>
    <cellStyle name="Input 2 2 6 2 2 6" xfId="30194" xr:uid="{00000000-0005-0000-0000-0000271A0000}"/>
    <cellStyle name="Input 2 2 6 2 2 7" xfId="31779" xr:uid="{00000000-0005-0000-0000-0000281A0000}"/>
    <cellStyle name="Input 2 2 6 2 3" xfId="6121" xr:uid="{00000000-0005-0000-0000-0000291A0000}"/>
    <cellStyle name="Input 2 2 6 2 3 2" xfId="23332" xr:uid="{00000000-0005-0000-0000-00002A1A0000}"/>
    <cellStyle name="Input 2 2 6 2 3 3" xfId="26075" xr:uid="{00000000-0005-0000-0000-00002B1A0000}"/>
    <cellStyle name="Input 2 2 6 2 3 4" xfId="28298" xr:uid="{00000000-0005-0000-0000-00002C1A0000}"/>
    <cellStyle name="Input 2 2 6 2 3 5" xfId="24676" xr:uid="{00000000-0005-0000-0000-00002D1A0000}"/>
    <cellStyle name="Input 2 2 6 2 3 6" xfId="29944" xr:uid="{00000000-0005-0000-0000-00002E1A0000}"/>
    <cellStyle name="Input 2 2 6 2 4" xfId="14449" xr:uid="{00000000-0005-0000-0000-00002F1A0000}"/>
    <cellStyle name="Input 2 2 6 2 5" xfId="24307" xr:uid="{00000000-0005-0000-0000-0000301A0000}"/>
    <cellStyle name="Input 2 2 6 2 6" xfId="22645" xr:uid="{00000000-0005-0000-0000-0000311A0000}"/>
    <cellStyle name="Input 2 2 6 2 7" xfId="29669" xr:uid="{00000000-0005-0000-0000-0000321A0000}"/>
    <cellStyle name="Input 2 2 6 2 8" xfId="31279" xr:uid="{00000000-0005-0000-0000-0000331A0000}"/>
    <cellStyle name="Input 2 2 6 3" xfId="4638" xr:uid="{00000000-0005-0000-0000-0000341A0000}"/>
    <cellStyle name="Input 2 2 6 3 2" xfId="12483" xr:uid="{00000000-0005-0000-0000-0000351A0000}"/>
    <cellStyle name="Input 2 2 6 3 3" xfId="21956" xr:uid="{00000000-0005-0000-0000-0000361A0000}"/>
    <cellStyle name="Input 2 2 6 3 4" xfId="15229" xr:uid="{00000000-0005-0000-0000-0000371A0000}"/>
    <cellStyle name="Input 2 2 6 3 5" xfId="24778" xr:uid="{00000000-0005-0000-0000-0000381A0000}"/>
    <cellStyle name="Input 2 2 6 3 6" xfId="18602" xr:uid="{00000000-0005-0000-0000-0000391A0000}"/>
    <cellStyle name="Input 2 2 6 3 7" xfId="30949" xr:uid="{00000000-0005-0000-0000-00003A1A0000}"/>
    <cellStyle name="Input 2 2 6 4" xfId="6943" xr:uid="{00000000-0005-0000-0000-00003B1A0000}"/>
    <cellStyle name="Input 2 2 6 4 2" xfId="24154" xr:uid="{00000000-0005-0000-0000-00003C1A0000}"/>
    <cellStyle name="Input 2 2 6 4 3" xfId="22160" xr:uid="{00000000-0005-0000-0000-00003D1A0000}"/>
    <cellStyle name="Input 2 2 6 4 4" xfId="28981" xr:uid="{00000000-0005-0000-0000-00003E1A0000}"/>
    <cellStyle name="Input 2 2 6 4 5" xfId="30580" xr:uid="{00000000-0005-0000-0000-00003F1A0000}"/>
    <cellStyle name="Input 2 2 6 4 6" xfId="31391" xr:uid="{00000000-0005-0000-0000-0000401A0000}"/>
    <cellStyle name="Input 2 2 6 5" xfId="20009" xr:uid="{00000000-0005-0000-0000-0000411A0000}"/>
    <cellStyle name="Input 2 2 6 6" xfId="24994" xr:uid="{00000000-0005-0000-0000-0000421A0000}"/>
    <cellStyle name="Input 2 2 6 7" xfId="14809" xr:uid="{00000000-0005-0000-0000-0000431A0000}"/>
    <cellStyle name="Input 2 2 6 8" xfId="24323" xr:uid="{00000000-0005-0000-0000-0000441A0000}"/>
    <cellStyle name="Input 2 2 6 9" xfId="26585" xr:uid="{00000000-0005-0000-0000-0000451A0000}"/>
    <cellStyle name="Input 2 2 7" xfId="1605" xr:uid="{00000000-0005-0000-0000-0000461A0000}"/>
    <cellStyle name="Input 2 2 7 2" xfId="6019" xr:uid="{00000000-0005-0000-0000-0000471A0000}"/>
    <cellStyle name="Input 2 2 7 2 2" xfId="13644" xr:uid="{00000000-0005-0000-0000-0000481A0000}"/>
    <cellStyle name="Input 2 2 7 2 3" xfId="23230" xr:uid="{00000000-0005-0000-0000-0000491A0000}"/>
    <cellStyle name="Input 2 2 7 2 4" xfId="20550" xr:uid="{00000000-0005-0000-0000-00004A1A0000}"/>
    <cellStyle name="Input 2 2 7 2 5" xfId="27869" xr:uid="{00000000-0005-0000-0000-00004B1A0000}"/>
    <cellStyle name="Input 2 2 7 2 6" xfId="25573" xr:uid="{00000000-0005-0000-0000-00004C1A0000}"/>
    <cellStyle name="Input 2 2 7 2 7" xfId="27697" xr:uid="{00000000-0005-0000-0000-00004D1A0000}"/>
    <cellStyle name="Input 2 2 7 3" xfId="6097" xr:uid="{00000000-0005-0000-0000-00004E1A0000}"/>
    <cellStyle name="Input 2 2 7 3 2" xfId="23308" xr:uid="{00000000-0005-0000-0000-00004F1A0000}"/>
    <cellStyle name="Input 2 2 7 3 3" xfId="22899" xr:uid="{00000000-0005-0000-0000-0000501A0000}"/>
    <cellStyle name="Input 2 2 7 3 4" xfId="28054" xr:uid="{00000000-0005-0000-0000-0000511A0000}"/>
    <cellStyle name="Input 2 2 7 3 5" xfId="30208" xr:uid="{00000000-0005-0000-0000-0000521A0000}"/>
    <cellStyle name="Input 2 2 7 3 6" xfId="31696" xr:uid="{00000000-0005-0000-0000-0000531A0000}"/>
    <cellStyle name="Input 2 2 7 4" xfId="16224" xr:uid="{00000000-0005-0000-0000-0000541A0000}"/>
    <cellStyle name="Input 2 2 7 5" xfId="24483" xr:uid="{00000000-0005-0000-0000-0000551A0000}"/>
    <cellStyle name="Input 2 2 7 6" xfId="28275" xr:uid="{00000000-0005-0000-0000-0000561A0000}"/>
    <cellStyle name="Input 2 2 7 7" xfId="26881" xr:uid="{00000000-0005-0000-0000-0000571A0000}"/>
    <cellStyle name="Input 2 2 7 8" xfId="31567" xr:uid="{00000000-0005-0000-0000-0000581A0000}"/>
    <cellStyle name="Input 2 2 8" xfId="5217" xr:uid="{00000000-0005-0000-0000-0000591A0000}"/>
    <cellStyle name="Input 2 2 8 2" xfId="12953" xr:uid="{00000000-0005-0000-0000-00005A1A0000}"/>
    <cellStyle name="Input 2 2 8 3" xfId="22488" xr:uid="{00000000-0005-0000-0000-00005B1A0000}"/>
    <cellStyle name="Input 2 2 8 4" xfId="24804" xr:uid="{00000000-0005-0000-0000-00005C1A0000}"/>
    <cellStyle name="Input 2 2 8 5" xfId="25387" xr:uid="{00000000-0005-0000-0000-00005D1A0000}"/>
    <cellStyle name="Input 2 2 8 6" xfId="29560" xr:uid="{00000000-0005-0000-0000-00005E1A0000}"/>
    <cellStyle name="Input 2 2 8 7" xfId="30267" xr:uid="{00000000-0005-0000-0000-00005F1A0000}"/>
    <cellStyle name="Input 2 2 9" xfId="4337" xr:uid="{00000000-0005-0000-0000-0000601A0000}"/>
    <cellStyle name="Input 2 2 9 2" xfId="21683" xr:uid="{00000000-0005-0000-0000-0000611A0000}"/>
    <cellStyle name="Input 2 2 9 3" xfId="21595" xr:uid="{00000000-0005-0000-0000-0000621A0000}"/>
    <cellStyle name="Input 2 2 9 4" xfId="22374" xr:uid="{00000000-0005-0000-0000-0000631A0000}"/>
    <cellStyle name="Input 2 2 9 5" xfId="29498" xr:uid="{00000000-0005-0000-0000-0000641A0000}"/>
    <cellStyle name="Input 2 2 9 6" xfId="31155" xr:uid="{00000000-0005-0000-0000-0000651A0000}"/>
    <cellStyle name="Input 2 3" xfId="399" xr:uid="{00000000-0005-0000-0000-0000661A0000}"/>
    <cellStyle name="Input 2 3 10" xfId="19140" xr:uid="{00000000-0005-0000-0000-0000671A0000}"/>
    <cellStyle name="Input 2 3 11" xfId="29501" xr:uid="{00000000-0005-0000-0000-0000681A0000}"/>
    <cellStyle name="Input 2 3 12" xfId="30021" xr:uid="{00000000-0005-0000-0000-0000691A0000}"/>
    <cellStyle name="Input 2 3 13" xfId="28562" xr:uid="{00000000-0005-0000-0000-00006A1A0000}"/>
    <cellStyle name="Input 2 3 2" xfId="400" xr:uid="{00000000-0005-0000-0000-00006B1A0000}"/>
    <cellStyle name="Input 2 3 2 10" xfId="25977" xr:uid="{00000000-0005-0000-0000-00006C1A0000}"/>
    <cellStyle name="Input 2 3 2 11" xfId="26586" xr:uid="{00000000-0005-0000-0000-00006D1A0000}"/>
    <cellStyle name="Input 2 3 2 12" xfId="31329" xr:uid="{00000000-0005-0000-0000-00006E1A0000}"/>
    <cellStyle name="Input 2 3 2 2" xfId="401" xr:uid="{00000000-0005-0000-0000-00006F1A0000}"/>
    <cellStyle name="Input 2 3 2 2 10" xfId="29270" xr:uid="{00000000-0005-0000-0000-0000701A0000}"/>
    <cellStyle name="Input 2 3 2 2 2" xfId="1208" xr:uid="{00000000-0005-0000-0000-0000711A0000}"/>
    <cellStyle name="Input 2 3 2 2 2 2" xfId="2299" xr:uid="{00000000-0005-0000-0000-0000721A0000}"/>
    <cellStyle name="Input 2 3 2 2 2 2 2" xfId="6440" xr:uid="{00000000-0005-0000-0000-0000731A0000}"/>
    <cellStyle name="Input 2 3 2 2 2 2 2 2" xfId="13916" xr:uid="{00000000-0005-0000-0000-0000741A0000}"/>
    <cellStyle name="Input 2 3 2 2 2 2 2 3" xfId="23651" xr:uid="{00000000-0005-0000-0000-0000751A0000}"/>
    <cellStyle name="Input 2 3 2 2 2 2 2 4" xfId="26388" xr:uid="{00000000-0005-0000-0000-0000761A0000}"/>
    <cellStyle name="Input 2 3 2 2 2 2 2 5" xfId="24285" xr:uid="{00000000-0005-0000-0000-0000771A0000}"/>
    <cellStyle name="Input 2 3 2 2 2 2 2 6" xfId="29633" xr:uid="{00000000-0005-0000-0000-0000781A0000}"/>
    <cellStyle name="Input 2 3 2 2 2 2 2 7" xfId="31940" xr:uid="{00000000-0005-0000-0000-0000791A0000}"/>
    <cellStyle name="Input 2 3 2 2 2 2 3" xfId="6863" xr:uid="{00000000-0005-0000-0000-00007A1A0000}"/>
    <cellStyle name="Input 2 3 2 2 2 2 3 2" xfId="24074" xr:uid="{00000000-0005-0000-0000-00007B1A0000}"/>
    <cellStyle name="Input 2 3 2 2 2 2 3 3" xfId="18810" xr:uid="{00000000-0005-0000-0000-00007C1A0000}"/>
    <cellStyle name="Input 2 3 2 2 2 2 3 4" xfId="28901" xr:uid="{00000000-0005-0000-0000-00007D1A0000}"/>
    <cellStyle name="Input 2 3 2 2 2 2 3 5" xfId="29414" xr:uid="{00000000-0005-0000-0000-00007E1A0000}"/>
    <cellStyle name="Input 2 3 2 2 2 2 3 6" xfId="31468" xr:uid="{00000000-0005-0000-0000-00007F1A0000}"/>
    <cellStyle name="Input 2 3 2 2 2 2 4" xfId="20755" xr:uid="{00000000-0005-0000-0000-0000801A0000}"/>
    <cellStyle name="Input 2 3 2 2 2 2 5" xfId="26052" xr:uid="{00000000-0005-0000-0000-0000811A0000}"/>
    <cellStyle name="Input 2 3 2 2 2 2 6" xfId="22834" xr:uid="{00000000-0005-0000-0000-0000821A0000}"/>
    <cellStyle name="Input 2 3 2 2 2 2 7" xfId="30712" xr:uid="{00000000-0005-0000-0000-0000831A0000}"/>
    <cellStyle name="Input 2 3 2 2 2 2 8" xfId="28691" xr:uid="{00000000-0005-0000-0000-0000841A0000}"/>
    <cellStyle name="Input 2 3 2 2 2 3" xfId="4970" xr:uid="{00000000-0005-0000-0000-0000851A0000}"/>
    <cellStyle name="Input 2 3 2 2 2 3 2" xfId="12741" xr:uid="{00000000-0005-0000-0000-0000861A0000}"/>
    <cellStyle name="Input 2 3 2 2 2 3 3" xfId="22266" xr:uid="{00000000-0005-0000-0000-0000871A0000}"/>
    <cellStyle name="Input 2 3 2 2 2 3 4" xfId="20626" xr:uid="{00000000-0005-0000-0000-0000881A0000}"/>
    <cellStyle name="Input 2 3 2 2 2 3 5" xfId="24496" xr:uid="{00000000-0005-0000-0000-0000891A0000}"/>
    <cellStyle name="Input 2 3 2 2 2 3 6" xfId="30427" xr:uid="{00000000-0005-0000-0000-00008A1A0000}"/>
    <cellStyle name="Input 2 3 2 2 2 3 7" xfId="30058" xr:uid="{00000000-0005-0000-0000-00008B1A0000}"/>
    <cellStyle name="Input 2 3 2 2 2 4" xfId="6279" xr:uid="{00000000-0005-0000-0000-00008C1A0000}"/>
    <cellStyle name="Input 2 3 2 2 2 4 2" xfId="23490" xr:uid="{00000000-0005-0000-0000-00008D1A0000}"/>
    <cellStyle name="Input 2 3 2 2 2 4 3" xfId="24534" xr:uid="{00000000-0005-0000-0000-00008E1A0000}"/>
    <cellStyle name="Input 2 3 2 2 2 4 4" xfId="22369" xr:uid="{00000000-0005-0000-0000-00008F1A0000}"/>
    <cellStyle name="Input 2 3 2 2 2 4 5" xfId="29815" xr:uid="{00000000-0005-0000-0000-0000901A0000}"/>
    <cellStyle name="Input 2 3 2 2 2 4 6" xfId="27082" xr:uid="{00000000-0005-0000-0000-0000911A0000}"/>
    <cellStyle name="Input 2 3 2 2 2 5" xfId="14723" xr:uid="{00000000-0005-0000-0000-0000921A0000}"/>
    <cellStyle name="Input 2 3 2 2 2 6" xfId="15519" xr:uid="{00000000-0005-0000-0000-0000931A0000}"/>
    <cellStyle name="Input 2 3 2 2 2 7" xfId="27258" xr:uid="{00000000-0005-0000-0000-0000941A0000}"/>
    <cellStyle name="Input 2 3 2 2 2 8" xfId="30358" xr:uid="{00000000-0005-0000-0000-0000951A0000}"/>
    <cellStyle name="Input 2 3 2 2 2 9" xfId="31428" xr:uid="{00000000-0005-0000-0000-0000961A0000}"/>
    <cellStyle name="Input 2 3 2 2 3" xfId="1619" xr:uid="{00000000-0005-0000-0000-0000971A0000}"/>
    <cellStyle name="Input 2 3 2 2 3 2" xfId="6033" xr:uid="{00000000-0005-0000-0000-0000981A0000}"/>
    <cellStyle name="Input 2 3 2 2 3 2 2" xfId="13658" xr:uid="{00000000-0005-0000-0000-0000991A0000}"/>
    <cellStyle name="Input 2 3 2 2 3 2 3" xfId="23244" xr:uid="{00000000-0005-0000-0000-00009A1A0000}"/>
    <cellStyle name="Input 2 3 2 2 3 2 4" xfId="16234" xr:uid="{00000000-0005-0000-0000-00009B1A0000}"/>
    <cellStyle name="Input 2 3 2 2 3 2 5" xfId="28777" xr:uid="{00000000-0005-0000-0000-00009C1A0000}"/>
    <cellStyle name="Input 2 3 2 2 3 2 6" xfId="20848" xr:uid="{00000000-0005-0000-0000-00009D1A0000}"/>
    <cellStyle name="Input 2 3 2 2 3 2 7" xfId="31517" xr:uid="{00000000-0005-0000-0000-00009E1A0000}"/>
    <cellStyle name="Input 2 3 2 2 3 3" xfId="6746" xr:uid="{00000000-0005-0000-0000-00009F1A0000}"/>
    <cellStyle name="Input 2 3 2 2 3 3 2" xfId="23957" xr:uid="{00000000-0005-0000-0000-0000A01A0000}"/>
    <cellStyle name="Input 2 3 2 2 3 3 3" xfId="24239" xr:uid="{00000000-0005-0000-0000-0000A11A0000}"/>
    <cellStyle name="Input 2 3 2 2 3 3 4" xfId="21801" xr:uid="{00000000-0005-0000-0000-0000A21A0000}"/>
    <cellStyle name="Input 2 3 2 2 3 3 5" xfId="29065" xr:uid="{00000000-0005-0000-0000-0000A31A0000}"/>
    <cellStyle name="Input 2 3 2 2 3 3 6" xfId="31879" xr:uid="{00000000-0005-0000-0000-0000A41A0000}"/>
    <cellStyle name="Input 2 3 2 2 3 4" xfId="18568" xr:uid="{00000000-0005-0000-0000-0000A51A0000}"/>
    <cellStyle name="Input 2 3 2 2 3 5" xfId="25850" xr:uid="{00000000-0005-0000-0000-0000A61A0000}"/>
    <cellStyle name="Input 2 3 2 2 3 6" xfId="28377" xr:uid="{00000000-0005-0000-0000-0000A71A0000}"/>
    <cellStyle name="Input 2 3 2 2 3 7" xfId="20659" xr:uid="{00000000-0005-0000-0000-0000A81A0000}"/>
    <cellStyle name="Input 2 3 2 2 3 8" xfId="29689" xr:uid="{00000000-0005-0000-0000-0000A91A0000}"/>
    <cellStyle name="Input 2 3 2 2 4" xfId="5219" xr:uid="{00000000-0005-0000-0000-0000AA1A0000}"/>
    <cellStyle name="Input 2 3 2 2 4 2" xfId="12955" xr:uid="{00000000-0005-0000-0000-0000AB1A0000}"/>
    <cellStyle name="Input 2 3 2 2 4 3" xfId="22490" xr:uid="{00000000-0005-0000-0000-0000AC1A0000}"/>
    <cellStyle name="Input 2 3 2 2 4 4" xfId="20939" xr:uid="{00000000-0005-0000-0000-0000AD1A0000}"/>
    <cellStyle name="Input 2 3 2 2 4 5" xfId="18904" xr:uid="{00000000-0005-0000-0000-0000AE1A0000}"/>
    <cellStyle name="Input 2 3 2 2 4 6" xfId="16508" xr:uid="{00000000-0005-0000-0000-0000AF1A0000}"/>
    <cellStyle name="Input 2 3 2 2 4 7" xfId="27696" xr:uid="{00000000-0005-0000-0000-0000B01A0000}"/>
    <cellStyle name="Input 2 3 2 2 5" xfId="6980" xr:uid="{00000000-0005-0000-0000-0000B11A0000}"/>
    <cellStyle name="Input 2 3 2 2 5 2" xfId="24191" xr:uid="{00000000-0005-0000-0000-0000B21A0000}"/>
    <cellStyle name="Input 2 3 2 2 5 3" xfId="20380" xr:uid="{00000000-0005-0000-0000-0000B31A0000}"/>
    <cellStyle name="Input 2 3 2 2 5 4" xfId="29018" xr:uid="{00000000-0005-0000-0000-0000B41A0000}"/>
    <cellStyle name="Input 2 3 2 2 5 5" xfId="29628" xr:uid="{00000000-0005-0000-0000-0000B51A0000}"/>
    <cellStyle name="Input 2 3 2 2 5 6" xfId="30916" xr:uid="{00000000-0005-0000-0000-0000B61A0000}"/>
    <cellStyle name="Input 2 3 2 2 6" xfId="25005" xr:uid="{00000000-0005-0000-0000-0000B71A0000}"/>
    <cellStyle name="Input 2 3 2 2 7" xfId="18570" xr:uid="{00000000-0005-0000-0000-0000B81A0000}"/>
    <cellStyle name="Input 2 3 2 2 8" xfId="29620" xr:uid="{00000000-0005-0000-0000-0000B91A0000}"/>
    <cellStyle name="Input 2 3 2 2 9" xfId="30481" xr:uid="{00000000-0005-0000-0000-0000BA1A0000}"/>
    <cellStyle name="Input 2 3 2 3" xfId="402" xr:uid="{00000000-0005-0000-0000-0000BB1A0000}"/>
    <cellStyle name="Input 2 3 2 3 10" xfId="31508" xr:uid="{00000000-0005-0000-0000-0000BC1A0000}"/>
    <cellStyle name="Input 2 3 2 3 2" xfId="1209" xr:uid="{00000000-0005-0000-0000-0000BD1A0000}"/>
    <cellStyle name="Input 2 3 2 3 2 2" xfId="2300" xr:uid="{00000000-0005-0000-0000-0000BE1A0000}"/>
    <cellStyle name="Input 2 3 2 3 2 2 2" xfId="6441" xr:uid="{00000000-0005-0000-0000-0000BF1A0000}"/>
    <cellStyle name="Input 2 3 2 3 2 2 2 2" xfId="13917" xr:uid="{00000000-0005-0000-0000-0000C01A0000}"/>
    <cellStyle name="Input 2 3 2 3 2 2 2 3" xfId="23652" xr:uid="{00000000-0005-0000-0000-0000C11A0000}"/>
    <cellStyle name="Input 2 3 2 3 2 2 2 4" xfId="26247" xr:uid="{00000000-0005-0000-0000-0000C21A0000}"/>
    <cellStyle name="Input 2 3 2 3 2 2 2 5" xfId="20274" xr:uid="{00000000-0005-0000-0000-0000C31A0000}"/>
    <cellStyle name="Input 2 3 2 3 2 2 2 6" xfId="26747" xr:uid="{00000000-0005-0000-0000-0000C41A0000}"/>
    <cellStyle name="Input 2 3 2 3 2 2 2 7" xfId="30848" xr:uid="{00000000-0005-0000-0000-0000C51A0000}"/>
    <cellStyle name="Input 2 3 2 3 2 2 3" xfId="4044" xr:uid="{00000000-0005-0000-0000-0000C61A0000}"/>
    <cellStyle name="Input 2 3 2 3 2 2 3 2" xfId="21411" xr:uid="{00000000-0005-0000-0000-0000C71A0000}"/>
    <cellStyle name="Input 2 3 2 3 2 2 3 3" xfId="22843" xr:uid="{00000000-0005-0000-0000-0000C81A0000}"/>
    <cellStyle name="Input 2 3 2 3 2 2 3 4" xfId="19475" xr:uid="{00000000-0005-0000-0000-0000C91A0000}"/>
    <cellStyle name="Input 2 3 2 3 2 2 3 5" xfId="26082" xr:uid="{00000000-0005-0000-0000-0000CA1A0000}"/>
    <cellStyle name="Input 2 3 2 3 2 2 3 6" xfId="24882" xr:uid="{00000000-0005-0000-0000-0000CB1A0000}"/>
    <cellStyle name="Input 2 3 2 3 2 2 4" xfId="19892" xr:uid="{00000000-0005-0000-0000-0000CC1A0000}"/>
    <cellStyle name="Input 2 3 2 3 2 2 5" xfId="21185" xr:uid="{00000000-0005-0000-0000-0000CD1A0000}"/>
    <cellStyle name="Input 2 3 2 3 2 2 6" xfId="27593" xr:uid="{00000000-0005-0000-0000-0000CE1A0000}"/>
    <cellStyle name="Input 2 3 2 3 2 2 7" xfId="28647" xr:uid="{00000000-0005-0000-0000-0000CF1A0000}"/>
    <cellStyle name="Input 2 3 2 3 2 2 8" xfId="31896" xr:uid="{00000000-0005-0000-0000-0000D01A0000}"/>
    <cellStyle name="Input 2 3 2 3 2 3" xfId="5518" xr:uid="{00000000-0005-0000-0000-0000D11A0000}"/>
    <cellStyle name="Input 2 3 2 3 2 3 2" xfId="13225" xr:uid="{00000000-0005-0000-0000-0000D21A0000}"/>
    <cellStyle name="Input 2 3 2 3 2 3 3" xfId="22754" xr:uid="{00000000-0005-0000-0000-0000D31A0000}"/>
    <cellStyle name="Input 2 3 2 3 2 3 4" xfId="22546" xr:uid="{00000000-0005-0000-0000-0000D41A0000}"/>
    <cellStyle name="Input 2 3 2 3 2 3 5" xfId="27414" xr:uid="{00000000-0005-0000-0000-0000D51A0000}"/>
    <cellStyle name="Input 2 3 2 3 2 3 6" xfId="30422" xr:uid="{00000000-0005-0000-0000-0000D61A0000}"/>
    <cellStyle name="Input 2 3 2 3 2 3 7" xfId="32017" xr:uid="{00000000-0005-0000-0000-0000D71A0000}"/>
    <cellStyle name="Input 2 3 2 3 2 4" xfId="6299" xr:uid="{00000000-0005-0000-0000-0000D81A0000}"/>
    <cellStyle name="Input 2 3 2 3 2 4 2" xfId="23510" xr:uid="{00000000-0005-0000-0000-0000D91A0000}"/>
    <cellStyle name="Input 2 3 2 3 2 4 3" xfId="21121" xr:uid="{00000000-0005-0000-0000-0000DA1A0000}"/>
    <cellStyle name="Input 2 3 2 3 2 4 4" xfId="28323" xr:uid="{00000000-0005-0000-0000-0000DB1A0000}"/>
    <cellStyle name="Input 2 3 2 3 2 4 5" xfId="15854" xr:uid="{00000000-0005-0000-0000-0000DC1A0000}"/>
    <cellStyle name="Input 2 3 2 3 2 4 6" xfId="31441" xr:uid="{00000000-0005-0000-0000-0000DD1A0000}"/>
    <cellStyle name="Input 2 3 2 3 2 5" xfId="18253" xr:uid="{00000000-0005-0000-0000-0000DE1A0000}"/>
    <cellStyle name="Input 2 3 2 3 2 6" xfId="25209" xr:uid="{00000000-0005-0000-0000-0000DF1A0000}"/>
    <cellStyle name="Input 2 3 2 3 2 7" xfId="28487" xr:uid="{00000000-0005-0000-0000-0000E01A0000}"/>
    <cellStyle name="Input 2 3 2 3 2 8" xfId="30796" xr:uid="{00000000-0005-0000-0000-0000E11A0000}"/>
    <cellStyle name="Input 2 3 2 3 2 9" xfId="26705" xr:uid="{00000000-0005-0000-0000-0000E21A0000}"/>
    <cellStyle name="Input 2 3 2 3 3" xfId="1620" xr:uid="{00000000-0005-0000-0000-0000E31A0000}"/>
    <cellStyle name="Input 2 3 2 3 3 2" xfId="6034" xr:uid="{00000000-0005-0000-0000-0000E41A0000}"/>
    <cellStyle name="Input 2 3 2 3 3 2 2" xfId="13659" xr:uid="{00000000-0005-0000-0000-0000E51A0000}"/>
    <cellStyle name="Input 2 3 2 3 3 2 3" xfId="23245" xr:uid="{00000000-0005-0000-0000-0000E61A0000}"/>
    <cellStyle name="Input 2 3 2 3 3 2 4" xfId="25386" xr:uid="{00000000-0005-0000-0000-0000E71A0000}"/>
    <cellStyle name="Input 2 3 2 3 3 2 5" xfId="26968" xr:uid="{00000000-0005-0000-0000-0000E81A0000}"/>
    <cellStyle name="Input 2 3 2 3 3 2 6" xfId="30011" xr:uid="{00000000-0005-0000-0000-0000E91A0000}"/>
    <cellStyle name="Input 2 3 2 3 3 2 7" xfId="30837" xr:uid="{00000000-0005-0000-0000-0000EA1A0000}"/>
    <cellStyle name="Input 2 3 2 3 3 3" xfId="6998" xr:uid="{00000000-0005-0000-0000-0000EB1A0000}"/>
    <cellStyle name="Input 2 3 2 3 3 3 2" xfId="24209" xr:uid="{00000000-0005-0000-0000-0000EC1A0000}"/>
    <cellStyle name="Input 2 3 2 3 3 3 3" xfId="25820" xr:uid="{00000000-0005-0000-0000-0000ED1A0000}"/>
    <cellStyle name="Input 2 3 2 3 3 3 4" xfId="29036" xr:uid="{00000000-0005-0000-0000-0000EE1A0000}"/>
    <cellStyle name="Input 2 3 2 3 3 3 5" xfId="29380" xr:uid="{00000000-0005-0000-0000-0000EF1A0000}"/>
    <cellStyle name="Input 2 3 2 3 3 3 6" xfId="32118" xr:uid="{00000000-0005-0000-0000-0000F01A0000}"/>
    <cellStyle name="Input 2 3 2 3 3 4" xfId="19969" xr:uid="{00000000-0005-0000-0000-0000F11A0000}"/>
    <cellStyle name="Input 2 3 2 3 3 5" xfId="22330" xr:uid="{00000000-0005-0000-0000-0000F21A0000}"/>
    <cellStyle name="Input 2 3 2 3 3 6" xfId="25514" xr:uid="{00000000-0005-0000-0000-0000F31A0000}"/>
    <cellStyle name="Input 2 3 2 3 3 7" xfId="29210" xr:uid="{00000000-0005-0000-0000-0000F41A0000}"/>
    <cellStyle name="Input 2 3 2 3 3 8" xfId="30445" xr:uid="{00000000-0005-0000-0000-0000F51A0000}"/>
    <cellStyle name="Input 2 3 2 3 4" xfId="5791" xr:uid="{00000000-0005-0000-0000-0000F61A0000}"/>
    <cellStyle name="Input 2 3 2 3 4 2" xfId="13449" xr:uid="{00000000-0005-0000-0000-0000F71A0000}"/>
    <cellStyle name="Input 2 3 2 3 4 3" xfId="23002" xr:uid="{00000000-0005-0000-0000-0000F81A0000}"/>
    <cellStyle name="Input 2 3 2 3 4 4" xfId="18610" xr:uid="{00000000-0005-0000-0000-0000F91A0000}"/>
    <cellStyle name="Input 2 3 2 3 4 5" xfId="14795" xr:uid="{00000000-0005-0000-0000-0000FA1A0000}"/>
    <cellStyle name="Input 2 3 2 3 4 6" xfId="21062" xr:uid="{00000000-0005-0000-0000-0000FB1A0000}"/>
    <cellStyle name="Input 2 3 2 3 4 7" xfId="32105" xr:uid="{00000000-0005-0000-0000-0000FC1A0000}"/>
    <cellStyle name="Input 2 3 2 3 5" xfId="4334" xr:uid="{00000000-0005-0000-0000-0000FD1A0000}"/>
    <cellStyle name="Input 2 3 2 3 5 2" xfId="21680" xr:uid="{00000000-0005-0000-0000-0000FE1A0000}"/>
    <cellStyle name="Input 2 3 2 3 5 3" xfId="26309" xr:uid="{00000000-0005-0000-0000-0000FF1A0000}"/>
    <cellStyle name="Input 2 3 2 3 5 4" xfId="16560" xr:uid="{00000000-0005-0000-0000-0000001B0000}"/>
    <cellStyle name="Input 2 3 2 3 5 5" xfId="27494" xr:uid="{00000000-0005-0000-0000-0000011B0000}"/>
    <cellStyle name="Input 2 3 2 3 5 6" xfId="32102" xr:uid="{00000000-0005-0000-0000-0000021B0000}"/>
    <cellStyle name="Input 2 3 2 3 6" xfId="20552" xr:uid="{00000000-0005-0000-0000-0000031B0000}"/>
    <cellStyle name="Input 2 3 2 3 7" xfId="20679" xr:uid="{00000000-0005-0000-0000-0000041B0000}"/>
    <cellStyle name="Input 2 3 2 3 8" xfId="28005" xr:uid="{00000000-0005-0000-0000-0000051B0000}"/>
    <cellStyle name="Input 2 3 2 3 9" xfId="29790" xr:uid="{00000000-0005-0000-0000-0000061B0000}"/>
    <cellStyle name="Input 2 3 2 4" xfId="1207" xr:uid="{00000000-0005-0000-0000-0000071B0000}"/>
    <cellStyle name="Input 2 3 2 4 2" xfId="2298" xr:uid="{00000000-0005-0000-0000-0000081B0000}"/>
    <cellStyle name="Input 2 3 2 4 2 2" xfId="6439" xr:uid="{00000000-0005-0000-0000-0000091B0000}"/>
    <cellStyle name="Input 2 3 2 4 2 2 2" xfId="13915" xr:uid="{00000000-0005-0000-0000-00000A1B0000}"/>
    <cellStyle name="Input 2 3 2 4 2 2 3" xfId="23650" xr:uid="{00000000-0005-0000-0000-00000B1B0000}"/>
    <cellStyle name="Input 2 3 2 4 2 2 4" xfId="20707" xr:uid="{00000000-0005-0000-0000-00000C1B0000}"/>
    <cellStyle name="Input 2 3 2 4 2 2 5" xfId="27244" xr:uid="{00000000-0005-0000-0000-00000D1B0000}"/>
    <cellStyle name="Input 2 3 2 4 2 2 6" xfId="29966" xr:uid="{00000000-0005-0000-0000-00000E1B0000}"/>
    <cellStyle name="Input 2 3 2 4 2 2 7" xfId="32022" xr:uid="{00000000-0005-0000-0000-00000F1B0000}"/>
    <cellStyle name="Input 2 3 2 4 2 3" xfId="4046" xr:uid="{00000000-0005-0000-0000-0000101B0000}"/>
    <cellStyle name="Input 2 3 2 4 2 3 2" xfId="21413" xr:uid="{00000000-0005-0000-0000-0000111B0000}"/>
    <cellStyle name="Input 2 3 2 4 2 3 3" xfId="15161" xr:uid="{00000000-0005-0000-0000-0000121B0000}"/>
    <cellStyle name="Input 2 3 2 4 2 3 4" xfId="22360" xr:uid="{00000000-0005-0000-0000-0000131B0000}"/>
    <cellStyle name="Input 2 3 2 4 2 3 5" xfId="30807" xr:uid="{00000000-0005-0000-0000-0000141B0000}"/>
    <cellStyle name="Input 2 3 2 4 2 3 6" xfId="30043" xr:uid="{00000000-0005-0000-0000-0000151B0000}"/>
    <cellStyle name="Input 2 3 2 4 2 4" xfId="19674" xr:uid="{00000000-0005-0000-0000-0000161B0000}"/>
    <cellStyle name="Input 2 3 2 4 2 5" xfId="15463" xr:uid="{00000000-0005-0000-0000-0000171B0000}"/>
    <cellStyle name="Input 2 3 2 4 2 6" xfId="26892" xr:uid="{00000000-0005-0000-0000-0000181B0000}"/>
    <cellStyle name="Input 2 3 2 4 2 7" xfId="30145" xr:uid="{00000000-0005-0000-0000-0000191B0000}"/>
    <cellStyle name="Input 2 3 2 4 2 8" xfId="31837" xr:uid="{00000000-0005-0000-0000-00001A1B0000}"/>
    <cellStyle name="Input 2 3 2 4 3" xfId="3943" xr:uid="{00000000-0005-0000-0000-00001B1B0000}"/>
    <cellStyle name="Input 2 3 2 4 3 2" xfId="11930" xr:uid="{00000000-0005-0000-0000-00001C1B0000}"/>
    <cellStyle name="Input 2 3 2 4 3 3" xfId="21310" xr:uid="{00000000-0005-0000-0000-00001D1B0000}"/>
    <cellStyle name="Input 2 3 2 4 3 4" xfId="19739" xr:uid="{00000000-0005-0000-0000-00001E1B0000}"/>
    <cellStyle name="Input 2 3 2 4 3 5" xfId="24874" xr:uid="{00000000-0005-0000-0000-00001F1B0000}"/>
    <cellStyle name="Input 2 3 2 4 3 6" xfId="24242" xr:uid="{00000000-0005-0000-0000-0000201B0000}"/>
    <cellStyle name="Input 2 3 2 4 3 7" xfId="29656" xr:uid="{00000000-0005-0000-0000-0000211B0000}"/>
    <cellStyle name="Input 2 3 2 4 4" xfId="6807" xr:uid="{00000000-0005-0000-0000-0000221B0000}"/>
    <cellStyle name="Input 2 3 2 4 4 2" xfId="24018" xr:uid="{00000000-0005-0000-0000-0000231B0000}"/>
    <cellStyle name="Input 2 3 2 4 4 3" xfId="26139" xr:uid="{00000000-0005-0000-0000-0000241B0000}"/>
    <cellStyle name="Input 2 3 2 4 4 4" xfId="28845" xr:uid="{00000000-0005-0000-0000-0000251B0000}"/>
    <cellStyle name="Input 2 3 2 4 4 5" xfId="20032" xr:uid="{00000000-0005-0000-0000-0000261B0000}"/>
    <cellStyle name="Input 2 3 2 4 4 6" xfId="31424" xr:uid="{00000000-0005-0000-0000-0000271B0000}"/>
    <cellStyle name="Input 2 3 2 4 5" xfId="15456" xr:uid="{00000000-0005-0000-0000-0000281B0000}"/>
    <cellStyle name="Input 2 3 2 4 6" xfId="14741" xr:uid="{00000000-0005-0000-0000-0000291B0000}"/>
    <cellStyle name="Input 2 3 2 4 7" xfId="27943" xr:uid="{00000000-0005-0000-0000-00002A1B0000}"/>
    <cellStyle name="Input 2 3 2 4 8" xfId="27076" xr:uid="{00000000-0005-0000-0000-00002B1B0000}"/>
    <cellStyle name="Input 2 3 2 4 9" xfId="30573" xr:uid="{00000000-0005-0000-0000-00002C1B0000}"/>
    <cellStyle name="Input 2 3 2 5" xfId="1618" xr:uid="{00000000-0005-0000-0000-00002D1B0000}"/>
    <cellStyle name="Input 2 3 2 5 2" xfId="6032" xr:uid="{00000000-0005-0000-0000-00002E1B0000}"/>
    <cellStyle name="Input 2 3 2 5 2 2" xfId="13657" xr:uid="{00000000-0005-0000-0000-00002F1B0000}"/>
    <cellStyle name="Input 2 3 2 5 2 3" xfId="23243" xr:uid="{00000000-0005-0000-0000-0000301B0000}"/>
    <cellStyle name="Input 2 3 2 5 2 4" xfId="25413" xr:uid="{00000000-0005-0000-0000-0000311B0000}"/>
    <cellStyle name="Input 2 3 2 5 2 5" xfId="22555" xr:uid="{00000000-0005-0000-0000-0000321B0000}"/>
    <cellStyle name="Input 2 3 2 5 2 6" xfId="30646" xr:uid="{00000000-0005-0000-0000-0000331B0000}"/>
    <cellStyle name="Input 2 3 2 5 2 7" xfId="28306" xr:uid="{00000000-0005-0000-0000-0000341B0000}"/>
    <cellStyle name="Input 2 3 2 5 3" xfId="3990" xr:uid="{00000000-0005-0000-0000-0000351B0000}"/>
    <cellStyle name="Input 2 3 2 5 3 2" xfId="21357" xr:uid="{00000000-0005-0000-0000-0000361B0000}"/>
    <cellStyle name="Input 2 3 2 5 3 3" xfId="22329" xr:uid="{00000000-0005-0000-0000-0000371B0000}"/>
    <cellStyle name="Input 2 3 2 5 3 4" xfId="27628" xr:uid="{00000000-0005-0000-0000-0000381B0000}"/>
    <cellStyle name="Input 2 3 2 5 3 5" xfId="30514" xr:uid="{00000000-0005-0000-0000-0000391B0000}"/>
    <cellStyle name="Input 2 3 2 5 3 6" xfId="31250" xr:uid="{00000000-0005-0000-0000-00003A1B0000}"/>
    <cellStyle name="Input 2 3 2 5 4" xfId="20711" xr:uid="{00000000-0005-0000-0000-00003B1B0000}"/>
    <cellStyle name="Input 2 3 2 5 5" xfId="20795" xr:uid="{00000000-0005-0000-0000-00003C1B0000}"/>
    <cellStyle name="Input 2 3 2 5 6" xfId="28254" xr:uid="{00000000-0005-0000-0000-00003D1B0000}"/>
    <cellStyle name="Input 2 3 2 5 7" xfId="28435" xr:uid="{00000000-0005-0000-0000-00003E1B0000}"/>
    <cellStyle name="Input 2 3 2 5 8" xfId="31731" xr:uid="{00000000-0005-0000-0000-00003F1B0000}"/>
    <cellStyle name="Input 2 3 2 6" xfId="4898" xr:uid="{00000000-0005-0000-0000-0000401B0000}"/>
    <cellStyle name="Input 2 3 2 6 2" xfId="12700" xr:uid="{00000000-0005-0000-0000-0000411B0000}"/>
    <cellStyle name="Input 2 3 2 6 3" xfId="22196" xr:uid="{00000000-0005-0000-0000-0000421B0000}"/>
    <cellStyle name="Input 2 3 2 6 4" xfId="20752" xr:uid="{00000000-0005-0000-0000-0000431B0000}"/>
    <cellStyle name="Input 2 3 2 6 5" xfId="26161" xr:uid="{00000000-0005-0000-0000-0000441B0000}"/>
    <cellStyle name="Input 2 3 2 6 6" xfId="20721" xr:uid="{00000000-0005-0000-0000-0000451B0000}"/>
    <cellStyle name="Input 2 3 2 6 7" xfId="27096" xr:uid="{00000000-0005-0000-0000-0000461B0000}"/>
    <cellStyle name="Input 2 3 2 7" xfId="6730" xr:uid="{00000000-0005-0000-0000-0000471B0000}"/>
    <cellStyle name="Input 2 3 2 7 2" xfId="23941" xr:uid="{00000000-0005-0000-0000-0000481B0000}"/>
    <cellStyle name="Input 2 3 2 7 3" xfId="24931" xr:uid="{00000000-0005-0000-0000-0000491B0000}"/>
    <cellStyle name="Input 2 3 2 7 4" xfId="22953" xr:uid="{00000000-0005-0000-0000-00004A1B0000}"/>
    <cellStyle name="Input 2 3 2 7 5" xfId="29833" xr:uid="{00000000-0005-0000-0000-00004B1B0000}"/>
    <cellStyle name="Input 2 3 2 7 6" xfId="31142" xr:uid="{00000000-0005-0000-0000-00004C1B0000}"/>
    <cellStyle name="Input 2 3 2 8" xfId="20757" xr:uid="{00000000-0005-0000-0000-00004D1B0000}"/>
    <cellStyle name="Input 2 3 2 9" xfId="26319" xr:uid="{00000000-0005-0000-0000-00004E1B0000}"/>
    <cellStyle name="Input 2 3 3" xfId="403" xr:uid="{00000000-0005-0000-0000-00004F1B0000}"/>
    <cellStyle name="Input 2 3 3 10" xfId="30997" xr:uid="{00000000-0005-0000-0000-0000501B0000}"/>
    <cellStyle name="Input 2 3 3 2" xfId="1210" xr:uid="{00000000-0005-0000-0000-0000511B0000}"/>
    <cellStyle name="Input 2 3 3 2 2" xfId="2301" xr:uid="{00000000-0005-0000-0000-0000521B0000}"/>
    <cellStyle name="Input 2 3 3 2 2 2" xfId="6442" xr:uid="{00000000-0005-0000-0000-0000531B0000}"/>
    <cellStyle name="Input 2 3 3 2 2 2 2" xfId="13918" xr:uid="{00000000-0005-0000-0000-0000541B0000}"/>
    <cellStyle name="Input 2 3 3 2 2 2 3" xfId="23653" xr:uid="{00000000-0005-0000-0000-0000551B0000}"/>
    <cellStyle name="Input 2 3 3 2 2 2 4" xfId="20197" xr:uid="{00000000-0005-0000-0000-0000561B0000}"/>
    <cellStyle name="Input 2 3 3 2 2 2 5" xfId="28314" xr:uid="{00000000-0005-0000-0000-0000571B0000}"/>
    <cellStyle name="Input 2 3 3 2 2 2 6" xfId="24563" xr:uid="{00000000-0005-0000-0000-0000581B0000}"/>
    <cellStyle name="Input 2 3 3 2 2 2 7" xfId="31013" xr:uid="{00000000-0005-0000-0000-0000591B0000}"/>
    <cellStyle name="Input 2 3 3 2 2 3" xfId="5972" xr:uid="{00000000-0005-0000-0000-00005A1B0000}"/>
    <cellStyle name="Input 2 3 3 2 2 3 2" xfId="23183" xr:uid="{00000000-0005-0000-0000-00005B1B0000}"/>
    <cellStyle name="Input 2 3 3 2 2 3 3" xfId="24504" xr:uid="{00000000-0005-0000-0000-00005C1B0000}"/>
    <cellStyle name="Input 2 3 3 2 2 3 4" xfId="25389" xr:uid="{00000000-0005-0000-0000-00005D1B0000}"/>
    <cellStyle name="Input 2 3 3 2 2 3 5" xfId="30811" xr:uid="{00000000-0005-0000-0000-00005E1B0000}"/>
    <cellStyle name="Input 2 3 3 2 2 3 6" xfId="30588" xr:uid="{00000000-0005-0000-0000-00005F1B0000}"/>
    <cellStyle name="Input 2 3 3 2 2 4" xfId="15600" xr:uid="{00000000-0005-0000-0000-0000601B0000}"/>
    <cellStyle name="Input 2 3 3 2 2 5" xfId="26164" xr:uid="{00000000-0005-0000-0000-0000611B0000}"/>
    <cellStyle name="Input 2 3 3 2 2 6" xfId="22582" xr:uid="{00000000-0005-0000-0000-0000621B0000}"/>
    <cellStyle name="Input 2 3 3 2 2 7" xfId="24557" xr:uid="{00000000-0005-0000-0000-0000631B0000}"/>
    <cellStyle name="Input 2 3 3 2 2 8" xfId="29132" xr:uid="{00000000-0005-0000-0000-0000641B0000}"/>
    <cellStyle name="Input 2 3 3 2 3" xfId="4632" xr:uid="{00000000-0005-0000-0000-0000651B0000}"/>
    <cellStyle name="Input 2 3 3 2 3 2" xfId="12477" xr:uid="{00000000-0005-0000-0000-0000661B0000}"/>
    <cellStyle name="Input 2 3 3 2 3 3" xfId="21950" xr:uid="{00000000-0005-0000-0000-0000671B0000}"/>
    <cellStyle name="Input 2 3 3 2 3 4" xfId="16565" xr:uid="{00000000-0005-0000-0000-0000681B0000}"/>
    <cellStyle name="Input 2 3 3 2 3 5" xfId="18615" xr:uid="{00000000-0005-0000-0000-0000691B0000}"/>
    <cellStyle name="Input 2 3 3 2 3 6" xfId="26282" xr:uid="{00000000-0005-0000-0000-00006A1B0000}"/>
    <cellStyle name="Input 2 3 3 2 3 7" xfId="31907" xr:uid="{00000000-0005-0000-0000-00006B1B0000}"/>
    <cellStyle name="Input 2 3 3 2 4" xfId="3919" xr:uid="{00000000-0005-0000-0000-00006C1B0000}"/>
    <cellStyle name="Input 2 3 3 2 4 2" xfId="21286" xr:uid="{00000000-0005-0000-0000-00006D1B0000}"/>
    <cellStyle name="Input 2 3 3 2 4 3" xfId="22712" xr:uid="{00000000-0005-0000-0000-00006E1B0000}"/>
    <cellStyle name="Input 2 3 3 2 4 4" xfId="26317" xr:uid="{00000000-0005-0000-0000-00006F1B0000}"/>
    <cellStyle name="Input 2 3 3 2 4 5" xfId="27060" xr:uid="{00000000-0005-0000-0000-0000701B0000}"/>
    <cellStyle name="Input 2 3 3 2 4 6" xfId="27394" xr:uid="{00000000-0005-0000-0000-0000711B0000}"/>
    <cellStyle name="Input 2 3 3 2 5" xfId="18119" xr:uid="{00000000-0005-0000-0000-0000721B0000}"/>
    <cellStyle name="Input 2 3 3 2 6" xfId="19440" xr:uid="{00000000-0005-0000-0000-0000731B0000}"/>
    <cellStyle name="Input 2 3 3 2 7" xfId="19813" xr:uid="{00000000-0005-0000-0000-0000741B0000}"/>
    <cellStyle name="Input 2 3 3 2 8" xfId="28000" xr:uid="{00000000-0005-0000-0000-0000751B0000}"/>
    <cellStyle name="Input 2 3 3 2 9" xfId="30387" xr:uid="{00000000-0005-0000-0000-0000761B0000}"/>
    <cellStyle name="Input 2 3 3 3" xfId="1621" xr:uid="{00000000-0005-0000-0000-0000771B0000}"/>
    <cellStyle name="Input 2 3 3 3 2" xfId="6035" xr:uid="{00000000-0005-0000-0000-0000781B0000}"/>
    <cellStyle name="Input 2 3 3 3 2 2" xfId="13660" xr:uid="{00000000-0005-0000-0000-0000791B0000}"/>
    <cellStyle name="Input 2 3 3 3 2 3" xfId="23246" xr:uid="{00000000-0005-0000-0000-00007A1B0000}"/>
    <cellStyle name="Input 2 3 3 3 2 4" xfId="20115" xr:uid="{00000000-0005-0000-0000-00007B1B0000}"/>
    <cellStyle name="Input 2 3 3 3 2 5" xfId="28450" xr:uid="{00000000-0005-0000-0000-00007C1B0000}"/>
    <cellStyle name="Input 2 3 3 3 2 6" xfId="20103" xr:uid="{00000000-0005-0000-0000-00007D1B0000}"/>
    <cellStyle name="Input 2 3 3 3 2 7" xfId="29474" xr:uid="{00000000-0005-0000-0000-00007E1B0000}"/>
    <cellStyle name="Input 2 3 3 3 3" xfId="5823" xr:uid="{00000000-0005-0000-0000-00007F1B0000}"/>
    <cellStyle name="Input 2 3 3 3 3 2" xfId="23034" xr:uid="{00000000-0005-0000-0000-0000801B0000}"/>
    <cellStyle name="Input 2 3 3 3 3 3" xfId="25016" xr:uid="{00000000-0005-0000-0000-0000811B0000}"/>
    <cellStyle name="Input 2 3 3 3 3 4" xfId="20458" xr:uid="{00000000-0005-0000-0000-0000821B0000}"/>
    <cellStyle name="Input 2 3 3 3 3 5" xfId="27375" xr:uid="{00000000-0005-0000-0000-0000831B0000}"/>
    <cellStyle name="Input 2 3 3 3 3 6" xfId="31111" xr:uid="{00000000-0005-0000-0000-0000841B0000}"/>
    <cellStyle name="Input 2 3 3 3 4" xfId="20224" xr:uid="{00000000-0005-0000-0000-0000851B0000}"/>
    <cellStyle name="Input 2 3 3 3 5" xfId="19104" xr:uid="{00000000-0005-0000-0000-0000861B0000}"/>
    <cellStyle name="Input 2 3 3 3 6" xfId="24370" xr:uid="{00000000-0005-0000-0000-0000871B0000}"/>
    <cellStyle name="Input 2 3 3 3 7" xfId="27466" xr:uid="{00000000-0005-0000-0000-0000881B0000}"/>
    <cellStyle name="Input 2 3 3 3 8" xfId="29768" xr:uid="{00000000-0005-0000-0000-0000891B0000}"/>
    <cellStyle name="Input 2 3 3 4" xfId="4899" xr:uid="{00000000-0005-0000-0000-00008A1B0000}"/>
    <cellStyle name="Input 2 3 3 4 2" xfId="12701" xr:uid="{00000000-0005-0000-0000-00008B1B0000}"/>
    <cellStyle name="Input 2 3 3 4 3" xfId="22197" xr:uid="{00000000-0005-0000-0000-00008C1B0000}"/>
    <cellStyle name="Input 2 3 3 4 4" xfId="20002" xr:uid="{00000000-0005-0000-0000-00008D1B0000}"/>
    <cellStyle name="Input 2 3 3 4 5" xfId="27017" xr:uid="{00000000-0005-0000-0000-00008E1B0000}"/>
    <cellStyle name="Input 2 3 3 4 6" xfId="20255" xr:uid="{00000000-0005-0000-0000-00008F1B0000}"/>
    <cellStyle name="Input 2 3 3 4 7" xfId="32040" xr:uid="{00000000-0005-0000-0000-0000901B0000}"/>
    <cellStyle name="Input 2 3 3 5" xfId="6291" xr:uid="{00000000-0005-0000-0000-0000911B0000}"/>
    <cellStyle name="Input 2 3 3 5 2" xfId="23502" xr:uid="{00000000-0005-0000-0000-0000921B0000}"/>
    <cellStyle name="Input 2 3 3 5 3" xfId="20855" xr:uid="{00000000-0005-0000-0000-0000931B0000}"/>
    <cellStyle name="Input 2 3 3 5 4" xfId="28613" xr:uid="{00000000-0005-0000-0000-0000941B0000}"/>
    <cellStyle name="Input 2 3 3 5 5" xfId="27440" xr:uid="{00000000-0005-0000-0000-0000951B0000}"/>
    <cellStyle name="Input 2 3 3 5 6" xfId="31828" xr:uid="{00000000-0005-0000-0000-0000961B0000}"/>
    <cellStyle name="Input 2 3 3 6" xfId="25369" xr:uid="{00000000-0005-0000-0000-0000971B0000}"/>
    <cellStyle name="Input 2 3 3 7" xfId="22926" xr:uid="{00000000-0005-0000-0000-0000981B0000}"/>
    <cellStyle name="Input 2 3 3 8" xfId="29905" xr:uid="{00000000-0005-0000-0000-0000991B0000}"/>
    <cellStyle name="Input 2 3 3 9" xfId="27119" xr:uid="{00000000-0005-0000-0000-00009A1B0000}"/>
    <cellStyle name="Input 2 3 4" xfId="404" xr:uid="{00000000-0005-0000-0000-00009B1B0000}"/>
    <cellStyle name="Input 2 3 4 10" xfId="14785" xr:uid="{00000000-0005-0000-0000-00009C1B0000}"/>
    <cellStyle name="Input 2 3 4 2" xfId="1211" xr:uid="{00000000-0005-0000-0000-00009D1B0000}"/>
    <cellStyle name="Input 2 3 4 2 2" xfId="2302" xr:uid="{00000000-0005-0000-0000-00009E1B0000}"/>
    <cellStyle name="Input 2 3 4 2 2 2" xfId="6443" xr:uid="{00000000-0005-0000-0000-00009F1B0000}"/>
    <cellStyle name="Input 2 3 4 2 2 2 2" xfId="13919" xr:uid="{00000000-0005-0000-0000-0000A01B0000}"/>
    <cellStyle name="Input 2 3 4 2 2 2 3" xfId="23654" xr:uid="{00000000-0005-0000-0000-0000A11B0000}"/>
    <cellStyle name="Input 2 3 4 2 2 2 4" xfId="24293" xr:uid="{00000000-0005-0000-0000-0000A21B0000}"/>
    <cellStyle name="Input 2 3 4 2 2 2 5" xfId="24601" xr:uid="{00000000-0005-0000-0000-0000A31B0000}"/>
    <cellStyle name="Input 2 3 4 2 2 2 6" xfId="30318" xr:uid="{00000000-0005-0000-0000-0000A41B0000}"/>
    <cellStyle name="Input 2 3 4 2 2 2 7" xfId="19764" xr:uid="{00000000-0005-0000-0000-0000A51B0000}"/>
    <cellStyle name="Input 2 3 4 2 2 3" xfId="6868" xr:uid="{00000000-0005-0000-0000-0000A61B0000}"/>
    <cellStyle name="Input 2 3 4 2 2 3 2" xfId="24079" xr:uid="{00000000-0005-0000-0000-0000A71B0000}"/>
    <cellStyle name="Input 2 3 4 2 2 3 3" xfId="24316" xr:uid="{00000000-0005-0000-0000-0000A81B0000}"/>
    <cellStyle name="Input 2 3 4 2 2 3 4" xfId="28906" xr:uid="{00000000-0005-0000-0000-0000A91B0000}"/>
    <cellStyle name="Input 2 3 4 2 2 3 5" xfId="28498" xr:uid="{00000000-0005-0000-0000-0000AA1B0000}"/>
    <cellStyle name="Input 2 3 4 2 2 3 6" xfId="26855" xr:uid="{00000000-0005-0000-0000-0000AB1B0000}"/>
    <cellStyle name="Input 2 3 4 2 2 4" xfId="20129" xr:uid="{00000000-0005-0000-0000-0000AC1B0000}"/>
    <cellStyle name="Input 2 3 4 2 2 5" xfId="14132" xr:uid="{00000000-0005-0000-0000-0000AD1B0000}"/>
    <cellStyle name="Input 2 3 4 2 2 6" xfId="25293" xr:uid="{00000000-0005-0000-0000-0000AE1B0000}"/>
    <cellStyle name="Input 2 3 4 2 2 7" xfId="30686" xr:uid="{00000000-0005-0000-0000-0000AF1B0000}"/>
    <cellStyle name="Input 2 3 4 2 2 8" xfId="21859" xr:uid="{00000000-0005-0000-0000-0000B01B0000}"/>
    <cellStyle name="Input 2 3 4 2 3" xfId="4972" xr:uid="{00000000-0005-0000-0000-0000B11B0000}"/>
    <cellStyle name="Input 2 3 4 2 3 2" xfId="12743" xr:uid="{00000000-0005-0000-0000-0000B21B0000}"/>
    <cellStyle name="Input 2 3 4 2 3 3" xfId="22268" xr:uid="{00000000-0005-0000-0000-0000B31B0000}"/>
    <cellStyle name="Input 2 3 4 2 3 4" xfId="20143" xr:uid="{00000000-0005-0000-0000-0000B41B0000}"/>
    <cellStyle name="Input 2 3 4 2 3 5" xfId="24851" xr:uid="{00000000-0005-0000-0000-0000B51B0000}"/>
    <cellStyle name="Input 2 3 4 2 3 6" xfId="20773" xr:uid="{00000000-0005-0000-0000-0000B61B0000}"/>
    <cellStyle name="Input 2 3 4 2 3 7" xfId="24682" xr:uid="{00000000-0005-0000-0000-0000B71B0000}"/>
    <cellStyle name="Input 2 3 4 2 4" xfId="6499" xr:uid="{00000000-0005-0000-0000-0000B81B0000}"/>
    <cellStyle name="Input 2 3 4 2 4 2" xfId="23710" xr:uid="{00000000-0005-0000-0000-0000B91B0000}"/>
    <cellStyle name="Input 2 3 4 2 4 3" xfId="25996" xr:uid="{00000000-0005-0000-0000-0000BA1B0000}"/>
    <cellStyle name="Input 2 3 4 2 4 4" xfId="24835" xr:uid="{00000000-0005-0000-0000-0000BB1B0000}"/>
    <cellStyle name="Input 2 3 4 2 4 5" xfId="30722" xr:uid="{00000000-0005-0000-0000-0000BC1B0000}"/>
    <cellStyle name="Input 2 3 4 2 4 6" xfId="25326" xr:uid="{00000000-0005-0000-0000-0000BD1B0000}"/>
    <cellStyle name="Input 2 3 4 2 5" xfId="20669" xr:uid="{00000000-0005-0000-0000-0000BE1B0000}"/>
    <cellStyle name="Input 2 3 4 2 6" xfId="22559" xr:uid="{00000000-0005-0000-0000-0000BF1B0000}"/>
    <cellStyle name="Input 2 3 4 2 7" xfId="26433" xr:uid="{00000000-0005-0000-0000-0000C01B0000}"/>
    <cellStyle name="Input 2 3 4 2 8" xfId="26538" xr:uid="{00000000-0005-0000-0000-0000C11B0000}"/>
    <cellStyle name="Input 2 3 4 2 9" xfId="30281" xr:uid="{00000000-0005-0000-0000-0000C21B0000}"/>
    <cellStyle name="Input 2 3 4 3" xfId="1622" xr:uid="{00000000-0005-0000-0000-0000C31B0000}"/>
    <cellStyle name="Input 2 3 4 3 2" xfId="6036" xr:uid="{00000000-0005-0000-0000-0000C41B0000}"/>
    <cellStyle name="Input 2 3 4 3 2 2" xfId="13661" xr:uid="{00000000-0005-0000-0000-0000C51B0000}"/>
    <cellStyle name="Input 2 3 4 3 2 3" xfId="23247" xr:uid="{00000000-0005-0000-0000-0000C61B0000}"/>
    <cellStyle name="Input 2 3 4 3 2 4" xfId="17917" xr:uid="{00000000-0005-0000-0000-0000C71B0000}"/>
    <cellStyle name="Input 2 3 4 3 2 5" xfId="28346" xr:uid="{00000000-0005-0000-0000-0000C81B0000}"/>
    <cellStyle name="Input 2 3 4 3 2 6" xfId="28666" xr:uid="{00000000-0005-0000-0000-0000C91B0000}"/>
    <cellStyle name="Input 2 3 4 3 2 7" xfId="32032" xr:uid="{00000000-0005-0000-0000-0000CA1B0000}"/>
    <cellStyle name="Input 2 3 4 3 3" xfId="6835" xr:uid="{00000000-0005-0000-0000-0000CB1B0000}"/>
    <cellStyle name="Input 2 3 4 3 3 2" xfId="24046" xr:uid="{00000000-0005-0000-0000-0000CC1B0000}"/>
    <cellStyle name="Input 2 3 4 3 3 3" xfId="20247" xr:uid="{00000000-0005-0000-0000-0000CD1B0000}"/>
    <cellStyle name="Input 2 3 4 3 3 4" xfId="28873" xr:uid="{00000000-0005-0000-0000-0000CE1B0000}"/>
    <cellStyle name="Input 2 3 4 3 3 5" xfId="19705" xr:uid="{00000000-0005-0000-0000-0000CF1B0000}"/>
    <cellStyle name="Input 2 3 4 3 3 6" xfId="25074" xr:uid="{00000000-0005-0000-0000-0000D01B0000}"/>
    <cellStyle name="Input 2 3 4 3 4" xfId="16226" xr:uid="{00000000-0005-0000-0000-0000D11B0000}"/>
    <cellStyle name="Input 2 3 4 3 5" xfId="21902" xr:uid="{00000000-0005-0000-0000-0000D21B0000}"/>
    <cellStyle name="Input 2 3 4 3 6" xfId="28655" xr:uid="{00000000-0005-0000-0000-0000D31B0000}"/>
    <cellStyle name="Input 2 3 4 3 7" xfId="27999" xr:uid="{00000000-0005-0000-0000-0000D41B0000}"/>
    <cellStyle name="Input 2 3 4 3 8" xfId="31662" xr:uid="{00000000-0005-0000-0000-0000D51B0000}"/>
    <cellStyle name="Input 2 3 4 4" xfId="4307" xr:uid="{00000000-0005-0000-0000-0000D61B0000}"/>
    <cellStyle name="Input 2 3 4 4 2" xfId="12201" xr:uid="{00000000-0005-0000-0000-0000D71B0000}"/>
    <cellStyle name="Input 2 3 4 4 3" xfId="21653" xr:uid="{00000000-0005-0000-0000-0000D81B0000}"/>
    <cellStyle name="Input 2 3 4 4 4" xfId="19757" xr:uid="{00000000-0005-0000-0000-0000D91B0000}"/>
    <cellStyle name="Input 2 3 4 4 5" xfId="20844" xr:uid="{00000000-0005-0000-0000-0000DA1B0000}"/>
    <cellStyle name="Input 2 3 4 4 6" xfId="30042" xr:uid="{00000000-0005-0000-0000-0000DB1B0000}"/>
    <cellStyle name="Input 2 3 4 4 7" xfId="26486" xr:uid="{00000000-0005-0000-0000-0000DC1B0000}"/>
    <cellStyle name="Input 2 3 4 5" xfId="6729" xr:uid="{00000000-0005-0000-0000-0000DD1B0000}"/>
    <cellStyle name="Input 2 3 4 5 2" xfId="23940" xr:uid="{00000000-0005-0000-0000-0000DE1B0000}"/>
    <cellStyle name="Input 2 3 4 5 3" xfId="25885" xr:uid="{00000000-0005-0000-0000-0000DF1B0000}"/>
    <cellStyle name="Input 2 3 4 5 4" xfId="24758" xr:uid="{00000000-0005-0000-0000-0000E01B0000}"/>
    <cellStyle name="Input 2 3 4 5 5" xfId="24255" xr:uid="{00000000-0005-0000-0000-0000E11B0000}"/>
    <cellStyle name="Input 2 3 4 5 6" xfId="31295" xr:uid="{00000000-0005-0000-0000-0000E21B0000}"/>
    <cellStyle name="Input 2 3 4 6" xfId="24251" xr:uid="{00000000-0005-0000-0000-0000E31B0000}"/>
    <cellStyle name="Input 2 3 4 7" xfId="24525" xr:uid="{00000000-0005-0000-0000-0000E41B0000}"/>
    <cellStyle name="Input 2 3 4 8" xfId="29064" xr:uid="{00000000-0005-0000-0000-0000E51B0000}"/>
    <cellStyle name="Input 2 3 4 9" xfId="14145" xr:uid="{00000000-0005-0000-0000-0000E61B0000}"/>
    <cellStyle name="Input 2 3 5" xfId="1206" xr:uid="{00000000-0005-0000-0000-0000E71B0000}"/>
    <cellStyle name="Input 2 3 5 2" xfId="2297" xr:uid="{00000000-0005-0000-0000-0000E81B0000}"/>
    <cellStyle name="Input 2 3 5 2 2" xfId="6438" xr:uid="{00000000-0005-0000-0000-0000E91B0000}"/>
    <cellStyle name="Input 2 3 5 2 2 2" xfId="13914" xr:uid="{00000000-0005-0000-0000-0000EA1B0000}"/>
    <cellStyle name="Input 2 3 5 2 2 3" xfId="23649" xr:uid="{00000000-0005-0000-0000-0000EB1B0000}"/>
    <cellStyle name="Input 2 3 5 2 2 4" xfId="22088" xr:uid="{00000000-0005-0000-0000-0000EC1B0000}"/>
    <cellStyle name="Input 2 3 5 2 2 5" xfId="18614" xr:uid="{00000000-0005-0000-0000-0000ED1B0000}"/>
    <cellStyle name="Input 2 3 5 2 2 6" xfId="20972" xr:uid="{00000000-0005-0000-0000-0000EE1B0000}"/>
    <cellStyle name="Input 2 3 5 2 2 7" xfId="25311" xr:uid="{00000000-0005-0000-0000-0000EF1B0000}"/>
    <cellStyle name="Input 2 3 5 2 3" xfId="3886" xr:uid="{00000000-0005-0000-0000-0000F01B0000}"/>
    <cellStyle name="Input 2 3 5 2 3 2" xfId="21254" xr:uid="{00000000-0005-0000-0000-0000F11B0000}"/>
    <cellStyle name="Input 2 3 5 2 3 3" xfId="21139" xr:uid="{00000000-0005-0000-0000-0000F21B0000}"/>
    <cellStyle name="Input 2 3 5 2 3 4" xfId="27776" xr:uid="{00000000-0005-0000-0000-0000F31B0000}"/>
    <cellStyle name="Input 2 3 5 2 3 5" xfId="19479" xr:uid="{00000000-0005-0000-0000-0000F41B0000}"/>
    <cellStyle name="Input 2 3 5 2 3 6" xfId="30551" xr:uid="{00000000-0005-0000-0000-0000F51B0000}"/>
    <cellStyle name="Input 2 3 5 2 4" xfId="18261" xr:uid="{00000000-0005-0000-0000-0000F61B0000}"/>
    <cellStyle name="Input 2 3 5 2 5" xfId="24296" xr:uid="{00000000-0005-0000-0000-0000F71B0000}"/>
    <cellStyle name="Input 2 3 5 2 6" xfId="20450" xr:uid="{00000000-0005-0000-0000-0000F81B0000}"/>
    <cellStyle name="Input 2 3 5 2 7" xfId="15144" xr:uid="{00000000-0005-0000-0000-0000F91B0000}"/>
    <cellStyle name="Input 2 3 5 2 8" xfId="28372" xr:uid="{00000000-0005-0000-0000-0000FA1B0000}"/>
    <cellStyle name="Input 2 3 5 3" xfId="4635" xr:uid="{00000000-0005-0000-0000-0000FB1B0000}"/>
    <cellStyle name="Input 2 3 5 3 2" xfId="12480" xr:uid="{00000000-0005-0000-0000-0000FC1B0000}"/>
    <cellStyle name="Input 2 3 5 3 3" xfId="21953" xr:uid="{00000000-0005-0000-0000-0000FD1B0000}"/>
    <cellStyle name="Input 2 3 5 3 4" xfId="20017" xr:uid="{00000000-0005-0000-0000-0000FE1B0000}"/>
    <cellStyle name="Input 2 3 5 3 5" xfId="27505" xr:uid="{00000000-0005-0000-0000-0000FF1B0000}"/>
    <cellStyle name="Input 2 3 5 3 6" xfId="17863" xr:uid="{00000000-0005-0000-0000-0000001C0000}"/>
    <cellStyle name="Input 2 3 5 3 7" xfId="31024" xr:uid="{00000000-0005-0000-0000-0000011C0000}"/>
    <cellStyle name="Input 2 3 5 4" xfId="5802" xr:uid="{00000000-0005-0000-0000-0000021C0000}"/>
    <cellStyle name="Input 2 3 5 4 2" xfId="23013" xr:uid="{00000000-0005-0000-0000-0000031C0000}"/>
    <cellStyle name="Input 2 3 5 4 3" xfId="20527" xr:uid="{00000000-0005-0000-0000-0000041C0000}"/>
    <cellStyle name="Input 2 3 5 4 4" xfId="24352" xr:uid="{00000000-0005-0000-0000-0000051C0000}"/>
    <cellStyle name="Input 2 3 5 4 5" xfId="26668" xr:uid="{00000000-0005-0000-0000-0000061C0000}"/>
    <cellStyle name="Input 2 3 5 4 6" xfId="30834" xr:uid="{00000000-0005-0000-0000-0000071C0000}"/>
    <cellStyle name="Input 2 3 5 5" xfId="16501" xr:uid="{00000000-0005-0000-0000-0000081C0000}"/>
    <cellStyle name="Input 2 3 5 6" xfId="25237" xr:uid="{00000000-0005-0000-0000-0000091C0000}"/>
    <cellStyle name="Input 2 3 5 7" xfId="28123" xr:uid="{00000000-0005-0000-0000-00000A1C0000}"/>
    <cellStyle name="Input 2 3 5 8" xfId="24609" xr:uid="{00000000-0005-0000-0000-00000B1C0000}"/>
    <cellStyle name="Input 2 3 5 9" xfId="25544" xr:uid="{00000000-0005-0000-0000-00000C1C0000}"/>
    <cellStyle name="Input 2 3 6" xfId="1617" xr:uid="{00000000-0005-0000-0000-00000D1C0000}"/>
    <cellStyle name="Input 2 3 6 2" xfId="6031" xr:uid="{00000000-0005-0000-0000-00000E1C0000}"/>
    <cellStyle name="Input 2 3 6 2 2" xfId="13656" xr:uid="{00000000-0005-0000-0000-00000F1C0000}"/>
    <cellStyle name="Input 2 3 6 2 3" xfId="23242" xr:uid="{00000000-0005-0000-0000-0000101C0000}"/>
    <cellStyle name="Input 2 3 6 2 4" xfId="24965" xr:uid="{00000000-0005-0000-0000-0000111C0000}"/>
    <cellStyle name="Input 2 3 6 2 5" xfId="28060" xr:uid="{00000000-0005-0000-0000-0000121C0000}"/>
    <cellStyle name="Input 2 3 6 2 6" xfId="27698" xr:uid="{00000000-0005-0000-0000-0000131C0000}"/>
    <cellStyle name="Input 2 3 6 2 7" xfId="31526" xr:uid="{00000000-0005-0000-0000-0000141C0000}"/>
    <cellStyle name="Input 2 3 6 3" xfId="4961" xr:uid="{00000000-0005-0000-0000-0000151C0000}"/>
    <cellStyle name="Input 2 3 6 3 2" xfId="22257" xr:uid="{00000000-0005-0000-0000-0000161C0000}"/>
    <cellStyle name="Input 2 3 6 3 3" xfId="21923" xr:uid="{00000000-0005-0000-0000-0000171C0000}"/>
    <cellStyle name="Input 2 3 6 3 4" xfId="26402" xr:uid="{00000000-0005-0000-0000-0000181C0000}"/>
    <cellStyle name="Input 2 3 6 3 5" xfId="22569" xr:uid="{00000000-0005-0000-0000-0000191C0000}"/>
    <cellStyle name="Input 2 3 6 3 6" xfId="32091" xr:uid="{00000000-0005-0000-0000-00001A1C0000}"/>
    <cellStyle name="Input 2 3 6 4" xfId="15815" xr:uid="{00000000-0005-0000-0000-00001B1C0000}"/>
    <cellStyle name="Input 2 3 6 5" xfId="17977" xr:uid="{00000000-0005-0000-0000-00001C1C0000}"/>
    <cellStyle name="Input 2 3 6 6" xfId="14761" xr:uid="{00000000-0005-0000-0000-00001D1C0000}"/>
    <cellStyle name="Input 2 3 6 7" xfId="30734" xr:uid="{00000000-0005-0000-0000-00001E1C0000}"/>
    <cellStyle name="Input 2 3 6 8" xfId="24878" xr:uid="{00000000-0005-0000-0000-00001F1C0000}"/>
    <cellStyle name="Input 2 3 7" xfId="5790" xr:uid="{00000000-0005-0000-0000-0000201C0000}"/>
    <cellStyle name="Input 2 3 7 2" xfId="13448" xr:uid="{00000000-0005-0000-0000-0000211C0000}"/>
    <cellStyle name="Input 2 3 7 3" xfId="23001" xr:uid="{00000000-0005-0000-0000-0000221C0000}"/>
    <cellStyle name="Input 2 3 7 4" xfId="26555" xr:uid="{00000000-0005-0000-0000-0000231C0000}"/>
    <cellStyle name="Input 2 3 7 5" xfId="22928" xr:uid="{00000000-0005-0000-0000-0000241C0000}"/>
    <cellStyle name="Input 2 3 7 6" xfId="29152" xr:uid="{00000000-0005-0000-0000-0000251C0000}"/>
    <cellStyle name="Input 2 3 7 7" xfId="20928" xr:uid="{00000000-0005-0000-0000-0000261C0000}"/>
    <cellStyle name="Input 2 3 8" xfId="4330" xr:uid="{00000000-0005-0000-0000-0000271C0000}"/>
    <cellStyle name="Input 2 3 8 2" xfId="21676" xr:uid="{00000000-0005-0000-0000-0000281C0000}"/>
    <cellStyle name="Input 2 3 8 3" xfId="18824" xr:uid="{00000000-0005-0000-0000-0000291C0000}"/>
    <cellStyle name="Input 2 3 8 4" xfId="26810" xr:uid="{00000000-0005-0000-0000-00002A1C0000}"/>
    <cellStyle name="Input 2 3 8 5" xfId="29911" xr:uid="{00000000-0005-0000-0000-00002B1C0000}"/>
    <cellStyle name="Input 2 3 8 6" xfId="30660" xr:uid="{00000000-0005-0000-0000-00002C1C0000}"/>
    <cellStyle name="Input 2 3 9" xfId="24844" xr:uid="{00000000-0005-0000-0000-00002D1C0000}"/>
    <cellStyle name="Input 2 4" xfId="405" xr:uid="{00000000-0005-0000-0000-00002E1C0000}"/>
    <cellStyle name="Input 2 5" xfId="406" xr:uid="{00000000-0005-0000-0000-00002F1C0000}"/>
    <cellStyle name="Input 2 5 10" xfId="30682" xr:uid="{00000000-0005-0000-0000-0000301C0000}"/>
    <cellStyle name="Input 2 5 11" xfId="26588" xr:uid="{00000000-0005-0000-0000-0000311C0000}"/>
    <cellStyle name="Input 2 5 12" xfId="14162" xr:uid="{00000000-0005-0000-0000-0000321C0000}"/>
    <cellStyle name="Input 2 5 2" xfId="407" xr:uid="{00000000-0005-0000-0000-0000331C0000}"/>
    <cellStyle name="Input 2 5 2 10" xfId="26040" xr:uid="{00000000-0005-0000-0000-0000341C0000}"/>
    <cellStyle name="Input 2 5 2 2" xfId="1213" xr:uid="{00000000-0005-0000-0000-0000351C0000}"/>
    <cellStyle name="Input 2 5 2 2 2" xfId="2304" xr:uid="{00000000-0005-0000-0000-0000361C0000}"/>
    <cellStyle name="Input 2 5 2 2 2 2" xfId="6445" xr:uid="{00000000-0005-0000-0000-0000371C0000}"/>
    <cellStyle name="Input 2 5 2 2 2 2 2" xfId="13921" xr:uid="{00000000-0005-0000-0000-0000381C0000}"/>
    <cellStyle name="Input 2 5 2 2 2 2 3" xfId="23656" xr:uid="{00000000-0005-0000-0000-0000391C0000}"/>
    <cellStyle name="Input 2 5 2 2 2 2 4" xfId="19930" xr:uid="{00000000-0005-0000-0000-00003A1C0000}"/>
    <cellStyle name="Input 2 5 2 2 2 2 5" xfId="28807" xr:uid="{00000000-0005-0000-0000-00003B1C0000}"/>
    <cellStyle name="Input 2 5 2 2 2 2 6" xfId="30179" xr:uid="{00000000-0005-0000-0000-00003C1C0000}"/>
    <cellStyle name="Input 2 5 2 2 2 2 7" xfId="31580" xr:uid="{00000000-0005-0000-0000-00003D1C0000}"/>
    <cellStyle name="Input 2 5 2 2 2 3" xfId="6522" xr:uid="{00000000-0005-0000-0000-00003E1C0000}"/>
    <cellStyle name="Input 2 5 2 2 2 3 2" xfId="23733" xr:uid="{00000000-0005-0000-0000-00003F1C0000}"/>
    <cellStyle name="Input 2 5 2 2 2 3 3" xfId="20943" xr:uid="{00000000-0005-0000-0000-0000401C0000}"/>
    <cellStyle name="Input 2 5 2 2 2 3 4" xfId="15908" xr:uid="{00000000-0005-0000-0000-0000411C0000}"/>
    <cellStyle name="Input 2 5 2 2 2 3 5" xfId="21500" xr:uid="{00000000-0005-0000-0000-0000421C0000}"/>
    <cellStyle name="Input 2 5 2 2 2 3 6" xfId="31419" xr:uid="{00000000-0005-0000-0000-0000431C0000}"/>
    <cellStyle name="Input 2 5 2 2 2 4" xfId="17982" xr:uid="{00000000-0005-0000-0000-0000441C0000}"/>
    <cellStyle name="Input 2 5 2 2 2 5" xfId="19767" xr:uid="{00000000-0005-0000-0000-0000451C0000}"/>
    <cellStyle name="Input 2 5 2 2 2 6" xfId="26658" xr:uid="{00000000-0005-0000-0000-0000461C0000}"/>
    <cellStyle name="Input 2 5 2 2 2 7" xfId="27654" xr:uid="{00000000-0005-0000-0000-0000471C0000}"/>
    <cellStyle name="Input 2 5 2 2 2 8" xfId="31850" xr:uid="{00000000-0005-0000-0000-0000481C0000}"/>
    <cellStyle name="Input 2 5 2 2 3" xfId="4634" xr:uid="{00000000-0005-0000-0000-0000491C0000}"/>
    <cellStyle name="Input 2 5 2 2 3 2" xfId="12479" xr:uid="{00000000-0005-0000-0000-00004A1C0000}"/>
    <cellStyle name="Input 2 5 2 2 3 3" xfId="21952" xr:uid="{00000000-0005-0000-0000-00004B1C0000}"/>
    <cellStyle name="Input 2 5 2 2 3 4" xfId="14869" xr:uid="{00000000-0005-0000-0000-00004C1C0000}"/>
    <cellStyle name="Input 2 5 2 2 3 5" xfId="16477" xr:uid="{00000000-0005-0000-0000-00004D1C0000}"/>
    <cellStyle name="Input 2 5 2 2 3 6" xfId="28241" xr:uid="{00000000-0005-0000-0000-00004E1C0000}"/>
    <cellStyle name="Input 2 5 2 2 3 7" xfId="28505" xr:uid="{00000000-0005-0000-0000-00004F1C0000}"/>
    <cellStyle name="Input 2 5 2 2 4" xfId="6936" xr:uid="{00000000-0005-0000-0000-0000501C0000}"/>
    <cellStyle name="Input 2 5 2 2 4 2" xfId="24147" xr:uid="{00000000-0005-0000-0000-0000511C0000}"/>
    <cellStyle name="Input 2 5 2 2 4 3" xfId="24513" xr:uid="{00000000-0005-0000-0000-0000521C0000}"/>
    <cellStyle name="Input 2 5 2 2 4 4" xfId="28974" xr:uid="{00000000-0005-0000-0000-0000531C0000}"/>
    <cellStyle name="Input 2 5 2 2 4 5" xfId="24589" xr:uid="{00000000-0005-0000-0000-0000541C0000}"/>
    <cellStyle name="Input 2 5 2 2 4 6" xfId="14247" xr:uid="{00000000-0005-0000-0000-0000551C0000}"/>
    <cellStyle name="Input 2 5 2 2 5" xfId="15835" xr:uid="{00000000-0005-0000-0000-0000561C0000}"/>
    <cellStyle name="Input 2 5 2 2 6" xfId="21763" xr:uid="{00000000-0005-0000-0000-0000571C0000}"/>
    <cellStyle name="Input 2 5 2 2 7" xfId="26683" xr:uid="{00000000-0005-0000-0000-0000581C0000}"/>
    <cellStyle name="Input 2 5 2 2 8" xfId="30600" xr:uid="{00000000-0005-0000-0000-0000591C0000}"/>
    <cellStyle name="Input 2 5 2 2 9" xfId="31554" xr:uid="{00000000-0005-0000-0000-00005A1C0000}"/>
    <cellStyle name="Input 2 5 2 3" xfId="1624" xr:uid="{00000000-0005-0000-0000-00005B1C0000}"/>
    <cellStyle name="Input 2 5 2 3 2" xfId="6038" xr:uid="{00000000-0005-0000-0000-00005C1C0000}"/>
    <cellStyle name="Input 2 5 2 3 2 2" xfId="13663" xr:uid="{00000000-0005-0000-0000-00005D1C0000}"/>
    <cellStyle name="Input 2 5 2 3 2 3" xfId="23249" xr:uid="{00000000-0005-0000-0000-00005E1C0000}"/>
    <cellStyle name="Input 2 5 2 3 2 4" xfId="20657" xr:uid="{00000000-0005-0000-0000-00005F1C0000}"/>
    <cellStyle name="Input 2 5 2 3 2 5" xfId="22848" xr:uid="{00000000-0005-0000-0000-0000601C0000}"/>
    <cellStyle name="Input 2 5 2 3 2 6" xfId="26472" xr:uid="{00000000-0005-0000-0000-0000611C0000}"/>
    <cellStyle name="Input 2 5 2 3 2 7" xfId="32034" xr:uid="{00000000-0005-0000-0000-0000621C0000}"/>
    <cellStyle name="Input 2 5 2 3 3" xfId="6328" xr:uid="{00000000-0005-0000-0000-0000631C0000}"/>
    <cellStyle name="Input 2 5 2 3 3 2" xfId="23539" xr:uid="{00000000-0005-0000-0000-0000641C0000}"/>
    <cellStyle name="Input 2 5 2 3 3 3" xfId="26395" xr:uid="{00000000-0005-0000-0000-0000651C0000}"/>
    <cellStyle name="Input 2 5 2 3 3 4" xfId="15849" xr:uid="{00000000-0005-0000-0000-0000661C0000}"/>
    <cellStyle name="Input 2 5 2 3 3 5" xfId="27499" xr:uid="{00000000-0005-0000-0000-0000671C0000}"/>
    <cellStyle name="Input 2 5 2 3 3 6" xfId="15807" xr:uid="{00000000-0005-0000-0000-0000681C0000}"/>
    <cellStyle name="Input 2 5 2 3 4" xfId="17978" xr:uid="{00000000-0005-0000-0000-0000691C0000}"/>
    <cellStyle name="Input 2 5 2 3 5" xfId="26358" xr:uid="{00000000-0005-0000-0000-00006A1C0000}"/>
    <cellStyle name="Input 2 5 2 3 6" xfId="27194" xr:uid="{00000000-0005-0000-0000-00006B1C0000}"/>
    <cellStyle name="Input 2 5 2 3 7" xfId="26796" xr:uid="{00000000-0005-0000-0000-00006C1C0000}"/>
    <cellStyle name="Input 2 5 2 3 8" xfId="27555" xr:uid="{00000000-0005-0000-0000-00006D1C0000}"/>
    <cellStyle name="Input 2 5 2 4" xfId="4305" xr:uid="{00000000-0005-0000-0000-00006E1C0000}"/>
    <cellStyle name="Input 2 5 2 4 2" xfId="12199" xr:uid="{00000000-0005-0000-0000-00006F1C0000}"/>
    <cellStyle name="Input 2 5 2 4 3" xfId="21651" xr:uid="{00000000-0005-0000-0000-0000701C0000}"/>
    <cellStyle name="Input 2 5 2 4 4" xfId="25943" xr:uid="{00000000-0005-0000-0000-0000711C0000}"/>
    <cellStyle name="Input 2 5 2 4 5" xfId="26328" xr:uid="{00000000-0005-0000-0000-0000721C0000}"/>
    <cellStyle name="Input 2 5 2 4 6" xfId="30382" xr:uid="{00000000-0005-0000-0000-0000731C0000}"/>
    <cellStyle name="Input 2 5 2 4 7" xfId="31398" xr:uid="{00000000-0005-0000-0000-0000741C0000}"/>
    <cellStyle name="Input 2 5 2 5" xfId="3928" xr:uid="{00000000-0005-0000-0000-0000751C0000}"/>
    <cellStyle name="Input 2 5 2 5 2" xfId="21295" xr:uid="{00000000-0005-0000-0000-0000761C0000}"/>
    <cellStyle name="Input 2 5 2 5 3" xfId="20727" xr:uid="{00000000-0005-0000-0000-0000771C0000}"/>
    <cellStyle name="Input 2 5 2 5 4" xfId="27527" xr:uid="{00000000-0005-0000-0000-0000781C0000}"/>
    <cellStyle name="Input 2 5 2 5 5" xfId="30352" xr:uid="{00000000-0005-0000-0000-0000791C0000}"/>
    <cellStyle name="Input 2 5 2 5 6" xfId="30917" xr:uid="{00000000-0005-0000-0000-00007A1C0000}"/>
    <cellStyle name="Input 2 5 2 6" xfId="20761" xr:uid="{00000000-0005-0000-0000-00007B1C0000}"/>
    <cellStyle name="Input 2 5 2 7" xfId="24763" xr:uid="{00000000-0005-0000-0000-00007C1C0000}"/>
    <cellStyle name="Input 2 5 2 8" xfId="24838" xr:uid="{00000000-0005-0000-0000-00007D1C0000}"/>
    <cellStyle name="Input 2 5 2 9" xfId="22046" xr:uid="{00000000-0005-0000-0000-00007E1C0000}"/>
    <cellStyle name="Input 2 5 3" xfId="408" xr:uid="{00000000-0005-0000-0000-00007F1C0000}"/>
    <cellStyle name="Input 2 5 3 10" xfId="16561" xr:uid="{00000000-0005-0000-0000-0000801C0000}"/>
    <cellStyle name="Input 2 5 3 2" xfId="1214" xr:uid="{00000000-0005-0000-0000-0000811C0000}"/>
    <cellStyle name="Input 2 5 3 2 2" xfId="2305" xr:uid="{00000000-0005-0000-0000-0000821C0000}"/>
    <cellStyle name="Input 2 5 3 2 2 2" xfId="6446" xr:uid="{00000000-0005-0000-0000-0000831C0000}"/>
    <cellStyle name="Input 2 5 3 2 2 2 2" xfId="13922" xr:uid="{00000000-0005-0000-0000-0000841C0000}"/>
    <cellStyle name="Input 2 5 3 2 2 2 3" xfId="23657" xr:uid="{00000000-0005-0000-0000-0000851C0000}"/>
    <cellStyle name="Input 2 5 3 2 2 2 4" xfId="25537" xr:uid="{00000000-0005-0000-0000-0000861C0000}"/>
    <cellStyle name="Input 2 5 3 2 2 2 5" xfId="27439" xr:uid="{00000000-0005-0000-0000-0000871C0000}"/>
    <cellStyle name="Input 2 5 3 2 2 2 6" xfId="29326" xr:uid="{00000000-0005-0000-0000-0000881C0000}"/>
    <cellStyle name="Input 2 5 3 2 2 2 7" xfId="27926" xr:uid="{00000000-0005-0000-0000-0000891C0000}"/>
    <cellStyle name="Input 2 5 3 2 2 3" xfId="5826" xr:uid="{00000000-0005-0000-0000-00008A1C0000}"/>
    <cellStyle name="Input 2 5 3 2 2 3 2" xfId="23037" xr:uid="{00000000-0005-0000-0000-00008B1C0000}"/>
    <cellStyle name="Input 2 5 3 2 2 3 3" xfId="17821" xr:uid="{00000000-0005-0000-0000-00008C1C0000}"/>
    <cellStyle name="Input 2 5 3 2 2 3 4" xfId="26214" xr:uid="{00000000-0005-0000-0000-00008D1C0000}"/>
    <cellStyle name="Input 2 5 3 2 2 3 5" xfId="29578" xr:uid="{00000000-0005-0000-0000-00008E1C0000}"/>
    <cellStyle name="Input 2 5 3 2 2 3 6" xfId="29693" xr:uid="{00000000-0005-0000-0000-00008F1C0000}"/>
    <cellStyle name="Input 2 5 3 2 2 4" xfId="20259" xr:uid="{00000000-0005-0000-0000-0000901C0000}"/>
    <cellStyle name="Input 2 5 3 2 2 5" xfId="26076" xr:uid="{00000000-0005-0000-0000-0000911C0000}"/>
    <cellStyle name="Input 2 5 3 2 2 6" xfId="20763" xr:uid="{00000000-0005-0000-0000-0000921C0000}"/>
    <cellStyle name="Input 2 5 3 2 2 7" xfId="26839" xr:uid="{00000000-0005-0000-0000-0000931C0000}"/>
    <cellStyle name="Input 2 5 3 2 2 8" xfId="30840" xr:uid="{00000000-0005-0000-0000-0000941C0000}"/>
    <cellStyle name="Input 2 5 3 2 3" xfId="3942" xr:uid="{00000000-0005-0000-0000-0000951C0000}"/>
    <cellStyle name="Input 2 5 3 2 3 2" xfId="11929" xr:uid="{00000000-0005-0000-0000-0000961C0000}"/>
    <cellStyle name="Input 2 5 3 2 3 3" xfId="21309" xr:uid="{00000000-0005-0000-0000-0000971C0000}"/>
    <cellStyle name="Input 2 5 3 2 3 4" xfId="14135" xr:uid="{00000000-0005-0000-0000-0000981C0000}"/>
    <cellStyle name="Input 2 5 3 2 3 5" xfId="18595" xr:uid="{00000000-0005-0000-0000-0000991C0000}"/>
    <cellStyle name="Input 2 5 3 2 3 6" xfId="28526" xr:uid="{00000000-0005-0000-0000-00009A1C0000}"/>
    <cellStyle name="Input 2 5 3 2 3 7" xfId="22588" xr:uid="{00000000-0005-0000-0000-00009B1C0000}"/>
    <cellStyle name="Input 2 5 3 2 4" xfId="5228" xr:uid="{00000000-0005-0000-0000-00009C1C0000}"/>
    <cellStyle name="Input 2 5 3 2 4 2" xfId="22499" xr:uid="{00000000-0005-0000-0000-00009D1C0000}"/>
    <cellStyle name="Input 2 5 3 2 4 3" xfId="26215" xr:uid="{00000000-0005-0000-0000-00009E1C0000}"/>
    <cellStyle name="Input 2 5 3 2 4 4" xfId="28706" xr:uid="{00000000-0005-0000-0000-00009F1C0000}"/>
    <cellStyle name="Input 2 5 3 2 4 5" xfId="28717" xr:uid="{00000000-0005-0000-0000-0000A01C0000}"/>
    <cellStyle name="Input 2 5 3 2 4 6" xfId="31402" xr:uid="{00000000-0005-0000-0000-0000A11C0000}"/>
    <cellStyle name="Input 2 5 3 2 5" xfId="17932" xr:uid="{00000000-0005-0000-0000-0000A21C0000}"/>
    <cellStyle name="Input 2 5 3 2 6" xfId="25469" xr:uid="{00000000-0005-0000-0000-0000A31C0000}"/>
    <cellStyle name="Input 2 5 3 2 7" xfId="28139" xr:uid="{00000000-0005-0000-0000-0000A41C0000}"/>
    <cellStyle name="Input 2 5 3 2 8" xfId="27830" xr:uid="{00000000-0005-0000-0000-0000A51C0000}"/>
    <cellStyle name="Input 2 5 3 2 9" xfId="25683" xr:uid="{00000000-0005-0000-0000-0000A61C0000}"/>
    <cellStyle name="Input 2 5 3 3" xfId="1625" xr:uid="{00000000-0005-0000-0000-0000A71C0000}"/>
    <cellStyle name="Input 2 5 3 3 2" xfId="6039" xr:uid="{00000000-0005-0000-0000-0000A81C0000}"/>
    <cellStyle name="Input 2 5 3 3 2 2" xfId="13664" xr:uid="{00000000-0005-0000-0000-0000A91C0000}"/>
    <cellStyle name="Input 2 5 3 3 2 3" xfId="23250" xr:uid="{00000000-0005-0000-0000-0000AA1C0000}"/>
    <cellStyle name="Input 2 5 3 3 2 4" xfId="26406" xr:uid="{00000000-0005-0000-0000-0000AB1C0000}"/>
    <cellStyle name="Input 2 5 3 3 2 5" xfId="28610" xr:uid="{00000000-0005-0000-0000-0000AC1C0000}"/>
    <cellStyle name="Input 2 5 3 3 2 6" xfId="30813" xr:uid="{00000000-0005-0000-0000-0000AD1C0000}"/>
    <cellStyle name="Input 2 5 3 3 2 7" xfId="26227" xr:uid="{00000000-0005-0000-0000-0000AE1C0000}"/>
    <cellStyle name="Input 2 5 3 3 3" xfId="6745" xr:uid="{00000000-0005-0000-0000-0000AF1C0000}"/>
    <cellStyle name="Input 2 5 3 3 3 2" xfId="23956" xr:uid="{00000000-0005-0000-0000-0000B01C0000}"/>
    <cellStyle name="Input 2 5 3 3 3 3" xfId="22050" xr:uid="{00000000-0005-0000-0000-0000B11C0000}"/>
    <cellStyle name="Input 2 5 3 3 3 4" xfId="25032" xr:uid="{00000000-0005-0000-0000-0000B21C0000}"/>
    <cellStyle name="Input 2 5 3 3 3 5" xfId="29514" xr:uid="{00000000-0005-0000-0000-0000B31C0000}"/>
    <cellStyle name="Input 2 5 3 3 3 6" xfId="30992" xr:uid="{00000000-0005-0000-0000-0000B41C0000}"/>
    <cellStyle name="Input 2 5 3 3 4" xfId="19730" xr:uid="{00000000-0005-0000-0000-0000B51C0000}"/>
    <cellStyle name="Input 2 5 3 3 5" xfId="15874" xr:uid="{00000000-0005-0000-0000-0000B61C0000}"/>
    <cellStyle name="Input 2 5 3 3 6" xfId="28466" xr:uid="{00000000-0005-0000-0000-0000B71C0000}"/>
    <cellStyle name="Input 2 5 3 3 7" xfId="26617" xr:uid="{00000000-0005-0000-0000-0000B81C0000}"/>
    <cellStyle name="Input 2 5 3 3 8" xfId="31355" xr:uid="{00000000-0005-0000-0000-0000B91C0000}"/>
    <cellStyle name="Input 2 5 3 4" xfId="4304" xr:uid="{00000000-0005-0000-0000-0000BA1C0000}"/>
    <cellStyle name="Input 2 5 3 4 2" xfId="12198" xr:uid="{00000000-0005-0000-0000-0000BB1C0000}"/>
    <cellStyle name="Input 2 5 3 4 3" xfId="21650" xr:uid="{00000000-0005-0000-0000-0000BC1C0000}"/>
    <cellStyle name="Input 2 5 3 4 4" xfId="22340" xr:uid="{00000000-0005-0000-0000-0000BD1C0000}"/>
    <cellStyle name="Input 2 5 3 4 5" xfId="27041" xr:uid="{00000000-0005-0000-0000-0000BE1C0000}"/>
    <cellStyle name="Input 2 5 3 4 6" xfId="30849" xr:uid="{00000000-0005-0000-0000-0000BF1C0000}"/>
    <cellStyle name="Input 2 5 3 4 7" xfId="31791" xr:uid="{00000000-0005-0000-0000-0000C01C0000}"/>
    <cellStyle name="Input 2 5 3 5" xfId="6727" xr:uid="{00000000-0005-0000-0000-0000C11C0000}"/>
    <cellStyle name="Input 2 5 3 5 2" xfId="23938" xr:uid="{00000000-0005-0000-0000-0000C21C0000}"/>
    <cellStyle name="Input 2 5 3 5 3" xfId="26100" xr:uid="{00000000-0005-0000-0000-0000C31C0000}"/>
    <cellStyle name="Input 2 5 3 5 4" xfId="20208" xr:uid="{00000000-0005-0000-0000-0000C41C0000}"/>
    <cellStyle name="Input 2 5 3 5 5" xfId="29992" xr:uid="{00000000-0005-0000-0000-0000C51C0000}"/>
    <cellStyle name="Input 2 5 3 5 6" xfId="29086" xr:uid="{00000000-0005-0000-0000-0000C61C0000}"/>
    <cellStyle name="Input 2 5 3 6" xfId="21826" xr:uid="{00000000-0005-0000-0000-0000C71C0000}"/>
    <cellStyle name="Input 2 5 3 7" xfId="25466" xr:uid="{00000000-0005-0000-0000-0000C81C0000}"/>
    <cellStyle name="Input 2 5 3 8" xfId="16546" xr:uid="{00000000-0005-0000-0000-0000C91C0000}"/>
    <cellStyle name="Input 2 5 3 9" xfId="22614" xr:uid="{00000000-0005-0000-0000-0000CA1C0000}"/>
    <cellStyle name="Input 2 5 4" xfId="1212" xr:uid="{00000000-0005-0000-0000-0000CB1C0000}"/>
    <cellStyle name="Input 2 5 4 2" xfId="2303" xr:uid="{00000000-0005-0000-0000-0000CC1C0000}"/>
    <cellStyle name="Input 2 5 4 2 2" xfId="6444" xr:uid="{00000000-0005-0000-0000-0000CD1C0000}"/>
    <cellStyle name="Input 2 5 4 2 2 2" xfId="13920" xr:uid="{00000000-0005-0000-0000-0000CE1C0000}"/>
    <cellStyle name="Input 2 5 4 2 2 3" xfId="23655" xr:uid="{00000000-0005-0000-0000-0000CF1C0000}"/>
    <cellStyle name="Input 2 5 4 2 2 4" xfId="16558" xr:uid="{00000000-0005-0000-0000-0000D01C0000}"/>
    <cellStyle name="Input 2 5 4 2 2 5" xfId="21461" xr:uid="{00000000-0005-0000-0000-0000D11C0000}"/>
    <cellStyle name="Input 2 5 4 2 2 6" xfId="29760" xr:uid="{00000000-0005-0000-0000-0000D21C0000}"/>
    <cellStyle name="Input 2 5 4 2 2 7" xfId="30595" xr:uid="{00000000-0005-0000-0000-0000D31C0000}"/>
    <cellStyle name="Input 2 5 4 2 3" xfId="4042" xr:uid="{00000000-0005-0000-0000-0000D41C0000}"/>
    <cellStyle name="Input 2 5 4 2 3 2" xfId="21409" xr:uid="{00000000-0005-0000-0000-0000D51C0000}"/>
    <cellStyle name="Input 2 5 4 2 3 3" xfId="24746" xr:uid="{00000000-0005-0000-0000-0000D61C0000}"/>
    <cellStyle name="Input 2 5 4 2 3 4" xfId="26379" xr:uid="{00000000-0005-0000-0000-0000D71C0000}"/>
    <cellStyle name="Input 2 5 4 2 3 5" xfId="28427" xr:uid="{00000000-0005-0000-0000-0000D81C0000}"/>
    <cellStyle name="Input 2 5 4 2 3 6" xfId="30924" xr:uid="{00000000-0005-0000-0000-0000D91C0000}"/>
    <cellStyle name="Input 2 5 4 2 4" xfId="19410" xr:uid="{00000000-0005-0000-0000-0000DA1C0000}"/>
    <cellStyle name="Input 2 5 4 2 5" xfId="14095" xr:uid="{00000000-0005-0000-0000-0000DB1C0000}"/>
    <cellStyle name="Input 2 5 4 2 6" xfId="25979" xr:uid="{00000000-0005-0000-0000-0000DC1C0000}"/>
    <cellStyle name="Input 2 5 4 2 7" xfId="29266" xr:uid="{00000000-0005-0000-0000-0000DD1C0000}"/>
    <cellStyle name="Input 2 5 4 2 8" xfId="30921" xr:uid="{00000000-0005-0000-0000-0000DE1C0000}"/>
    <cellStyle name="Input 2 5 4 3" xfId="5520" xr:uid="{00000000-0005-0000-0000-0000DF1C0000}"/>
    <cellStyle name="Input 2 5 4 3 2" xfId="13227" xr:uid="{00000000-0005-0000-0000-0000E01C0000}"/>
    <cellStyle name="Input 2 5 4 3 3" xfId="22756" xr:uid="{00000000-0005-0000-0000-0000E11C0000}"/>
    <cellStyle name="Input 2 5 4 3 4" xfId="21823" xr:uid="{00000000-0005-0000-0000-0000E21C0000}"/>
    <cellStyle name="Input 2 5 4 3 5" xfId="28079" xr:uid="{00000000-0005-0000-0000-0000E31C0000}"/>
    <cellStyle name="Input 2 5 4 3 6" xfId="29072" xr:uid="{00000000-0005-0000-0000-0000E41C0000}"/>
    <cellStyle name="Input 2 5 4 3 7" xfId="31737" xr:uid="{00000000-0005-0000-0000-0000E51C0000}"/>
    <cellStyle name="Input 2 5 4 4" xfId="6684" xr:uid="{00000000-0005-0000-0000-0000E61C0000}"/>
    <cellStyle name="Input 2 5 4 4 2" xfId="23895" xr:uid="{00000000-0005-0000-0000-0000E71C0000}"/>
    <cellStyle name="Input 2 5 4 4 3" xfId="25931" xr:uid="{00000000-0005-0000-0000-0000E81C0000}"/>
    <cellStyle name="Input 2 5 4 4 4" xfId="21804" xr:uid="{00000000-0005-0000-0000-0000E91C0000}"/>
    <cellStyle name="Input 2 5 4 4 5" xfId="26838" xr:uid="{00000000-0005-0000-0000-0000EA1C0000}"/>
    <cellStyle name="Input 2 5 4 4 6" xfId="26670" xr:uid="{00000000-0005-0000-0000-0000EB1C0000}"/>
    <cellStyle name="Input 2 5 4 5" xfId="20008" xr:uid="{00000000-0005-0000-0000-0000EC1C0000}"/>
    <cellStyle name="Input 2 5 4 6" xfId="14756" xr:uid="{00000000-0005-0000-0000-0000ED1C0000}"/>
    <cellStyle name="Input 2 5 4 7" xfId="28794" xr:uid="{00000000-0005-0000-0000-0000EE1C0000}"/>
    <cellStyle name="Input 2 5 4 8" xfId="30440" xr:uid="{00000000-0005-0000-0000-0000EF1C0000}"/>
    <cellStyle name="Input 2 5 4 9" xfId="27850" xr:uid="{00000000-0005-0000-0000-0000F01C0000}"/>
    <cellStyle name="Input 2 5 5" xfId="1623" xr:uid="{00000000-0005-0000-0000-0000F11C0000}"/>
    <cellStyle name="Input 2 5 5 2" xfId="6037" xr:uid="{00000000-0005-0000-0000-0000F21C0000}"/>
    <cellStyle name="Input 2 5 5 2 2" xfId="13662" xr:uid="{00000000-0005-0000-0000-0000F31C0000}"/>
    <cellStyle name="Input 2 5 5 2 3" xfId="23248" xr:uid="{00000000-0005-0000-0000-0000F41C0000}"/>
    <cellStyle name="Input 2 5 5 2 4" xfId="26404" xr:uid="{00000000-0005-0000-0000-0000F51C0000}"/>
    <cellStyle name="Input 2 5 5 2 5" xfId="20863" xr:uid="{00000000-0005-0000-0000-0000F61C0000}"/>
    <cellStyle name="Input 2 5 5 2 6" xfId="14268" xr:uid="{00000000-0005-0000-0000-0000F71C0000}"/>
    <cellStyle name="Input 2 5 5 2 7" xfId="22073" xr:uid="{00000000-0005-0000-0000-0000F81C0000}"/>
    <cellStyle name="Input 2 5 5 3" xfId="6480" xr:uid="{00000000-0005-0000-0000-0000F91C0000}"/>
    <cellStyle name="Input 2 5 5 3 2" xfId="23691" xr:uid="{00000000-0005-0000-0000-0000FA1C0000}"/>
    <cellStyle name="Input 2 5 5 3 3" xfId="20896" xr:uid="{00000000-0005-0000-0000-0000FB1C0000}"/>
    <cellStyle name="Input 2 5 5 3 4" xfId="21102" xr:uid="{00000000-0005-0000-0000-0000FC1C0000}"/>
    <cellStyle name="Input 2 5 5 3 5" xfId="28736" xr:uid="{00000000-0005-0000-0000-0000FD1C0000}"/>
    <cellStyle name="Input 2 5 5 3 6" xfId="31868" xr:uid="{00000000-0005-0000-0000-0000FE1C0000}"/>
    <cellStyle name="Input 2 5 5 4" xfId="15184" xr:uid="{00000000-0005-0000-0000-0000FF1C0000}"/>
    <cellStyle name="Input 2 5 5 5" xfId="25688" xr:uid="{00000000-0005-0000-0000-0000001D0000}"/>
    <cellStyle name="Input 2 5 5 6" xfId="27919" xr:uid="{00000000-0005-0000-0000-0000011D0000}"/>
    <cellStyle name="Input 2 5 5 7" xfId="18846" xr:uid="{00000000-0005-0000-0000-0000021D0000}"/>
    <cellStyle name="Input 2 5 5 8" xfId="32006" xr:uid="{00000000-0005-0000-0000-0000031D0000}"/>
    <cellStyle name="Input 2 5 6" xfId="4306" xr:uid="{00000000-0005-0000-0000-0000041D0000}"/>
    <cellStyle name="Input 2 5 6 2" xfId="12200" xr:uid="{00000000-0005-0000-0000-0000051D0000}"/>
    <cellStyle name="Input 2 5 6 3" xfId="21652" xr:uid="{00000000-0005-0000-0000-0000061D0000}"/>
    <cellStyle name="Input 2 5 6 4" xfId="25151" xr:uid="{00000000-0005-0000-0000-0000071D0000}"/>
    <cellStyle name="Input 2 5 6 5" xfId="27761" xr:uid="{00000000-0005-0000-0000-0000081D0000}"/>
    <cellStyle name="Input 2 5 6 6" xfId="18300" xr:uid="{00000000-0005-0000-0000-0000091D0000}"/>
    <cellStyle name="Input 2 5 6 7" xfId="21783" xr:uid="{00000000-0005-0000-0000-00000A1D0000}"/>
    <cellStyle name="Input 2 5 7" xfId="4333" xr:uid="{00000000-0005-0000-0000-00000B1D0000}"/>
    <cellStyle name="Input 2 5 7 2" xfId="21679" xr:uid="{00000000-0005-0000-0000-00000C1D0000}"/>
    <cellStyle name="Input 2 5 7 3" xfId="15506" xr:uid="{00000000-0005-0000-0000-00000D1D0000}"/>
    <cellStyle name="Input 2 5 7 4" xfId="24361" xr:uid="{00000000-0005-0000-0000-00000E1D0000}"/>
    <cellStyle name="Input 2 5 7 5" xfId="27077" xr:uid="{00000000-0005-0000-0000-00000F1D0000}"/>
    <cellStyle name="Input 2 5 7 6" xfId="31977" xr:uid="{00000000-0005-0000-0000-0000101D0000}"/>
    <cellStyle name="Input 2 5 8" xfId="26489" xr:uid="{00000000-0005-0000-0000-0000111D0000}"/>
    <cellStyle name="Input 2 5 9" xfId="18552" xr:uid="{00000000-0005-0000-0000-0000121D0000}"/>
    <cellStyle name="Input 2 6" xfId="409" xr:uid="{00000000-0005-0000-0000-0000131D0000}"/>
    <cellStyle name="Input 2 6 10" xfId="30894" xr:uid="{00000000-0005-0000-0000-0000141D0000}"/>
    <cellStyle name="Input 2 6 2" xfId="1215" xr:uid="{00000000-0005-0000-0000-0000151D0000}"/>
    <cellStyle name="Input 2 6 2 2" xfId="2306" xr:uid="{00000000-0005-0000-0000-0000161D0000}"/>
    <cellStyle name="Input 2 6 2 2 2" xfId="6447" xr:uid="{00000000-0005-0000-0000-0000171D0000}"/>
    <cellStyle name="Input 2 6 2 2 2 2" xfId="13923" xr:uid="{00000000-0005-0000-0000-0000181D0000}"/>
    <cellStyle name="Input 2 6 2 2 2 3" xfId="23658" xr:uid="{00000000-0005-0000-0000-0000191D0000}"/>
    <cellStyle name="Input 2 6 2 2 2 4" xfId="22373" xr:uid="{00000000-0005-0000-0000-00001A1D0000}"/>
    <cellStyle name="Input 2 6 2 2 2 5" xfId="28644" xr:uid="{00000000-0005-0000-0000-00001B1D0000}"/>
    <cellStyle name="Input 2 6 2 2 2 6" xfId="28676" xr:uid="{00000000-0005-0000-0000-00001C1D0000}"/>
    <cellStyle name="Input 2 6 2 2 2 7" xfId="31027" xr:uid="{00000000-0005-0000-0000-00001D1D0000}"/>
    <cellStyle name="Input 2 6 2 2 3" xfId="6867" xr:uid="{00000000-0005-0000-0000-00001E1D0000}"/>
    <cellStyle name="Input 2 6 2 2 3 2" xfId="24078" xr:uid="{00000000-0005-0000-0000-00001F1D0000}"/>
    <cellStyle name="Input 2 6 2 2 3 3" xfId="21830" xr:uid="{00000000-0005-0000-0000-0000201D0000}"/>
    <cellStyle name="Input 2 6 2 2 3 4" xfId="28905" xr:uid="{00000000-0005-0000-0000-0000211D0000}"/>
    <cellStyle name="Input 2 6 2 2 3 5" xfId="29229" xr:uid="{00000000-0005-0000-0000-0000221D0000}"/>
    <cellStyle name="Input 2 6 2 2 3 6" xfId="31022" xr:uid="{00000000-0005-0000-0000-0000231D0000}"/>
    <cellStyle name="Input 2 6 2 2 4" xfId="16265" xr:uid="{00000000-0005-0000-0000-0000241D0000}"/>
    <cellStyle name="Input 2 6 2 2 5" xfId="20167" xr:uid="{00000000-0005-0000-0000-0000251D0000}"/>
    <cellStyle name="Input 2 6 2 2 6" xfId="27368" xr:uid="{00000000-0005-0000-0000-0000261D0000}"/>
    <cellStyle name="Input 2 6 2 2 7" xfId="28094" xr:uid="{00000000-0005-0000-0000-0000271D0000}"/>
    <cellStyle name="Input 2 6 2 2 8" xfId="17958" xr:uid="{00000000-0005-0000-0000-0000281D0000}"/>
    <cellStyle name="Input 2 6 2 3" xfId="4971" xr:uid="{00000000-0005-0000-0000-0000291D0000}"/>
    <cellStyle name="Input 2 6 2 3 2" xfId="12742" xr:uid="{00000000-0005-0000-0000-00002A1D0000}"/>
    <cellStyle name="Input 2 6 2 3 3" xfId="22267" xr:uid="{00000000-0005-0000-0000-00002B1D0000}"/>
    <cellStyle name="Input 2 6 2 3 4" xfId="19940" xr:uid="{00000000-0005-0000-0000-00002C1D0000}"/>
    <cellStyle name="Input 2 6 2 3 5" xfId="27014" xr:uid="{00000000-0005-0000-0000-00002D1D0000}"/>
    <cellStyle name="Input 2 6 2 3 6" xfId="30853" xr:uid="{00000000-0005-0000-0000-00002E1D0000}"/>
    <cellStyle name="Input 2 6 2 3 7" xfId="22870" xr:uid="{00000000-0005-0000-0000-00002F1D0000}"/>
    <cellStyle name="Input 2 6 2 4" xfId="6801" xr:uid="{00000000-0005-0000-0000-0000301D0000}"/>
    <cellStyle name="Input 2 6 2 4 2" xfId="24012" xr:uid="{00000000-0005-0000-0000-0000311D0000}"/>
    <cellStyle name="Input 2 6 2 4 3" xfId="20562" xr:uid="{00000000-0005-0000-0000-0000321D0000}"/>
    <cellStyle name="Input 2 6 2 4 4" xfId="28839" xr:uid="{00000000-0005-0000-0000-0000331D0000}"/>
    <cellStyle name="Input 2 6 2 4 5" xfId="24269" xr:uid="{00000000-0005-0000-0000-0000341D0000}"/>
    <cellStyle name="Input 2 6 2 4 6" xfId="31062" xr:uid="{00000000-0005-0000-0000-0000351D0000}"/>
    <cellStyle name="Input 2 6 2 5" xfId="19791" xr:uid="{00000000-0005-0000-0000-0000361D0000}"/>
    <cellStyle name="Input 2 6 2 6" xfId="20730" xr:uid="{00000000-0005-0000-0000-0000371D0000}"/>
    <cellStyle name="Input 2 6 2 7" xfId="28179" xr:uid="{00000000-0005-0000-0000-0000381D0000}"/>
    <cellStyle name="Input 2 6 2 8" xfId="27564" xr:uid="{00000000-0005-0000-0000-0000391D0000}"/>
    <cellStyle name="Input 2 6 2 9" xfId="30366" xr:uid="{00000000-0005-0000-0000-00003A1D0000}"/>
    <cellStyle name="Input 2 6 3" xfId="1626" xr:uid="{00000000-0005-0000-0000-00003B1D0000}"/>
    <cellStyle name="Input 2 6 3 2" xfId="6040" xr:uid="{00000000-0005-0000-0000-00003C1D0000}"/>
    <cellStyle name="Input 2 6 3 2 2" xfId="13665" xr:uid="{00000000-0005-0000-0000-00003D1D0000}"/>
    <cellStyle name="Input 2 6 3 2 3" xfId="23251" xr:uid="{00000000-0005-0000-0000-00003E1D0000}"/>
    <cellStyle name="Input 2 6 3 2 4" xfId="19840" xr:uid="{00000000-0005-0000-0000-00003F1D0000}"/>
    <cellStyle name="Input 2 6 3 2 5" xfId="27184" xr:uid="{00000000-0005-0000-0000-0000401D0000}"/>
    <cellStyle name="Input 2 6 3 2 6" xfId="30858" xr:uid="{00000000-0005-0000-0000-0000411D0000}"/>
    <cellStyle name="Input 2 6 3 2 7" xfId="30861" xr:uid="{00000000-0005-0000-0000-0000421D0000}"/>
    <cellStyle name="Input 2 6 3 3" xfId="6997" xr:uid="{00000000-0005-0000-0000-0000431D0000}"/>
    <cellStyle name="Input 2 6 3 3 2" xfId="24208" xr:uid="{00000000-0005-0000-0000-0000441D0000}"/>
    <cellStyle name="Input 2 6 3 3 3" xfId="21146" xr:uid="{00000000-0005-0000-0000-0000451D0000}"/>
    <cellStyle name="Input 2 6 3 3 4" xfId="29035" xr:uid="{00000000-0005-0000-0000-0000461D0000}"/>
    <cellStyle name="Input 2 6 3 3 5" xfId="29340" xr:uid="{00000000-0005-0000-0000-0000471D0000}"/>
    <cellStyle name="Input 2 6 3 3 6" xfId="31720" xr:uid="{00000000-0005-0000-0000-0000481D0000}"/>
    <cellStyle name="Input 2 6 3 4" xfId="18919" xr:uid="{00000000-0005-0000-0000-0000491D0000}"/>
    <cellStyle name="Input 2 6 3 5" xfId="25063" xr:uid="{00000000-0005-0000-0000-00004A1D0000}"/>
    <cellStyle name="Input 2 6 3 6" xfId="19419" xr:uid="{00000000-0005-0000-0000-00004B1D0000}"/>
    <cellStyle name="Input 2 6 3 7" xfId="29181" xr:uid="{00000000-0005-0000-0000-00004C1D0000}"/>
    <cellStyle name="Input 2 6 3 8" xfId="31800" xr:uid="{00000000-0005-0000-0000-00004D1D0000}"/>
    <cellStyle name="Input 2 6 4" xfId="5213" xr:uid="{00000000-0005-0000-0000-00004E1D0000}"/>
    <cellStyle name="Input 2 6 4 2" xfId="12950" xr:uid="{00000000-0005-0000-0000-00004F1D0000}"/>
    <cellStyle name="Input 2 6 4 3" xfId="22484" xr:uid="{00000000-0005-0000-0000-0000501D0000}"/>
    <cellStyle name="Input 2 6 4 4" xfId="25131" xr:uid="{00000000-0005-0000-0000-0000511D0000}"/>
    <cellStyle name="Input 2 6 4 5" xfId="28099" xr:uid="{00000000-0005-0000-0000-0000521D0000}"/>
    <cellStyle name="Input 2 6 4 6" xfId="30415" xr:uid="{00000000-0005-0000-0000-0000531D0000}"/>
    <cellStyle name="Input 2 6 4 7" xfId="24368" xr:uid="{00000000-0005-0000-0000-0000541D0000}"/>
    <cellStyle name="Input 2 6 5" xfId="6978" xr:uid="{00000000-0005-0000-0000-0000551D0000}"/>
    <cellStyle name="Input 2 6 5 2" xfId="24189" xr:uid="{00000000-0005-0000-0000-0000561D0000}"/>
    <cellStyle name="Input 2 6 5 3" xfId="25644" xr:uid="{00000000-0005-0000-0000-0000571D0000}"/>
    <cellStyle name="Input 2 6 5 4" xfId="29016" xr:uid="{00000000-0005-0000-0000-0000581D0000}"/>
    <cellStyle name="Input 2 6 5 5" xfId="20553" xr:uid="{00000000-0005-0000-0000-0000591D0000}"/>
    <cellStyle name="Input 2 6 5 6" xfId="31532" xr:uid="{00000000-0005-0000-0000-00005A1D0000}"/>
    <cellStyle name="Input 2 6 6" xfId="20493" xr:uid="{00000000-0005-0000-0000-00005B1D0000}"/>
    <cellStyle name="Input 2 6 7" xfId="15524" xr:uid="{00000000-0005-0000-0000-00005C1D0000}"/>
    <cellStyle name="Input 2 6 8" xfId="21452" xr:uid="{00000000-0005-0000-0000-00005D1D0000}"/>
    <cellStyle name="Input 2 6 9" xfId="21184" xr:uid="{00000000-0005-0000-0000-00005E1D0000}"/>
    <cellStyle name="Input 2 7" xfId="410" xr:uid="{00000000-0005-0000-0000-00005F1D0000}"/>
    <cellStyle name="Input 2 7 10" xfId="31326" xr:uid="{00000000-0005-0000-0000-0000601D0000}"/>
    <cellStyle name="Input 2 7 2" xfId="1216" xr:uid="{00000000-0005-0000-0000-0000611D0000}"/>
    <cellStyle name="Input 2 7 2 2" xfId="2307" xr:uid="{00000000-0005-0000-0000-0000621D0000}"/>
    <cellStyle name="Input 2 7 2 2 2" xfId="6448" xr:uid="{00000000-0005-0000-0000-0000631D0000}"/>
    <cellStyle name="Input 2 7 2 2 2 2" xfId="13924" xr:uid="{00000000-0005-0000-0000-0000641D0000}"/>
    <cellStyle name="Input 2 7 2 2 2 3" xfId="23659" xr:uid="{00000000-0005-0000-0000-0000651D0000}"/>
    <cellStyle name="Input 2 7 2 2 2 4" xfId="24326" xr:uid="{00000000-0005-0000-0000-0000661D0000}"/>
    <cellStyle name="Input 2 7 2 2 2 5" xfId="28027" xr:uid="{00000000-0005-0000-0000-0000671D0000}"/>
    <cellStyle name="Input 2 7 2 2 2 6" xfId="28219" xr:uid="{00000000-0005-0000-0000-0000681D0000}"/>
    <cellStyle name="Input 2 7 2 2 2 7" xfId="31648" xr:uid="{00000000-0005-0000-0000-0000691D0000}"/>
    <cellStyle name="Input 2 7 2 2 3" xfId="6270" xr:uid="{00000000-0005-0000-0000-00006A1D0000}"/>
    <cellStyle name="Input 2 7 2 2 3 2" xfId="23481" xr:uid="{00000000-0005-0000-0000-00006B1D0000}"/>
    <cellStyle name="Input 2 7 2 2 3 3" xfId="20999" xr:uid="{00000000-0005-0000-0000-00006C1D0000}"/>
    <cellStyle name="Input 2 7 2 2 3 4" xfId="26736" xr:uid="{00000000-0005-0000-0000-00006D1D0000}"/>
    <cellStyle name="Input 2 7 2 2 3 5" xfId="26685" xr:uid="{00000000-0005-0000-0000-00006E1D0000}"/>
    <cellStyle name="Input 2 7 2 2 3 6" xfId="25987" xr:uid="{00000000-0005-0000-0000-00006F1D0000}"/>
    <cellStyle name="Input 2 7 2 2 4" xfId="15222" xr:uid="{00000000-0005-0000-0000-0000701D0000}"/>
    <cellStyle name="Input 2 7 2 2 5" xfId="20641" xr:uid="{00000000-0005-0000-0000-0000711D0000}"/>
    <cellStyle name="Input 2 7 2 2 6" xfId="18907" xr:uid="{00000000-0005-0000-0000-0000721D0000}"/>
    <cellStyle name="Input 2 7 2 2 7" xfId="28634" xr:uid="{00000000-0005-0000-0000-0000731D0000}"/>
    <cellStyle name="Input 2 7 2 2 8" xfId="25750" xr:uid="{00000000-0005-0000-0000-0000741D0000}"/>
    <cellStyle name="Input 2 7 2 3" xfId="5519" xr:uid="{00000000-0005-0000-0000-0000751D0000}"/>
    <cellStyle name="Input 2 7 2 3 2" xfId="13226" xr:uid="{00000000-0005-0000-0000-0000761D0000}"/>
    <cellStyle name="Input 2 7 2 3 3" xfId="22755" xr:uid="{00000000-0005-0000-0000-0000771D0000}"/>
    <cellStyle name="Input 2 7 2 3 4" xfId="26375" xr:uid="{00000000-0005-0000-0000-0000781D0000}"/>
    <cellStyle name="Input 2 7 2 3 5" xfId="28685" xr:uid="{00000000-0005-0000-0000-0000791D0000}"/>
    <cellStyle name="Input 2 7 2 3 6" xfId="14816" xr:uid="{00000000-0005-0000-0000-00007A1D0000}"/>
    <cellStyle name="Input 2 7 2 3 7" xfId="29076" xr:uid="{00000000-0005-0000-0000-00007B1D0000}"/>
    <cellStyle name="Input 2 7 2 4" xfId="6281" xr:uid="{00000000-0005-0000-0000-00007C1D0000}"/>
    <cellStyle name="Input 2 7 2 4 2" xfId="23492" xr:uid="{00000000-0005-0000-0000-00007D1D0000}"/>
    <cellStyle name="Input 2 7 2 4 3" xfId="14227" xr:uid="{00000000-0005-0000-0000-00007E1D0000}"/>
    <cellStyle name="Input 2 7 2 4 4" xfId="27189" xr:uid="{00000000-0005-0000-0000-00007F1D0000}"/>
    <cellStyle name="Input 2 7 2 4 5" xfId="25336" xr:uid="{00000000-0005-0000-0000-0000801D0000}"/>
    <cellStyle name="Input 2 7 2 4 6" xfId="29446" xr:uid="{00000000-0005-0000-0000-0000811D0000}"/>
    <cellStyle name="Input 2 7 2 5" xfId="20627" xr:uid="{00000000-0005-0000-0000-0000821D0000}"/>
    <cellStyle name="Input 2 7 2 6" xfId="17921" xr:uid="{00000000-0005-0000-0000-0000831D0000}"/>
    <cellStyle name="Input 2 7 2 7" xfId="21460" xr:uid="{00000000-0005-0000-0000-0000841D0000}"/>
    <cellStyle name="Input 2 7 2 8" xfId="30784" xr:uid="{00000000-0005-0000-0000-0000851D0000}"/>
    <cellStyle name="Input 2 7 2 9" xfId="29819" xr:uid="{00000000-0005-0000-0000-0000861D0000}"/>
    <cellStyle name="Input 2 7 3" xfId="1627" xr:uid="{00000000-0005-0000-0000-0000871D0000}"/>
    <cellStyle name="Input 2 7 3 2" xfId="6041" xr:uid="{00000000-0005-0000-0000-0000881D0000}"/>
    <cellStyle name="Input 2 7 3 2 2" xfId="13666" xr:uid="{00000000-0005-0000-0000-0000891D0000}"/>
    <cellStyle name="Input 2 7 3 2 3" xfId="23252" xr:uid="{00000000-0005-0000-0000-00008A1D0000}"/>
    <cellStyle name="Input 2 7 3 2 4" xfId="21573" xr:uid="{00000000-0005-0000-0000-00008B1D0000}"/>
    <cellStyle name="Input 2 7 3 2 5" xfId="26998" xr:uid="{00000000-0005-0000-0000-00008C1D0000}"/>
    <cellStyle name="Input 2 7 3 2 6" xfId="19465" xr:uid="{00000000-0005-0000-0000-00008D1D0000}"/>
    <cellStyle name="Input 2 7 3 2 7" xfId="29222" xr:uid="{00000000-0005-0000-0000-00008E1D0000}"/>
    <cellStyle name="Input 2 7 3 3" xfId="4929" xr:uid="{00000000-0005-0000-0000-00008F1D0000}"/>
    <cellStyle name="Input 2 7 3 3 2" xfId="22227" xr:uid="{00000000-0005-0000-0000-0000901D0000}"/>
    <cellStyle name="Input 2 7 3 3 3" xfId="26189" xr:uid="{00000000-0005-0000-0000-0000911D0000}"/>
    <cellStyle name="Input 2 7 3 3 4" xfId="24304" xr:uid="{00000000-0005-0000-0000-0000921D0000}"/>
    <cellStyle name="Input 2 7 3 3 5" xfId="30340" xr:uid="{00000000-0005-0000-0000-0000931D0000}"/>
    <cellStyle name="Input 2 7 3 3 6" xfId="20069" xr:uid="{00000000-0005-0000-0000-0000941D0000}"/>
    <cellStyle name="Input 2 7 3 4" xfId="20350" xr:uid="{00000000-0005-0000-0000-0000951D0000}"/>
    <cellStyle name="Input 2 7 3 5" xfId="25962" xr:uid="{00000000-0005-0000-0000-0000961D0000}"/>
    <cellStyle name="Input 2 7 3 6" xfId="14850" xr:uid="{00000000-0005-0000-0000-0000971D0000}"/>
    <cellStyle name="Input 2 7 3 7" xfId="27805" xr:uid="{00000000-0005-0000-0000-0000981D0000}"/>
    <cellStyle name="Input 2 7 3 8" xfId="31971" xr:uid="{00000000-0005-0000-0000-0000991D0000}"/>
    <cellStyle name="Input 2 7 4" xfId="5809" xr:uid="{00000000-0005-0000-0000-00009A1D0000}"/>
    <cellStyle name="Input 2 7 4 2" xfId="13452" xr:uid="{00000000-0005-0000-0000-00009B1D0000}"/>
    <cellStyle name="Input 2 7 4 3" xfId="23020" xr:uid="{00000000-0005-0000-0000-00009C1D0000}"/>
    <cellStyle name="Input 2 7 4 4" xfId="19929" xr:uid="{00000000-0005-0000-0000-00009D1D0000}"/>
    <cellStyle name="Input 2 7 4 5" xfId="25524" xr:uid="{00000000-0005-0000-0000-00009E1D0000}"/>
    <cellStyle name="Input 2 7 4 6" xfId="22428" xr:uid="{00000000-0005-0000-0000-00009F1D0000}"/>
    <cellStyle name="Input 2 7 4 7" xfId="24523" xr:uid="{00000000-0005-0000-0000-0000A01D0000}"/>
    <cellStyle name="Input 2 7 5" xfId="4331" xr:uid="{00000000-0005-0000-0000-0000A11D0000}"/>
    <cellStyle name="Input 2 7 5 2" xfId="21677" xr:uid="{00000000-0005-0000-0000-0000A21D0000}"/>
    <cellStyle name="Input 2 7 5 3" xfId="21829" xr:uid="{00000000-0005-0000-0000-0000A31D0000}"/>
    <cellStyle name="Input 2 7 5 4" xfId="19804" xr:uid="{00000000-0005-0000-0000-0000A41D0000}"/>
    <cellStyle name="Input 2 7 5 5" xfId="29923" xr:uid="{00000000-0005-0000-0000-0000A51D0000}"/>
    <cellStyle name="Input 2 7 5 6" xfId="22610" xr:uid="{00000000-0005-0000-0000-0000A61D0000}"/>
    <cellStyle name="Input 2 7 6" xfId="20200" xr:uid="{00000000-0005-0000-0000-0000A71D0000}"/>
    <cellStyle name="Input 2 7 7" xfId="15140" xr:uid="{00000000-0005-0000-0000-0000A81D0000}"/>
    <cellStyle name="Input 2 7 8" xfId="19768" xr:uid="{00000000-0005-0000-0000-0000A91D0000}"/>
    <cellStyle name="Input 2 7 9" xfId="25439" xr:uid="{00000000-0005-0000-0000-0000AA1D0000}"/>
    <cellStyle name="Input 2 8" xfId="1193" xr:uid="{00000000-0005-0000-0000-0000AB1D0000}"/>
    <cellStyle name="Input 2 8 2" xfId="2284" xr:uid="{00000000-0005-0000-0000-0000AC1D0000}"/>
    <cellStyle name="Input 2 8 2 2" xfId="6425" xr:uid="{00000000-0005-0000-0000-0000AD1D0000}"/>
    <cellStyle name="Input 2 8 2 2 2" xfId="13901" xr:uid="{00000000-0005-0000-0000-0000AE1D0000}"/>
    <cellStyle name="Input 2 8 2 2 3" xfId="23636" xr:uid="{00000000-0005-0000-0000-0000AF1D0000}"/>
    <cellStyle name="Input 2 8 2 2 4" xfId="21754" xr:uid="{00000000-0005-0000-0000-0000B01D0000}"/>
    <cellStyle name="Input 2 8 2 2 5" xfId="27883" xr:uid="{00000000-0005-0000-0000-0000B11D0000}"/>
    <cellStyle name="Input 2 8 2 2 6" xfId="26852" xr:uid="{00000000-0005-0000-0000-0000B21D0000}"/>
    <cellStyle name="Input 2 8 2 2 7" xfId="22526" xr:uid="{00000000-0005-0000-0000-0000B31D0000}"/>
    <cellStyle name="Input 2 8 2 3" xfId="6523" xr:uid="{00000000-0005-0000-0000-0000B41D0000}"/>
    <cellStyle name="Input 2 8 2 3 2" xfId="23734" xr:uid="{00000000-0005-0000-0000-0000B51D0000}"/>
    <cellStyle name="Input 2 8 2 3 3" xfId="25193" xr:uid="{00000000-0005-0000-0000-0000B61D0000}"/>
    <cellStyle name="Input 2 8 2 3 4" xfId="26204" xr:uid="{00000000-0005-0000-0000-0000B71D0000}"/>
    <cellStyle name="Input 2 8 2 3 5" xfId="30810" xr:uid="{00000000-0005-0000-0000-0000B81D0000}"/>
    <cellStyle name="Input 2 8 2 3 6" xfId="30446" xr:uid="{00000000-0005-0000-0000-0000B91D0000}"/>
    <cellStyle name="Input 2 8 2 4" xfId="15223" xr:uid="{00000000-0005-0000-0000-0000BA1D0000}"/>
    <cellStyle name="Input 2 8 2 5" xfId="16551" xr:uid="{00000000-0005-0000-0000-0000BB1D0000}"/>
    <cellStyle name="Input 2 8 2 6" xfId="22593" xr:uid="{00000000-0005-0000-0000-0000BC1D0000}"/>
    <cellStyle name="Input 2 8 2 7" xfId="25757" xr:uid="{00000000-0005-0000-0000-0000BD1D0000}"/>
    <cellStyle name="Input 2 8 2 8" xfId="31018" xr:uid="{00000000-0005-0000-0000-0000BE1D0000}"/>
    <cellStyle name="Input 2 8 3" xfId="5524" xr:uid="{00000000-0005-0000-0000-0000BF1D0000}"/>
    <cellStyle name="Input 2 8 3 2" xfId="13231" xr:uid="{00000000-0005-0000-0000-0000C01D0000}"/>
    <cellStyle name="Input 2 8 3 3" xfId="22760" xr:uid="{00000000-0005-0000-0000-0000C11D0000}"/>
    <cellStyle name="Input 2 8 3 4" xfId="25033" xr:uid="{00000000-0005-0000-0000-0000C21D0000}"/>
    <cellStyle name="Input 2 8 3 5" xfId="28293" xr:uid="{00000000-0005-0000-0000-0000C31D0000}"/>
    <cellStyle name="Input 2 8 3 6" xfId="30278" xr:uid="{00000000-0005-0000-0000-0000C41D0000}"/>
    <cellStyle name="Input 2 8 3 7" xfId="31697" xr:uid="{00000000-0005-0000-0000-0000C51D0000}"/>
    <cellStyle name="Input 2 8 4" xfId="6691" xr:uid="{00000000-0005-0000-0000-0000C61D0000}"/>
    <cellStyle name="Input 2 8 4 2" xfId="23902" xr:uid="{00000000-0005-0000-0000-0000C71D0000}"/>
    <cellStyle name="Input 2 8 4 3" xfId="21149" xr:uid="{00000000-0005-0000-0000-0000C81D0000}"/>
    <cellStyle name="Input 2 8 4 4" xfId="26777" xr:uid="{00000000-0005-0000-0000-0000C91D0000}"/>
    <cellStyle name="Input 2 8 4 5" xfId="21111" xr:uid="{00000000-0005-0000-0000-0000CA1D0000}"/>
    <cellStyle name="Input 2 8 4 6" xfId="31749" xr:uid="{00000000-0005-0000-0000-0000CB1D0000}"/>
    <cellStyle name="Input 2 8 5" xfId="19920" xr:uid="{00000000-0005-0000-0000-0000CC1D0000}"/>
    <cellStyle name="Input 2 8 6" xfId="19911" xr:uid="{00000000-0005-0000-0000-0000CD1D0000}"/>
    <cellStyle name="Input 2 8 7" xfId="21589" xr:uid="{00000000-0005-0000-0000-0000CE1D0000}"/>
    <cellStyle name="Input 2 8 8" xfId="30014" xr:uid="{00000000-0005-0000-0000-0000CF1D0000}"/>
    <cellStyle name="Input 2 8 9" xfId="31322" xr:uid="{00000000-0005-0000-0000-0000D01D0000}"/>
    <cellStyle name="Input 2 9" xfId="1604" xr:uid="{00000000-0005-0000-0000-0000D11D0000}"/>
    <cellStyle name="Input 2 9 2" xfId="6018" xr:uid="{00000000-0005-0000-0000-0000D21D0000}"/>
    <cellStyle name="Input 2 9 2 2" xfId="13643" xr:uid="{00000000-0005-0000-0000-0000D31D0000}"/>
    <cellStyle name="Input 2 9 2 3" xfId="23229" xr:uid="{00000000-0005-0000-0000-0000D41D0000}"/>
    <cellStyle name="Input 2 9 2 4" xfId="21218" xr:uid="{00000000-0005-0000-0000-0000D51D0000}"/>
    <cellStyle name="Input 2 9 2 5" xfId="26731" xr:uid="{00000000-0005-0000-0000-0000D61D0000}"/>
    <cellStyle name="Input 2 9 2 6" xfId="29738" xr:uid="{00000000-0005-0000-0000-0000D71D0000}"/>
    <cellStyle name="Input 2 9 2 7" xfId="27336" xr:uid="{00000000-0005-0000-0000-0000D81D0000}"/>
    <cellStyle name="Input 2 9 3" xfId="6078" xr:uid="{00000000-0005-0000-0000-0000D91D0000}"/>
    <cellStyle name="Input 2 9 3 2" xfId="23289" xr:uid="{00000000-0005-0000-0000-0000DA1D0000}"/>
    <cellStyle name="Input 2 9 3 3" xfId="20345" xr:uid="{00000000-0005-0000-0000-0000DB1D0000}"/>
    <cellStyle name="Input 2 9 3 4" xfId="27238" xr:uid="{00000000-0005-0000-0000-0000DC1D0000}"/>
    <cellStyle name="Input 2 9 3 5" xfId="25559" xr:uid="{00000000-0005-0000-0000-0000DD1D0000}"/>
    <cellStyle name="Input 2 9 3 6" xfId="31939" xr:uid="{00000000-0005-0000-0000-0000DE1D0000}"/>
    <cellStyle name="Input 2 9 4" xfId="20222" xr:uid="{00000000-0005-0000-0000-0000DF1D0000}"/>
    <cellStyle name="Input 2 9 5" xfId="22315" xr:uid="{00000000-0005-0000-0000-0000E01D0000}"/>
    <cellStyle name="Input 2 9 6" xfId="21024" xr:uid="{00000000-0005-0000-0000-0000E11D0000}"/>
    <cellStyle name="Input 2 9 7" xfId="30191" xr:uid="{00000000-0005-0000-0000-0000E21D0000}"/>
    <cellStyle name="Input 2 9 8" xfId="31088" xr:uid="{00000000-0005-0000-0000-0000E31D0000}"/>
    <cellStyle name="Input 3" xfId="411" xr:uid="{00000000-0005-0000-0000-0000E41D0000}"/>
    <cellStyle name="Input 3 10" xfId="25000" xr:uid="{00000000-0005-0000-0000-0000E51D0000}"/>
    <cellStyle name="Input 3 11" xfId="22442" xr:uid="{00000000-0005-0000-0000-0000E61D0000}"/>
    <cellStyle name="Input 3 12" xfId="29616" xr:uid="{00000000-0005-0000-0000-0000E71D0000}"/>
    <cellStyle name="Input 3 13" xfId="22423" xr:uid="{00000000-0005-0000-0000-0000E81D0000}"/>
    <cellStyle name="Input 3 14" xfId="31191" xr:uid="{00000000-0005-0000-0000-0000E91D0000}"/>
    <cellStyle name="Input 3 2" xfId="412" xr:uid="{00000000-0005-0000-0000-0000EA1D0000}"/>
    <cellStyle name="Input 3 2 10" xfId="20506" xr:uid="{00000000-0005-0000-0000-0000EB1D0000}"/>
    <cellStyle name="Input 3 2 11" xfId="29422" xr:uid="{00000000-0005-0000-0000-0000EC1D0000}"/>
    <cellStyle name="Input 3 2 12" xfId="30444" xr:uid="{00000000-0005-0000-0000-0000ED1D0000}"/>
    <cellStyle name="Input 3 2 13" xfId="30950" xr:uid="{00000000-0005-0000-0000-0000EE1D0000}"/>
    <cellStyle name="Input 3 2 2" xfId="413" xr:uid="{00000000-0005-0000-0000-0000EF1D0000}"/>
    <cellStyle name="Input 3 2 2 10" xfId="19901" xr:uid="{00000000-0005-0000-0000-0000F01D0000}"/>
    <cellStyle name="Input 3 2 2 11" xfId="28261" xr:uid="{00000000-0005-0000-0000-0000F11D0000}"/>
    <cellStyle name="Input 3 2 2 12" xfId="30322" xr:uid="{00000000-0005-0000-0000-0000F21D0000}"/>
    <cellStyle name="Input 3 2 2 2" xfId="414" xr:uid="{00000000-0005-0000-0000-0000F31D0000}"/>
    <cellStyle name="Input 3 2 2 2 10" xfId="20912" xr:uid="{00000000-0005-0000-0000-0000F41D0000}"/>
    <cellStyle name="Input 3 2 2 2 2" xfId="1220" xr:uid="{00000000-0005-0000-0000-0000F51D0000}"/>
    <cellStyle name="Input 3 2 2 2 2 2" xfId="2311" xr:uid="{00000000-0005-0000-0000-0000F61D0000}"/>
    <cellStyle name="Input 3 2 2 2 2 2 2" xfId="6452" xr:uid="{00000000-0005-0000-0000-0000F71D0000}"/>
    <cellStyle name="Input 3 2 2 2 2 2 2 2" xfId="13928" xr:uid="{00000000-0005-0000-0000-0000F81D0000}"/>
    <cellStyle name="Input 3 2 2 2 2 2 2 3" xfId="23663" xr:uid="{00000000-0005-0000-0000-0000F91D0000}"/>
    <cellStyle name="Input 3 2 2 2 2 2 2 4" xfId="18227" xr:uid="{00000000-0005-0000-0000-0000FA1D0000}"/>
    <cellStyle name="Input 3 2 2 2 2 2 2 5" xfId="21015" xr:uid="{00000000-0005-0000-0000-0000FB1D0000}"/>
    <cellStyle name="Input 3 2 2 2 2 2 2 6" xfId="29224" xr:uid="{00000000-0005-0000-0000-0000FC1D0000}"/>
    <cellStyle name="Input 3 2 2 2 2 2 2 7" xfId="32045" xr:uid="{00000000-0005-0000-0000-0000FD1D0000}"/>
    <cellStyle name="Input 3 2 2 2 2 2 3" xfId="6068" xr:uid="{00000000-0005-0000-0000-0000FE1D0000}"/>
    <cellStyle name="Input 3 2 2 2 2 2 3 2" xfId="23279" xr:uid="{00000000-0005-0000-0000-0000FF1D0000}"/>
    <cellStyle name="Input 3 2 2 2 2 2 3 3" xfId="24802" xr:uid="{00000000-0005-0000-0000-0000001E0000}"/>
    <cellStyle name="Input 3 2 2 2 2 2 3 4" xfId="20638" xr:uid="{00000000-0005-0000-0000-0000011E0000}"/>
    <cellStyle name="Input 3 2 2 2 2 2 3 5" xfId="29101" xr:uid="{00000000-0005-0000-0000-0000021E0000}"/>
    <cellStyle name="Input 3 2 2 2 2 2 3 6" xfId="31625" xr:uid="{00000000-0005-0000-0000-0000031E0000}"/>
    <cellStyle name="Input 3 2 2 2 2 2 4" xfId="20533" xr:uid="{00000000-0005-0000-0000-0000041E0000}"/>
    <cellStyle name="Input 3 2 2 2 2 2 5" xfId="14213" xr:uid="{00000000-0005-0000-0000-0000051E0000}"/>
    <cellStyle name="Input 3 2 2 2 2 2 6" xfId="27836" xr:uid="{00000000-0005-0000-0000-0000061E0000}"/>
    <cellStyle name="Input 3 2 2 2 2 2 7" xfId="28728" xr:uid="{00000000-0005-0000-0000-0000071E0000}"/>
    <cellStyle name="Input 3 2 2 2 2 2 8" xfId="30353" xr:uid="{00000000-0005-0000-0000-0000081E0000}"/>
    <cellStyle name="Input 3 2 2 2 2 3" xfId="3939" xr:uid="{00000000-0005-0000-0000-0000091E0000}"/>
    <cellStyle name="Input 3 2 2 2 2 3 2" xfId="11926" xr:uid="{00000000-0005-0000-0000-00000A1E0000}"/>
    <cellStyle name="Input 3 2 2 2 2 3 3" xfId="21306" xr:uid="{00000000-0005-0000-0000-00000B1E0000}"/>
    <cellStyle name="Input 3 2 2 2 2 3 4" xfId="21116" xr:uid="{00000000-0005-0000-0000-00000C1E0000}"/>
    <cellStyle name="Input 3 2 2 2 2 3 5" xfId="21736" xr:uid="{00000000-0005-0000-0000-00000D1E0000}"/>
    <cellStyle name="Input 3 2 2 2 2 3 6" xfId="30612" xr:uid="{00000000-0005-0000-0000-00000E1E0000}"/>
    <cellStyle name="Input 3 2 2 2 2 3 7" xfId="31389" xr:uid="{00000000-0005-0000-0000-00000F1E0000}"/>
    <cellStyle name="Input 3 2 2 2 2 4" xfId="6804" xr:uid="{00000000-0005-0000-0000-0000101E0000}"/>
    <cellStyle name="Input 3 2 2 2 2 4 2" xfId="24015" xr:uid="{00000000-0005-0000-0000-0000111E0000}"/>
    <cellStyle name="Input 3 2 2 2 2 4 3" xfId="15899" xr:uid="{00000000-0005-0000-0000-0000121E0000}"/>
    <cellStyle name="Input 3 2 2 2 2 4 4" xfId="28842" xr:uid="{00000000-0005-0000-0000-0000131E0000}"/>
    <cellStyle name="Input 3 2 2 2 2 4 5" xfId="18895" xr:uid="{00000000-0005-0000-0000-0000141E0000}"/>
    <cellStyle name="Input 3 2 2 2 2 4 6" xfId="22891" xr:uid="{00000000-0005-0000-0000-0000151E0000}"/>
    <cellStyle name="Input 3 2 2 2 2 5" xfId="17954" xr:uid="{00000000-0005-0000-0000-0000161E0000}"/>
    <cellStyle name="Input 3 2 2 2 2 6" xfId="25091" xr:uid="{00000000-0005-0000-0000-0000171E0000}"/>
    <cellStyle name="Input 3 2 2 2 2 7" xfId="28376" xr:uid="{00000000-0005-0000-0000-0000181E0000}"/>
    <cellStyle name="Input 3 2 2 2 2 8" xfId="27464" xr:uid="{00000000-0005-0000-0000-0000191E0000}"/>
    <cellStyle name="Input 3 2 2 2 2 9" xfId="18908" xr:uid="{00000000-0005-0000-0000-00001A1E0000}"/>
    <cellStyle name="Input 3 2 2 2 3" xfId="1631" xr:uid="{00000000-0005-0000-0000-00001B1E0000}"/>
    <cellStyle name="Input 3 2 2 2 3 2" xfId="6045" xr:uid="{00000000-0005-0000-0000-00001C1E0000}"/>
    <cellStyle name="Input 3 2 2 2 3 2 2" xfId="13670" xr:uid="{00000000-0005-0000-0000-00001D1E0000}"/>
    <cellStyle name="Input 3 2 2 2 3 2 3" xfId="23256" xr:uid="{00000000-0005-0000-0000-00001E1E0000}"/>
    <cellStyle name="Input 3 2 2 2 3 2 4" xfId="25629" xr:uid="{00000000-0005-0000-0000-00001F1E0000}"/>
    <cellStyle name="Input 3 2 2 2 3 2 5" xfId="20655" xr:uid="{00000000-0005-0000-0000-0000201E0000}"/>
    <cellStyle name="Input 3 2 2 2 3 2 6" xfId="30882" xr:uid="{00000000-0005-0000-0000-0000211E0000}"/>
    <cellStyle name="Input 3 2 2 2 3 2 7" xfId="31956" xr:uid="{00000000-0005-0000-0000-0000221E0000}"/>
    <cellStyle name="Input 3 2 2 2 3 3" xfId="5201" xr:uid="{00000000-0005-0000-0000-0000231E0000}"/>
    <cellStyle name="Input 3 2 2 2 3 3 2" xfId="22472" xr:uid="{00000000-0005-0000-0000-0000241E0000}"/>
    <cellStyle name="Input 3 2 2 2 3 3 3" xfId="14828" xr:uid="{00000000-0005-0000-0000-0000251E0000}"/>
    <cellStyle name="Input 3 2 2 2 3 3 4" xfId="27154" xr:uid="{00000000-0005-0000-0000-0000261E0000}"/>
    <cellStyle name="Input 3 2 2 2 3 3 5" xfId="22564" xr:uid="{00000000-0005-0000-0000-0000271E0000}"/>
    <cellStyle name="Input 3 2 2 2 3 3 6" xfId="30926" xr:uid="{00000000-0005-0000-0000-0000281E0000}"/>
    <cellStyle name="Input 3 2 2 2 3 4" xfId="20734" xr:uid="{00000000-0005-0000-0000-0000291E0000}"/>
    <cellStyle name="Input 3 2 2 2 3 5" xfId="14443" xr:uid="{00000000-0005-0000-0000-00002A1E0000}"/>
    <cellStyle name="Input 3 2 2 2 3 6" xfId="28160" xr:uid="{00000000-0005-0000-0000-00002B1E0000}"/>
    <cellStyle name="Input 3 2 2 2 3 7" xfId="28191" xr:uid="{00000000-0005-0000-0000-00002C1E0000}"/>
    <cellStyle name="Input 3 2 2 2 3 8" xfId="21802" xr:uid="{00000000-0005-0000-0000-00002D1E0000}"/>
    <cellStyle name="Input 3 2 2 2 4" xfId="5215" xr:uid="{00000000-0005-0000-0000-00002E1E0000}"/>
    <cellStyle name="Input 3 2 2 2 4 2" xfId="12952" xr:uid="{00000000-0005-0000-0000-00002F1E0000}"/>
    <cellStyle name="Input 3 2 2 2 4 3" xfId="22486" xr:uid="{00000000-0005-0000-0000-0000301E0000}"/>
    <cellStyle name="Input 3 2 2 2 4 4" xfId="24681" xr:uid="{00000000-0005-0000-0000-0000311E0000}"/>
    <cellStyle name="Input 3 2 2 2 4 5" xfId="27886" xr:uid="{00000000-0005-0000-0000-0000321E0000}"/>
    <cellStyle name="Input 3 2 2 2 4 6" xfId="22538" xr:uid="{00000000-0005-0000-0000-0000331E0000}"/>
    <cellStyle name="Input 3 2 2 2 4 7" xfId="31484" xr:uid="{00000000-0005-0000-0000-0000341E0000}"/>
    <cellStyle name="Input 3 2 2 2 5" xfId="6491" xr:uid="{00000000-0005-0000-0000-0000351E0000}"/>
    <cellStyle name="Input 3 2 2 2 5 2" xfId="23702" xr:uid="{00000000-0005-0000-0000-0000361E0000}"/>
    <cellStyle name="Input 3 2 2 2 5 3" xfId="22421" xr:uid="{00000000-0005-0000-0000-0000371E0000}"/>
    <cellStyle name="Input 3 2 2 2 5 4" xfId="26277" xr:uid="{00000000-0005-0000-0000-0000381E0000}"/>
    <cellStyle name="Input 3 2 2 2 5 5" xfId="30859" xr:uid="{00000000-0005-0000-0000-0000391E0000}"/>
    <cellStyle name="Input 3 2 2 2 5 6" xfId="24624" xr:uid="{00000000-0005-0000-0000-00003A1E0000}"/>
    <cellStyle name="Input 3 2 2 2 6" xfId="20283" xr:uid="{00000000-0005-0000-0000-00003B1E0000}"/>
    <cellStyle name="Input 3 2 2 2 7" xfId="25895" xr:uid="{00000000-0005-0000-0000-00003C1E0000}"/>
    <cellStyle name="Input 3 2 2 2 8" xfId="24832" xr:uid="{00000000-0005-0000-0000-00003D1E0000}"/>
    <cellStyle name="Input 3 2 2 2 9" xfId="29949" xr:uid="{00000000-0005-0000-0000-00003E1E0000}"/>
    <cellStyle name="Input 3 2 2 3" xfId="415" xr:uid="{00000000-0005-0000-0000-00003F1E0000}"/>
    <cellStyle name="Input 3 2 2 3 10" xfId="29996" xr:uid="{00000000-0005-0000-0000-0000401E0000}"/>
    <cellStyle name="Input 3 2 2 3 2" xfId="1221" xr:uid="{00000000-0005-0000-0000-0000411E0000}"/>
    <cellStyle name="Input 3 2 2 3 2 2" xfId="2312" xr:uid="{00000000-0005-0000-0000-0000421E0000}"/>
    <cellStyle name="Input 3 2 2 3 2 2 2" xfId="6453" xr:uid="{00000000-0005-0000-0000-0000431E0000}"/>
    <cellStyle name="Input 3 2 2 3 2 2 2 2" xfId="13929" xr:uid="{00000000-0005-0000-0000-0000441E0000}"/>
    <cellStyle name="Input 3 2 2 3 2 2 2 3" xfId="23664" xr:uid="{00000000-0005-0000-0000-0000451E0000}"/>
    <cellStyle name="Input 3 2 2 3 2 2 2 4" xfId="26428" xr:uid="{00000000-0005-0000-0000-0000461E0000}"/>
    <cellStyle name="Input 3 2 2 3 2 2 2 5" xfId="28313" xr:uid="{00000000-0005-0000-0000-0000471E0000}"/>
    <cellStyle name="Input 3 2 2 3 2 2 2 6" xfId="26568" xr:uid="{00000000-0005-0000-0000-0000481E0000}"/>
    <cellStyle name="Input 3 2 2 3 2 2 2 7" xfId="31627" xr:uid="{00000000-0005-0000-0000-0000491E0000}"/>
    <cellStyle name="Input 3 2 2 3 2 2 3" xfId="4932" xr:uid="{00000000-0005-0000-0000-00004A1E0000}"/>
    <cellStyle name="Input 3 2 2 3 2 2 3 2" xfId="22230" xr:uid="{00000000-0005-0000-0000-00004B1E0000}"/>
    <cellStyle name="Input 3 2 2 3 2 2 3 3" xfId="25037" xr:uid="{00000000-0005-0000-0000-00004C1E0000}"/>
    <cellStyle name="Input 3 2 2 3 2 2 3 4" xfId="20075" xr:uid="{00000000-0005-0000-0000-00004D1E0000}"/>
    <cellStyle name="Input 3 2 2 3 2 2 3 5" xfId="30636" xr:uid="{00000000-0005-0000-0000-00004E1E0000}"/>
    <cellStyle name="Input 3 2 2 3 2 2 3 6" xfId="31396" xr:uid="{00000000-0005-0000-0000-00004F1E0000}"/>
    <cellStyle name="Input 3 2 2 3 2 2 4" xfId="19891" xr:uid="{00000000-0005-0000-0000-0000501E0000}"/>
    <cellStyle name="Input 3 2 2 3 2 2 5" xfId="15613" xr:uid="{00000000-0005-0000-0000-0000511E0000}"/>
    <cellStyle name="Input 3 2 2 3 2 2 6" xfId="15449" xr:uid="{00000000-0005-0000-0000-0000521E0000}"/>
    <cellStyle name="Input 3 2 2 3 2 2 7" xfId="27743" xr:uid="{00000000-0005-0000-0000-0000531E0000}"/>
    <cellStyle name="Input 3 2 2 3 2 2 8" xfId="30326" xr:uid="{00000000-0005-0000-0000-0000541E0000}"/>
    <cellStyle name="Input 3 2 2 3 2 3" xfId="3938" xr:uid="{00000000-0005-0000-0000-0000551E0000}"/>
    <cellStyle name="Input 3 2 2 3 2 3 2" xfId="11925" xr:uid="{00000000-0005-0000-0000-0000561E0000}"/>
    <cellStyle name="Input 3 2 2 3 2 3 3" xfId="21305" xr:uid="{00000000-0005-0000-0000-0000571E0000}"/>
    <cellStyle name="Input 3 2 2 3 2 3 4" xfId="14240" xr:uid="{00000000-0005-0000-0000-0000581E0000}"/>
    <cellStyle name="Input 3 2 2 3 2 3 5" xfId="27052" xr:uid="{00000000-0005-0000-0000-0000591E0000}"/>
    <cellStyle name="Input 3 2 2 3 2 3 6" xfId="27619" xr:uid="{00000000-0005-0000-0000-00005A1E0000}"/>
    <cellStyle name="Input 3 2 2 3 2 3 7" xfId="27079" xr:uid="{00000000-0005-0000-0000-00005B1E0000}"/>
    <cellStyle name="Input 3 2 2 3 2 4" xfId="6076" xr:uid="{00000000-0005-0000-0000-00005C1E0000}"/>
    <cellStyle name="Input 3 2 2 3 2 4 2" xfId="23287" xr:uid="{00000000-0005-0000-0000-00005D1E0000}"/>
    <cellStyle name="Input 3 2 2 3 2 4 3" xfId="21196" xr:uid="{00000000-0005-0000-0000-00005E1E0000}"/>
    <cellStyle name="Input 3 2 2 3 2 4 4" xfId="20811" xr:uid="{00000000-0005-0000-0000-00005F1E0000}"/>
    <cellStyle name="Input 3 2 2 3 2 4 5" xfId="29862" xr:uid="{00000000-0005-0000-0000-0000601E0000}"/>
    <cellStyle name="Input 3 2 2 3 2 4 6" xfId="29454" xr:uid="{00000000-0005-0000-0000-0000611E0000}"/>
    <cellStyle name="Input 3 2 2 3 2 5" xfId="19751" xr:uid="{00000000-0005-0000-0000-0000621E0000}"/>
    <cellStyle name="Input 3 2 2 3 2 6" xfId="18589" xr:uid="{00000000-0005-0000-0000-0000631E0000}"/>
    <cellStyle name="Input 3 2 2 3 2 7" xfId="21580" xr:uid="{00000000-0005-0000-0000-0000641E0000}"/>
    <cellStyle name="Input 3 2 2 3 2 8" xfId="29361" xr:uid="{00000000-0005-0000-0000-0000651E0000}"/>
    <cellStyle name="Input 3 2 2 3 2 9" xfId="28211" xr:uid="{00000000-0005-0000-0000-0000661E0000}"/>
    <cellStyle name="Input 3 2 2 3 3" xfId="1632" xr:uid="{00000000-0005-0000-0000-0000671E0000}"/>
    <cellStyle name="Input 3 2 2 3 3 2" xfId="6046" xr:uid="{00000000-0005-0000-0000-0000681E0000}"/>
    <cellStyle name="Input 3 2 2 3 3 2 2" xfId="13671" xr:uid="{00000000-0005-0000-0000-0000691E0000}"/>
    <cellStyle name="Input 3 2 2 3 3 2 3" xfId="23257" xr:uid="{00000000-0005-0000-0000-00006A1E0000}"/>
    <cellStyle name="Input 3 2 2 3 3 2 4" xfId="26268" xr:uid="{00000000-0005-0000-0000-00006B1E0000}"/>
    <cellStyle name="Input 3 2 2 3 3 2 5" xfId="27862" xr:uid="{00000000-0005-0000-0000-00006C1E0000}"/>
    <cellStyle name="Input 3 2 2 3 3 2 6" xfId="28463" xr:uid="{00000000-0005-0000-0000-00006D1E0000}"/>
    <cellStyle name="Input 3 2 2 3 3 2 7" xfId="28761" xr:uid="{00000000-0005-0000-0000-00006E1E0000}"/>
    <cellStyle name="Input 3 2 2 3 3 3" xfId="5549" xr:uid="{00000000-0005-0000-0000-00006F1E0000}"/>
    <cellStyle name="Input 3 2 2 3 3 3 2" xfId="22785" xr:uid="{00000000-0005-0000-0000-0000701E0000}"/>
    <cellStyle name="Input 3 2 2 3 3 3 3" xfId="25232" xr:uid="{00000000-0005-0000-0000-0000711E0000}"/>
    <cellStyle name="Input 3 2 2 3 3 3 4" xfId="19914" xr:uid="{00000000-0005-0000-0000-0000721E0000}"/>
    <cellStyle name="Input 3 2 2 3 3 3 5" xfId="26811" xr:uid="{00000000-0005-0000-0000-0000731E0000}"/>
    <cellStyle name="Input 3 2 2 3 3 3 6" xfId="31251" xr:uid="{00000000-0005-0000-0000-0000741E0000}"/>
    <cellStyle name="Input 3 2 2 3 3 4" xfId="19430" xr:uid="{00000000-0005-0000-0000-0000751E0000}"/>
    <cellStyle name="Input 3 2 2 3 3 5" xfId="18554" xr:uid="{00000000-0005-0000-0000-0000761E0000}"/>
    <cellStyle name="Input 3 2 2 3 3 6" xfId="20800" xr:uid="{00000000-0005-0000-0000-0000771E0000}"/>
    <cellStyle name="Input 3 2 2 3 3 7" xfId="24975" xr:uid="{00000000-0005-0000-0000-0000781E0000}"/>
    <cellStyle name="Input 3 2 2 3 3 8" xfId="24574" xr:uid="{00000000-0005-0000-0000-0000791E0000}"/>
    <cellStyle name="Input 3 2 2 3 4" xfId="5558" xr:uid="{00000000-0005-0000-0000-00007A1E0000}"/>
    <cellStyle name="Input 3 2 2 3 4 2" xfId="13252" xr:uid="{00000000-0005-0000-0000-00007B1E0000}"/>
    <cellStyle name="Input 3 2 2 3 4 3" xfId="22794" xr:uid="{00000000-0005-0000-0000-00007C1E0000}"/>
    <cellStyle name="Input 3 2 2 3 4 4" xfId="24730" xr:uid="{00000000-0005-0000-0000-00007D1E0000}"/>
    <cellStyle name="Input 3 2 2 3 4 5" xfId="28391" xr:uid="{00000000-0005-0000-0000-00007E1E0000}"/>
    <cellStyle name="Input 3 2 2 3 4 6" xfId="19928" xr:uid="{00000000-0005-0000-0000-00007F1E0000}"/>
    <cellStyle name="Input 3 2 2 3 4 7" xfId="30201" xr:uid="{00000000-0005-0000-0000-0000801E0000}"/>
    <cellStyle name="Input 3 2 2 3 5" xfId="6089" xr:uid="{00000000-0005-0000-0000-0000811E0000}"/>
    <cellStyle name="Input 3 2 2 3 5 2" xfId="23300" xr:uid="{00000000-0005-0000-0000-0000821E0000}"/>
    <cellStyle name="Input 3 2 2 3 5 3" xfId="26260" xr:uid="{00000000-0005-0000-0000-0000831E0000}"/>
    <cellStyle name="Input 3 2 2 3 5 4" xfId="19799" xr:uid="{00000000-0005-0000-0000-0000841E0000}"/>
    <cellStyle name="Input 3 2 2 3 5 5" xfId="27551" xr:uid="{00000000-0005-0000-0000-0000851E0000}"/>
    <cellStyle name="Input 3 2 2 3 5 6" xfId="28420" xr:uid="{00000000-0005-0000-0000-0000861E0000}"/>
    <cellStyle name="Input 3 2 2 3 6" xfId="18232" xr:uid="{00000000-0005-0000-0000-0000871E0000}"/>
    <cellStyle name="Input 3 2 2 3 7" xfId="19746" xr:uid="{00000000-0005-0000-0000-0000881E0000}"/>
    <cellStyle name="Input 3 2 2 3 8" xfId="27379" xr:uid="{00000000-0005-0000-0000-0000891E0000}"/>
    <cellStyle name="Input 3 2 2 3 9" xfId="29588" xr:uid="{00000000-0005-0000-0000-00008A1E0000}"/>
    <cellStyle name="Input 3 2 2 4" xfId="1219" xr:uid="{00000000-0005-0000-0000-00008B1E0000}"/>
    <cellStyle name="Input 3 2 2 4 2" xfId="2310" xr:uid="{00000000-0005-0000-0000-00008C1E0000}"/>
    <cellStyle name="Input 3 2 2 4 2 2" xfId="6451" xr:uid="{00000000-0005-0000-0000-00008D1E0000}"/>
    <cellStyle name="Input 3 2 2 4 2 2 2" xfId="13927" xr:uid="{00000000-0005-0000-0000-00008E1E0000}"/>
    <cellStyle name="Input 3 2 2 4 2 2 3" xfId="23662" xr:uid="{00000000-0005-0000-0000-00008F1E0000}"/>
    <cellStyle name="Input 3 2 2 4 2 2 4" xfId="22733" xr:uid="{00000000-0005-0000-0000-0000901E0000}"/>
    <cellStyle name="Input 3 2 2 4 2 2 5" xfId="18051" xr:uid="{00000000-0005-0000-0000-0000911E0000}"/>
    <cellStyle name="Input 3 2 2 4 2 2 6" xfId="28515" xr:uid="{00000000-0005-0000-0000-0000921E0000}"/>
    <cellStyle name="Input 3 2 2 4 2 2 7" xfId="25799" xr:uid="{00000000-0005-0000-0000-0000931E0000}"/>
    <cellStyle name="Input 3 2 2 4 2 3" xfId="6864" xr:uid="{00000000-0005-0000-0000-0000941E0000}"/>
    <cellStyle name="Input 3 2 2 4 2 3 2" xfId="24075" xr:uid="{00000000-0005-0000-0000-0000951E0000}"/>
    <cellStyle name="Input 3 2 2 4 2 3 3" xfId="25284" xr:uid="{00000000-0005-0000-0000-0000961E0000}"/>
    <cellStyle name="Input 3 2 2 4 2 3 4" xfId="28902" xr:uid="{00000000-0005-0000-0000-0000971E0000}"/>
    <cellStyle name="Input 3 2 2 4 2 3 5" xfId="26678" xr:uid="{00000000-0005-0000-0000-0000981E0000}"/>
    <cellStyle name="Input 3 2 2 4 2 3 6" xfId="25612" xr:uid="{00000000-0005-0000-0000-0000991E0000}"/>
    <cellStyle name="Input 3 2 2 4 2 4" xfId="19119" xr:uid="{00000000-0005-0000-0000-00009A1E0000}"/>
    <cellStyle name="Input 3 2 2 4 2 5" xfId="24616" xr:uid="{00000000-0005-0000-0000-00009B1E0000}"/>
    <cellStyle name="Input 3 2 2 4 2 6" xfId="15175" xr:uid="{00000000-0005-0000-0000-00009C1E0000}"/>
    <cellStyle name="Input 3 2 2 4 2 7" xfId="22247" xr:uid="{00000000-0005-0000-0000-00009D1E0000}"/>
    <cellStyle name="Input 3 2 2 4 2 8" xfId="29193" xr:uid="{00000000-0005-0000-0000-00009E1E0000}"/>
    <cellStyle name="Input 3 2 2 4 3" xfId="3940" xr:uid="{00000000-0005-0000-0000-00009F1E0000}"/>
    <cellStyle name="Input 3 2 2 4 3 2" xfId="11927" xr:uid="{00000000-0005-0000-0000-0000A01E0000}"/>
    <cellStyle name="Input 3 2 2 4 3 3" xfId="21307" xr:uid="{00000000-0005-0000-0000-0000A11E0000}"/>
    <cellStyle name="Input 3 2 2 4 3 4" xfId="25121" xr:uid="{00000000-0005-0000-0000-0000A21E0000}"/>
    <cellStyle name="Input 3 2 2 4 3 5" xfId="27772" xr:uid="{00000000-0005-0000-0000-0000A31E0000}"/>
    <cellStyle name="Input 3 2 2 4 3 6" xfId="26866" xr:uid="{00000000-0005-0000-0000-0000A41E0000}"/>
    <cellStyle name="Input 3 2 2 4 3 7" xfId="31219" xr:uid="{00000000-0005-0000-0000-0000A51E0000}"/>
    <cellStyle name="Input 3 2 2 4 4" xfId="5227" xr:uid="{00000000-0005-0000-0000-0000A61E0000}"/>
    <cellStyle name="Input 3 2 2 4 4 2" xfId="22498" xr:uid="{00000000-0005-0000-0000-0000A71E0000}"/>
    <cellStyle name="Input 3 2 2 4 4 3" xfId="24947" xr:uid="{00000000-0005-0000-0000-0000A81E0000}"/>
    <cellStyle name="Input 3 2 2 4 4 4" xfId="25019" xr:uid="{00000000-0005-0000-0000-0000A91E0000}"/>
    <cellStyle name="Input 3 2 2 4 4 5" xfId="30517" xr:uid="{00000000-0005-0000-0000-0000AA1E0000}"/>
    <cellStyle name="Input 3 2 2 4 4 6" xfId="31916" xr:uid="{00000000-0005-0000-0000-0000AB1E0000}"/>
    <cellStyle name="Input 3 2 2 4 5" xfId="15494" xr:uid="{00000000-0005-0000-0000-0000AC1E0000}"/>
    <cellStyle name="Input 3 2 2 4 6" xfId="21182" xr:uid="{00000000-0005-0000-0000-0000AD1E0000}"/>
    <cellStyle name="Input 3 2 2 4 7" xfId="28686" xr:uid="{00000000-0005-0000-0000-0000AE1E0000}"/>
    <cellStyle name="Input 3 2 2 4 8" xfId="15153" xr:uid="{00000000-0005-0000-0000-0000AF1E0000}"/>
    <cellStyle name="Input 3 2 2 4 9" xfId="31373" xr:uid="{00000000-0005-0000-0000-0000B01E0000}"/>
    <cellStyle name="Input 3 2 2 5" xfId="1630" xr:uid="{00000000-0005-0000-0000-0000B11E0000}"/>
    <cellStyle name="Input 3 2 2 5 2" xfId="6044" xr:uid="{00000000-0005-0000-0000-0000B21E0000}"/>
    <cellStyle name="Input 3 2 2 5 2 2" xfId="13669" xr:uid="{00000000-0005-0000-0000-0000B31E0000}"/>
    <cellStyle name="Input 3 2 2 5 2 3" xfId="23255" xr:uid="{00000000-0005-0000-0000-0000B41E0000}"/>
    <cellStyle name="Input 3 2 2 5 2 4" xfId="15525" xr:uid="{00000000-0005-0000-0000-0000B51E0000}"/>
    <cellStyle name="Input 3 2 2 5 2 5" xfId="28667" xr:uid="{00000000-0005-0000-0000-0000B61E0000}"/>
    <cellStyle name="Input 3 2 2 5 2 6" xfId="29857" xr:uid="{00000000-0005-0000-0000-0000B71E0000}"/>
    <cellStyle name="Input 3 2 2 5 2 7" xfId="31624" xr:uid="{00000000-0005-0000-0000-0000B81E0000}"/>
    <cellStyle name="Input 3 2 2 5 3" xfId="6251" xr:uid="{00000000-0005-0000-0000-0000B91E0000}"/>
    <cellStyle name="Input 3 2 2 5 3 2" xfId="23462" xr:uid="{00000000-0005-0000-0000-0000BA1E0000}"/>
    <cellStyle name="Input 3 2 2 5 3 3" xfId="19802" xr:uid="{00000000-0005-0000-0000-0000BB1E0000}"/>
    <cellStyle name="Input 3 2 2 5 3 4" xfId="28271" xr:uid="{00000000-0005-0000-0000-0000BC1E0000}"/>
    <cellStyle name="Input 3 2 2 5 3 5" xfId="20747" xr:uid="{00000000-0005-0000-0000-0000BD1E0000}"/>
    <cellStyle name="Input 3 2 2 5 3 6" xfId="31835" xr:uid="{00000000-0005-0000-0000-0000BE1E0000}"/>
    <cellStyle name="Input 3 2 2 5 4" xfId="14700" xr:uid="{00000000-0005-0000-0000-0000BF1E0000}"/>
    <cellStyle name="Input 3 2 2 5 5" xfId="19823" xr:uid="{00000000-0005-0000-0000-0000C01E0000}"/>
    <cellStyle name="Input 3 2 2 5 6" xfId="28137" xr:uid="{00000000-0005-0000-0000-0000C11E0000}"/>
    <cellStyle name="Input 3 2 2 5 7" xfId="29451" xr:uid="{00000000-0005-0000-0000-0000C21E0000}"/>
    <cellStyle name="Input 3 2 2 5 8" xfId="30287" xr:uid="{00000000-0005-0000-0000-0000C31E0000}"/>
    <cellStyle name="Input 3 2 2 6" xfId="4894" xr:uid="{00000000-0005-0000-0000-0000C41E0000}"/>
    <cellStyle name="Input 3 2 2 6 2" xfId="12696" xr:uid="{00000000-0005-0000-0000-0000C51E0000}"/>
    <cellStyle name="Input 3 2 2 6 3" xfId="22192" xr:uid="{00000000-0005-0000-0000-0000C61E0000}"/>
    <cellStyle name="Input 3 2 2 6 4" xfId="25611" xr:uid="{00000000-0005-0000-0000-0000C71E0000}"/>
    <cellStyle name="Input 3 2 2 6 5" xfId="25030" xr:uid="{00000000-0005-0000-0000-0000C81E0000}"/>
    <cellStyle name="Input 3 2 2 6 6" xfId="28111" xr:uid="{00000000-0005-0000-0000-0000C91E0000}"/>
    <cellStyle name="Input 3 2 2 6 7" xfId="31962" xr:uid="{00000000-0005-0000-0000-0000CA1E0000}"/>
    <cellStyle name="Input 3 2 2 7" xfId="4332" xr:uid="{00000000-0005-0000-0000-0000CB1E0000}"/>
    <cellStyle name="Input 3 2 2 7 2" xfId="21678" xr:uid="{00000000-0005-0000-0000-0000CC1E0000}"/>
    <cellStyle name="Input 3 2 2 7 3" xfId="22659" xr:uid="{00000000-0005-0000-0000-0000CD1E0000}"/>
    <cellStyle name="Input 3 2 2 7 4" xfId="27509" xr:uid="{00000000-0005-0000-0000-0000CE1E0000}"/>
    <cellStyle name="Input 3 2 2 7 5" xfId="30016" xr:uid="{00000000-0005-0000-0000-0000CF1E0000}"/>
    <cellStyle name="Input 3 2 2 7 6" xfId="29390" xr:uid="{00000000-0005-0000-0000-0000D01E0000}"/>
    <cellStyle name="Input 3 2 2 8" xfId="20589" xr:uid="{00000000-0005-0000-0000-0000D11E0000}"/>
    <cellStyle name="Input 3 2 2 9" xfId="20643" xr:uid="{00000000-0005-0000-0000-0000D21E0000}"/>
    <cellStyle name="Input 3 2 3" xfId="416" xr:uid="{00000000-0005-0000-0000-0000D31E0000}"/>
    <cellStyle name="Input 3 2 3 10" xfId="31195" xr:uid="{00000000-0005-0000-0000-0000D41E0000}"/>
    <cellStyle name="Input 3 2 3 2" xfId="1222" xr:uid="{00000000-0005-0000-0000-0000D51E0000}"/>
    <cellStyle name="Input 3 2 3 2 2" xfId="2313" xr:uid="{00000000-0005-0000-0000-0000D61E0000}"/>
    <cellStyle name="Input 3 2 3 2 2 2" xfId="6454" xr:uid="{00000000-0005-0000-0000-0000D71E0000}"/>
    <cellStyle name="Input 3 2 3 2 2 2 2" xfId="13930" xr:uid="{00000000-0005-0000-0000-0000D81E0000}"/>
    <cellStyle name="Input 3 2 3 2 2 2 3" xfId="23665" xr:uid="{00000000-0005-0000-0000-0000D91E0000}"/>
    <cellStyle name="Input 3 2 3 2 2 2 4" xfId="25632" xr:uid="{00000000-0005-0000-0000-0000DA1E0000}"/>
    <cellStyle name="Input 3 2 3 2 2 2 5" xfId="14422" xr:uid="{00000000-0005-0000-0000-0000DB1E0000}"/>
    <cellStyle name="Input 3 2 3 2 2 2 6" xfId="25242" xr:uid="{00000000-0005-0000-0000-0000DC1E0000}"/>
    <cellStyle name="Input 3 2 3 2 2 2 7" xfId="32011" xr:uid="{00000000-0005-0000-0000-0000DD1E0000}"/>
    <cellStyle name="Input 3 2 3 2 2 3" xfId="6866" xr:uid="{00000000-0005-0000-0000-0000DE1E0000}"/>
    <cellStyle name="Input 3 2 3 2 2 3 2" xfId="24077" xr:uid="{00000000-0005-0000-0000-0000DF1E0000}"/>
    <cellStyle name="Input 3 2 3 2 2 3 3" xfId="25564" xr:uid="{00000000-0005-0000-0000-0000E01E0000}"/>
    <cellStyle name="Input 3 2 3 2 2 3 4" xfId="28904" xr:uid="{00000000-0005-0000-0000-0000E11E0000}"/>
    <cellStyle name="Input 3 2 3 2 2 3 5" xfId="26437" xr:uid="{00000000-0005-0000-0000-0000E21E0000}"/>
    <cellStyle name="Input 3 2 3 2 2 3 6" xfId="24826" xr:uid="{00000000-0005-0000-0000-0000E31E0000}"/>
    <cellStyle name="Input 3 2 3 2 2 4" xfId="15599" xr:uid="{00000000-0005-0000-0000-0000E41E0000}"/>
    <cellStyle name="Input 3 2 3 2 2 5" xfId="16174" xr:uid="{00000000-0005-0000-0000-0000E51E0000}"/>
    <cellStyle name="Input 3 2 3 2 2 6" xfId="20419" xr:uid="{00000000-0005-0000-0000-0000E61E0000}"/>
    <cellStyle name="Input 3 2 3 2 2 7" xfId="24818" xr:uid="{00000000-0005-0000-0000-0000E71E0000}"/>
    <cellStyle name="Input 3 2 3 2 2 8" xfId="30321" xr:uid="{00000000-0005-0000-0000-0000E81E0000}"/>
    <cellStyle name="Input 3 2 3 2 3" xfId="4957" xr:uid="{00000000-0005-0000-0000-0000E91E0000}"/>
    <cellStyle name="Input 3 2 3 2 3 2" xfId="12734" xr:uid="{00000000-0005-0000-0000-0000EA1E0000}"/>
    <cellStyle name="Input 3 2 3 2 3 3" xfId="22253" xr:uid="{00000000-0005-0000-0000-0000EB1E0000}"/>
    <cellStyle name="Input 3 2 3 2 3 4" xfId="24246" xr:uid="{00000000-0005-0000-0000-0000EC1E0000}"/>
    <cellStyle name="Input 3 2 3 2 3 5" xfId="20989" xr:uid="{00000000-0005-0000-0000-0000ED1E0000}"/>
    <cellStyle name="Input 3 2 3 2 3 6" xfId="30420" xr:uid="{00000000-0005-0000-0000-0000EE1E0000}"/>
    <cellStyle name="Input 3 2 3 2 3 7" xfId="32093" xr:uid="{00000000-0005-0000-0000-0000EF1E0000}"/>
    <cellStyle name="Input 3 2 3 2 4" xfId="6096" xr:uid="{00000000-0005-0000-0000-0000F01E0000}"/>
    <cellStyle name="Input 3 2 3 2 4 2" xfId="23307" xr:uid="{00000000-0005-0000-0000-0000F11E0000}"/>
    <cellStyle name="Input 3 2 3 2 4 3" xfId="26096" xr:uid="{00000000-0005-0000-0000-0000F21E0000}"/>
    <cellStyle name="Input 3 2 3 2 4 4" xfId="27419" xr:uid="{00000000-0005-0000-0000-0000F31E0000}"/>
    <cellStyle name="Input 3 2 3 2 4 5" xfId="27034" xr:uid="{00000000-0005-0000-0000-0000F41E0000}"/>
    <cellStyle name="Input 3 2 3 2 4 6" xfId="30127" xr:uid="{00000000-0005-0000-0000-0000F51E0000}"/>
    <cellStyle name="Input 3 2 3 2 5" xfId="18282" xr:uid="{00000000-0005-0000-0000-0000F61E0000}"/>
    <cellStyle name="Input 3 2 3 2 6" xfId="19869" xr:uid="{00000000-0005-0000-0000-0000F71E0000}"/>
    <cellStyle name="Input 3 2 3 2 7" xfId="25606" xr:uid="{00000000-0005-0000-0000-0000F81E0000}"/>
    <cellStyle name="Input 3 2 3 2 8" xfId="29441" xr:uid="{00000000-0005-0000-0000-0000F91E0000}"/>
    <cellStyle name="Input 3 2 3 2 9" xfId="31651" xr:uid="{00000000-0005-0000-0000-0000FA1E0000}"/>
    <cellStyle name="Input 3 2 3 3" xfId="1633" xr:uid="{00000000-0005-0000-0000-0000FB1E0000}"/>
    <cellStyle name="Input 3 2 3 3 2" xfId="6047" xr:uid="{00000000-0005-0000-0000-0000FC1E0000}"/>
    <cellStyle name="Input 3 2 3 3 2 2" xfId="13672" xr:uid="{00000000-0005-0000-0000-0000FD1E0000}"/>
    <cellStyle name="Input 3 2 3 3 2 3" xfId="23258" xr:uid="{00000000-0005-0000-0000-0000FE1E0000}"/>
    <cellStyle name="Input 3 2 3 3 2 4" xfId="14220" xr:uid="{00000000-0005-0000-0000-0000FF1E0000}"/>
    <cellStyle name="Input 3 2 3 3 2 5" xfId="28348" xr:uid="{00000000-0005-0000-0000-0000001F0000}"/>
    <cellStyle name="Input 3 2 3 3 2 6" xfId="27951" xr:uid="{00000000-0005-0000-0000-0000011F0000}"/>
    <cellStyle name="Input 3 2 3 3 2 7" xfId="31753" xr:uid="{00000000-0005-0000-0000-0000021F0000}"/>
    <cellStyle name="Input 3 2 3 3 3" xfId="5545" xr:uid="{00000000-0005-0000-0000-0000031F0000}"/>
    <cellStyle name="Input 3 2 3 3 3 2" xfId="22781" xr:uid="{00000000-0005-0000-0000-0000041F0000}"/>
    <cellStyle name="Input 3 2 3 3 3 3" xfId="16518" xr:uid="{00000000-0005-0000-0000-0000051F0000}"/>
    <cellStyle name="Input 3 2 3 3 3 4" xfId="27668" xr:uid="{00000000-0005-0000-0000-0000061F0000}"/>
    <cellStyle name="Input 3 2 3 3 3 5" xfId="28088" xr:uid="{00000000-0005-0000-0000-0000071F0000}"/>
    <cellStyle name="Input 3 2 3 3 3 6" xfId="30019" xr:uid="{00000000-0005-0000-0000-0000081F0000}"/>
    <cellStyle name="Input 3 2 3 3 4" xfId="20316" xr:uid="{00000000-0005-0000-0000-0000091F0000}"/>
    <cellStyle name="Input 3 2 3 3 5" xfId="14134" xr:uid="{00000000-0005-0000-0000-00000A1F0000}"/>
    <cellStyle name="Input 3 2 3 3 6" xfId="28578" xr:uid="{00000000-0005-0000-0000-00000B1F0000}"/>
    <cellStyle name="Input 3 2 3 3 7" xfId="18888" xr:uid="{00000000-0005-0000-0000-00000C1F0000}"/>
    <cellStyle name="Input 3 2 3 3 8" xfId="31331" xr:uid="{00000000-0005-0000-0000-00000D1F0000}"/>
    <cellStyle name="Input 3 2 3 4" xfId="4671" xr:uid="{00000000-0005-0000-0000-00000E1F0000}"/>
    <cellStyle name="Input 3 2 3 4 2" xfId="12504" xr:uid="{00000000-0005-0000-0000-00000F1F0000}"/>
    <cellStyle name="Input 3 2 3 4 3" xfId="21989" xr:uid="{00000000-0005-0000-0000-0000101F0000}"/>
    <cellStyle name="Input 3 2 3 4 4" xfId="16258" xr:uid="{00000000-0005-0000-0000-0000111F0000}"/>
    <cellStyle name="Input 3 2 3 4 5" xfId="25712" xr:uid="{00000000-0005-0000-0000-0000121F0000}"/>
    <cellStyle name="Input 3 2 3 4 6" xfId="29417" xr:uid="{00000000-0005-0000-0000-0000131F0000}"/>
    <cellStyle name="Input 3 2 3 4 7" xfId="28086" xr:uid="{00000000-0005-0000-0000-0000141F0000}"/>
    <cellStyle name="Input 3 2 3 5" xfId="4938" xr:uid="{00000000-0005-0000-0000-0000151F0000}"/>
    <cellStyle name="Input 3 2 3 5 2" xfId="22236" xr:uid="{00000000-0005-0000-0000-0000161F0000}"/>
    <cellStyle name="Input 3 2 3 5 3" xfId="20203" xr:uid="{00000000-0005-0000-0000-0000171F0000}"/>
    <cellStyle name="Input 3 2 3 5 4" xfId="27736" xr:uid="{00000000-0005-0000-0000-0000181F0000}"/>
    <cellStyle name="Input 3 2 3 5 5" xfId="19946" xr:uid="{00000000-0005-0000-0000-0000191F0000}"/>
    <cellStyle name="Input 3 2 3 5 6" xfId="31221" xr:uid="{00000000-0005-0000-0000-00001A1F0000}"/>
    <cellStyle name="Input 3 2 3 6" xfId="21088" xr:uid="{00000000-0005-0000-0000-00001B1F0000}"/>
    <cellStyle name="Input 3 2 3 7" xfId="22574" xr:uid="{00000000-0005-0000-0000-00001C1F0000}"/>
    <cellStyle name="Input 3 2 3 8" xfId="17814" xr:uid="{00000000-0005-0000-0000-00001D1F0000}"/>
    <cellStyle name="Input 3 2 3 9" xfId="29896" xr:uid="{00000000-0005-0000-0000-00001E1F0000}"/>
    <cellStyle name="Input 3 2 4" xfId="417" xr:uid="{00000000-0005-0000-0000-00001F1F0000}"/>
    <cellStyle name="Input 3 2 4 10" xfId="31536" xr:uid="{00000000-0005-0000-0000-0000201F0000}"/>
    <cellStyle name="Input 3 2 4 2" xfId="1223" xr:uid="{00000000-0005-0000-0000-0000211F0000}"/>
    <cellStyle name="Input 3 2 4 2 2" xfId="2314" xr:uid="{00000000-0005-0000-0000-0000221F0000}"/>
    <cellStyle name="Input 3 2 4 2 2 2" xfId="6455" xr:uid="{00000000-0005-0000-0000-0000231F0000}"/>
    <cellStyle name="Input 3 2 4 2 2 2 2" xfId="13931" xr:uid="{00000000-0005-0000-0000-0000241F0000}"/>
    <cellStyle name="Input 3 2 4 2 2 2 3" xfId="23666" xr:uid="{00000000-0005-0000-0000-0000251F0000}"/>
    <cellStyle name="Input 3 2 4 2 2 2 4" xfId="26369" xr:uid="{00000000-0005-0000-0000-0000261F0000}"/>
    <cellStyle name="Input 3 2 4 2 2 2 5" xfId="25210" xr:uid="{00000000-0005-0000-0000-0000271F0000}"/>
    <cellStyle name="Input 3 2 4 2 2 2 6" xfId="22654" xr:uid="{00000000-0005-0000-0000-0000281F0000}"/>
    <cellStyle name="Input 3 2 4 2 2 2 7" xfId="26468" xr:uid="{00000000-0005-0000-0000-0000291F0000}"/>
    <cellStyle name="Input 3 2 4 2 2 3" xfId="5510" xr:uid="{00000000-0005-0000-0000-00002A1F0000}"/>
    <cellStyle name="Input 3 2 4 2 2 3 2" xfId="22746" xr:uid="{00000000-0005-0000-0000-00002B1F0000}"/>
    <cellStyle name="Input 3 2 4 2 2 3 3" xfId="22557" xr:uid="{00000000-0005-0000-0000-00002C1F0000}"/>
    <cellStyle name="Input 3 2 4 2 2 3 4" xfId="15846" xr:uid="{00000000-0005-0000-0000-00002D1F0000}"/>
    <cellStyle name="Input 3 2 4 2 2 3 5" xfId="15842" xr:uid="{00000000-0005-0000-0000-00002E1F0000}"/>
    <cellStyle name="Input 3 2 4 2 2 3 6" xfId="22958" xr:uid="{00000000-0005-0000-0000-00002F1F0000}"/>
    <cellStyle name="Input 3 2 4 2 2 4" xfId="20113" xr:uid="{00000000-0005-0000-0000-0000301F0000}"/>
    <cellStyle name="Input 3 2 4 2 2 5" xfId="20299" xr:uid="{00000000-0005-0000-0000-0000311F0000}"/>
    <cellStyle name="Input 3 2 4 2 2 6" xfId="22882" xr:uid="{00000000-0005-0000-0000-0000321F0000}"/>
    <cellStyle name="Input 3 2 4 2 2 7" xfId="30846" xr:uid="{00000000-0005-0000-0000-0000331F0000}"/>
    <cellStyle name="Input 3 2 4 2 2 8" xfId="27304" xr:uid="{00000000-0005-0000-0000-0000341F0000}"/>
    <cellStyle name="Input 3 2 4 2 3" xfId="5504" xr:uid="{00000000-0005-0000-0000-0000351F0000}"/>
    <cellStyle name="Input 3 2 4 2 3 2" xfId="13218" xr:uid="{00000000-0005-0000-0000-0000361F0000}"/>
    <cellStyle name="Input 3 2 4 2 3 3" xfId="22740" xr:uid="{00000000-0005-0000-0000-0000371F0000}"/>
    <cellStyle name="Input 3 2 4 2 3 4" xfId="19783" xr:uid="{00000000-0005-0000-0000-0000381F0000}"/>
    <cellStyle name="Input 3 2 4 2 3 5" xfId="26032" xr:uid="{00000000-0005-0000-0000-0000391F0000}"/>
    <cellStyle name="Input 3 2 4 2 3 6" xfId="30399" xr:uid="{00000000-0005-0000-0000-00003A1F0000}"/>
    <cellStyle name="Input 3 2 4 2 3 7" xfId="30222" xr:uid="{00000000-0005-0000-0000-00003B1F0000}"/>
    <cellStyle name="Input 3 2 4 2 4" xfId="6685" xr:uid="{00000000-0005-0000-0000-00003C1F0000}"/>
    <cellStyle name="Input 3 2 4 2 4 2" xfId="23896" xr:uid="{00000000-0005-0000-0000-00003D1F0000}"/>
    <cellStyle name="Input 3 2 4 2 4 3" xfId="15239" xr:uid="{00000000-0005-0000-0000-00003E1F0000}"/>
    <cellStyle name="Input 3 2 4 2 4 4" xfId="26936" xr:uid="{00000000-0005-0000-0000-00003F1F0000}"/>
    <cellStyle name="Input 3 2 4 2 4 5" xfId="29741" xr:uid="{00000000-0005-0000-0000-0000401F0000}"/>
    <cellStyle name="Input 3 2 4 2 4 6" xfId="29906" xr:uid="{00000000-0005-0000-0000-0000411F0000}"/>
    <cellStyle name="Input 3 2 4 2 5" xfId="20370" xr:uid="{00000000-0005-0000-0000-0000421F0000}"/>
    <cellStyle name="Input 3 2 4 2 6" xfId="25666" xr:uid="{00000000-0005-0000-0000-0000431F0000}"/>
    <cellStyle name="Input 3 2 4 2 7" xfId="28621" xr:uid="{00000000-0005-0000-0000-0000441F0000}"/>
    <cellStyle name="Input 3 2 4 2 8" xfId="30884" xr:uid="{00000000-0005-0000-0000-0000451F0000}"/>
    <cellStyle name="Input 3 2 4 2 9" xfId="31543" xr:uid="{00000000-0005-0000-0000-0000461F0000}"/>
    <cellStyle name="Input 3 2 4 3" xfId="1634" xr:uid="{00000000-0005-0000-0000-0000471F0000}"/>
    <cellStyle name="Input 3 2 4 3 2" xfId="6048" xr:uid="{00000000-0005-0000-0000-0000481F0000}"/>
    <cellStyle name="Input 3 2 4 3 2 2" xfId="13673" xr:uid="{00000000-0005-0000-0000-0000491F0000}"/>
    <cellStyle name="Input 3 2 4 3 2 3" xfId="23259" xr:uid="{00000000-0005-0000-0000-00004A1F0000}"/>
    <cellStyle name="Input 3 2 4 3 2 4" xfId="25876" xr:uid="{00000000-0005-0000-0000-00004B1F0000}"/>
    <cellStyle name="Input 3 2 4 3 2 5" xfId="24704" xr:uid="{00000000-0005-0000-0000-00004C1F0000}"/>
    <cellStyle name="Input 3 2 4 3 2 6" xfId="29407" xr:uid="{00000000-0005-0000-0000-00004D1F0000}"/>
    <cellStyle name="Input 3 2 4 3 2 7" xfId="32064" xr:uid="{00000000-0005-0000-0000-00004E1F0000}"/>
    <cellStyle name="Input 3 2 4 3 3" xfId="6657" xr:uid="{00000000-0005-0000-0000-00004F1F0000}"/>
    <cellStyle name="Input 3 2 4 3 3 2" xfId="23868" xr:uid="{00000000-0005-0000-0000-0000501F0000}"/>
    <cellStyle name="Input 3 2 4 3 3 3" xfId="24453" xr:uid="{00000000-0005-0000-0000-0000511F0000}"/>
    <cellStyle name="Input 3 2 4 3 3 4" xfId="20178" xr:uid="{00000000-0005-0000-0000-0000521F0000}"/>
    <cellStyle name="Input 3 2 4 3 3 5" xfId="20736" xr:uid="{00000000-0005-0000-0000-0000531F0000}"/>
    <cellStyle name="Input 3 2 4 3 3 6" xfId="30118" xr:uid="{00000000-0005-0000-0000-0000541F0000}"/>
    <cellStyle name="Input 3 2 4 3 4" xfId="19986" xr:uid="{00000000-0005-0000-0000-0000551F0000}"/>
    <cellStyle name="Input 3 2 4 3 5" xfId="25008" xr:uid="{00000000-0005-0000-0000-0000561F0000}"/>
    <cellStyle name="Input 3 2 4 3 6" xfId="27234" xr:uid="{00000000-0005-0000-0000-0000571F0000}"/>
    <cellStyle name="Input 3 2 4 3 7" xfId="27536" xr:uid="{00000000-0005-0000-0000-0000581F0000}"/>
    <cellStyle name="Input 3 2 4 3 8" xfId="31410" xr:uid="{00000000-0005-0000-0000-0000591F0000}"/>
    <cellStyle name="Input 3 2 4 4" xfId="5788" xr:uid="{00000000-0005-0000-0000-00005A1F0000}"/>
    <cellStyle name="Input 3 2 4 4 2" xfId="13446" xr:uid="{00000000-0005-0000-0000-00005B1F0000}"/>
    <cellStyle name="Input 3 2 4 4 3" xfId="22999" xr:uid="{00000000-0005-0000-0000-00005C1F0000}"/>
    <cellStyle name="Input 3 2 4 4 4" xfId="22879" xr:uid="{00000000-0005-0000-0000-00005D1F0000}"/>
    <cellStyle name="Input 3 2 4 4 5" xfId="14217" xr:uid="{00000000-0005-0000-0000-00005E1F0000}"/>
    <cellStyle name="Input 3 2 4 4 6" xfId="19122" xr:uid="{00000000-0005-0000-0000-00005F1F0000}"/>
    <cellStyle name="Input 3 2 4 4 7" xfId="31229" xr:uid="{00000000-0005-0000-0000-0000601F0000}"/>
    <cellStyle name="Input 3 2 4 5" xfId="5563" xr:uid="{00000000-0005-0000-0000-0000611F0000}"/>
    <cellStyle name="Input 3 2 4 5 2" xfId="22799" xr:uid="{00000000-0005-0000-0000-0000621F0000}"/>
    <cellStyle name="Input 3 2 4 5 3" xfId="18574" xr:uid="{00000000-0005-0000-0000-0000631F0000}"/>
    <cellStyle name="Input 3 2 4 5 4" xfId="27404" xr:uid="{00000000-0005-0000-0000-0000641F0000}"/>
    <cellStyle name="Input 3 2 4 5 5" xfId="29916" xr:uid="{00000000-0005-0000-0000-0000651F0000}"/>
    <cellStyle name="Input 3 2 4 5 6" xfId="31184" xr:uid="{00000000-0005-0000-0000-0000661F0000}"/>
    <cellStyle name="Input 3 2 4 6" xfId="24732" xr:uid="{00000000-0005-0000-0000-0000671F0000}"/>
    <cellStyle name="Input 3 2 4 7" xfId="21834" xr:uid="{00000000-0005-0000-0000-0000681F0000}"/>
    <cellStyle name="Input 3 2 4 8" xfId="29426" xr:uid="{00000000-0005-0000-0000-0000691F0000}"/>
    <cellStyle name="Input 3 2 4 9" xfId="14459" xr:uid="{00000000-0005-0000-0000-00006A1F0000}"/>
    <cellStyle name="Input 3 2 5" xfId="1218" xr:uid="{00000000-0005-0000-0000-00006B1F0000}"/>
    <cellStyle name="Input 3 2 5 2" xfId="2309" xr:uid="{00000000-0005-0000-0000-00006C1F0000}"/>
    <cellStyle name="Input 3 2 5 2 2" xfId="6450" xr:uid="{00000000-0005-0000-0000-00006D1F0000}"/>
    <cellStyle name="Input 3 2 5 2 2 2" xfId="13926" xr:uid="{00000000-0005-0000-0000-00006E1F0000}"/>
    <cellStyle name="Input 3 2 5 2 2 3" xfId="23661" xr:uid="{00000000-0005-0000-0000-00006F1F0000}"/>
    <cellStyle name="Input 3 2 5 2 2 4" xfId="25675" xr:uid="{00000000-0005-0000-0000-0000701F0000}"/>
    <cellStyle name="Input 3 2 5 2 2 5" xfId="28781" xr:uid="{00000000-0005-0000-0000-0000711F0000}"/>
    <cellStyle name="Input 3 2 5 2 2 6" xfId="29312" xr:uid="{00000000-0005-0000-0000-0000721F0000}"/>
    <cellStyle name="Input 3 2 5 2 2 7" xfId="30944" xr:uid="{00000000-0005-0000-0000-0000731F0000}"/>
    <cellStyle name="Input 3 2 5 2 3" xfId="5827" xr:uid="{00000000-0005-0000-0000-0000741F0000}"/>
    <cellStyle name="Input 3 2 5 2 3 2" xfId="23038" xr:uid="{00000000-0005-0000-0000-0000751F0000}"/>
    <cellStyle name="Input 3 2 5 2 3 3" xfId="20181" xr:uid="{00000000-0005-0000-0000-0000761F0000}"/>
    <cellStyle name="Input 3 2 5 2 3 4" xfId="22657" xr:uid="{00000000-0005-0000-0000-0000771F0000}"/>
    <cellStyle name="Input 3 2 5 2 3 5" xfId="21918" xr:uid="{00000000-0005-0000-0000-0000781F0000}"/>
    <cellStyle name="Input 3 2 5 2 3 6" xfId="31923" xr:uid="{00000000-0005-0000-0000-0000791F0000}"/>
    <cellStyle name="Input 3 2 5 2 4" xfId="20741" xr:uid="{00000000-0005-0000-0000-00007A1F0000}"/>
    <cellStyle name="Input 3 2 5 2 5" xfId="21748" xr:uid="{00000000-0005-0000-0000-00007B1F0000}"/>
    <cellStyle name="Input 3 2 5 2 6" xfId="27123" xr:uid="{00000000-0005-0000-0000-00007C1F0000}"/>
    <cellStyle name="Input 3 2 5 2 7" xfId="27103" xr:uid="{00000000-0005-0000-0000-00007D1F0000}"/>
    <cellStyle name="Input 3 2 5 2 8" xfId="31153" xr:uid="{00000000-0005-0000-0000-00007E1F0000}"/>
    <cellStyle name="Input 3 2 5 3" xfId="3941" xr:uid="{00000000-0005-0000-0000-00007F1F0000}"/>
    <cellStyle name="Input 3 2 5 3 2" xfId="11928" xr:uid="{00000000-0005-0000-0000-0000801F0000}"/>
    <cellStyle name="Input 3 2 5 3 3" xfId="21308" xr:uid="{00000000-0005-0000-0000-0000811F0000}"/>
    <cellStyle name="Input 3 2 5 3 4" xfId="24774" xr:uid="{00000000-0005-0000-0000-0000821F0000}"/>
    <cellStyle name="Input 3 2 5 3 5" xfId="21011" xr:uid="{00000000-0005-0000-0000-0000831F0000}"/>
    <cellStyle name="Input 3 2 5 3 6" xfId="26613" xr:uid="{00000000-0005-0000-0000-0000841F0000}"/>
    <cellStyle name="Input 3 2 5 3 7" xfId="30182" xr:uid="{00000000-0005-0000-0000-0000851F0000}"/>
    <cellStyle name="Input 3 2 5 4" xfId="6939" xr:uid="{00000000-0005-0000-0000-0000861F0000}"/>
    <cellStyle name="Input 3 2 5 4 2" xfId="24150" xr:uid="{00000000-0005-0000-0000-0000871F0000}"/>
    <cellStyle name="Input 3 2 5 4 3" xfId="24884" xr:uid="{00000000-0005-0000-0000-0000881F0000}"/>
    <cellStyle name="Input 3 2 5 4 4" xfId="28977" xr:uid="{00000000-0005-0000-0000-0000891F0000}"/>
    <cellStyle name="Input 3 2 5 4 5" xfId="21142" xr:uid="{00000000-0005-0000-0000-00008A1F0000}"/>
    <cellStyle name="Input 3 2 5 4 6" xfId="27757" xr:uid="{00000000-0005-0000-0000-00008B1F0000}"/>
    <cellStyle name="Input 3 2 5 5" xfId="16539" xr:uid="{00000000-0005-0000-0000-00008C1F0000}"/>
    <cellStyle name="Input 3 2 5 6" xfId="26514" xr:uid="{00000000-0005-0000-0000-00008D1F0000}"/>
    <cellStyle name="Input 3 2 5 7" xfId="26961" xr:uid="{00000000-0005-0000-0000-00008E1F0000}"/>
    <cellStyle name="Input 3 2 5 8" xfId="26607" xr:uid="{00000000-0005-0000-0000-00008F1F0000}"/>
    <cellStyle name="Input 3 2 5 9" xfId="22874" xr:uid="{00000000-0005-0000-0000-0000901F0000}"/>
    <cellStyle name="Input 3 2 6" xfId="1629" xr:uid="{00000000-0005-0000-0000-0000911F0000}"/>
    <cellStyle name="Input 3 2 6 2" xfId="6043" xr:uid="{00000000-0005-0000-0000-0000921F0000}"/>
    <cellStyle name="Input 3 2 6 2 2" xfId="13668" xr:uid="{00000000-0005-0000-0000-0000931F0000}"/>
    <cellStyle name="Input 3 2 6 2 3" xfId="23254" xr:uid="{00000000-0005-0000-0000-0000941F0000}"/>
    <cellStyle name="Input 3 2 6 2 4" xfId="26244" xr:uid="{00000000-0005-0000-0000-0000951F0000}"/>
    <cellStyle name="Input 3 2 6 2 5" xfId="22541" xr:uid="{00000000-0005-0000-0000-0000961F0000}"/>
    <cellStyle name="Input 3 2 6 2 6" xfId="27506" xr:uid="{00000000-0005-0000-0000-0000971F0000}"/>
    <cellStyle name="Input 3 2 6 2 7" xfId="30585" xr:uid="{00000000-0005-0000-0000-0000981F0000}"/>
    <cellStyle name="Input 3 2 6 3" xfId="6073" xr:uid="{00000000-0005-0000-0000-0000991F0000}"/>
    <cellStyle name="Input 3 2 6 3 2" xfId="23284" xr:uid="{00000000-0005-0000-0000-00009A1F0000}"/>
    <cellStyle name="Input 3 2 6 3 3" xfId="25901" xr:uid="{00000000-0005-0000-0000-00009B1F0000}"/>
    <cellStyle name="Input 3 2 6 3 4" xfId="27894" xr:uid="{00000000-0005-0000-0000-00009C1F0000}"/>
    <cellStyle name="Input 3 2 6 3 5" xfId="29301" xr:uid="{00000000-0005-0000-0000-00009D1F0000}"/>
    <cellStyle name="Input 3 2 6 3 6" xfId="31107" xr:uid="{00000000-0005-0000-0000-00009E1F0000}"/>
    <cellStyle name="Input 3 2 6 4" xfId="15434" xr:uid="{00000000-0005-0000-0000-00009F1F0000}"/>
    <cellStyle name="Input 3 2 6 5" xfId="24949" xr:uid="{00000000-0005-0000-0000-0000A01F0000}"/>
    <cellStyle name="Input 3 2 6 6" xfId="26974" xr:uid="{00000000-0005-0000-0000-0000A11F0000}"/>
    <cellStyle name="Input 3 2 6 7" xfId="30049" xr:uid="{00000000-0005-0000-0000-0000A21F0000}"/>
    <cellStyle name="Input 3 2 6 8" xfId="29085" xr:uid="{00000000-0005-0000-0000-0000A31F0000}"/>
    <cellStyle name="Input 3 2 7" xfId="5786" xr:uid="{00000000-0005-0000-0000-0000A41F0000}"/>
    <cellStyle name="Input 3 2 7 2" xfId="13444" xr:uid="{00000000-0005-0000-0000-0000A51F0000}"/>
    <cellStyle name="Input 3 2 7 3" xfId="22997" xr:uid="{00000000-0005-0000-0000-0000A61F0000}"/>
    <cellStyle name="Input 3 2 7 4" xfId="18903" xr:uid="{00000000-0005-0000-0000-0000A71F0000}"/>
    <cellStyle name="Input 3 2 7 5" xfId="22131" xr:uid="{00000000-0005-0000-0000-0000A81F0000}"/>
    <cellStyle name="Input 3 2 7 6" xfId="29587" xr:uid="{00000000-0005-0000-0000-0000A91F0000}"/>
    <cellStyle name="Input 3 2 7 7" xfId="31030" xr:uid="{00000000-0005-0000-0000-0000AA1F0000}"/>
    <cellStyle name="Input 3 2 8" xfId="6979" xr:uid="{00000000-0005-0000-0000-0000AB1F0000}"/>
    <cellStyle name="Input 3 2 8 2" xfId="24190" xr:uid="{00000000-0005-0000-0000-0000AC1F0000}"/>
    <cellStyle name="Input 3 2 8 3" xfId="25425" xr:uid="{00000000-0005-0000-0000-0000AD1F0000}"/>
    <cellStyle name="Input 3 2 8 4" xfId="29017" xr:uid="{00000000-0005-0000-0000-0000AE1F0000}"/>
    <cellStyle name="Input 3 2 8 5" xfId="30172" xr:uid="{00000000-0005-0000-0000-0000AF1F0000}"/>
    <cellStyle name="Input 3 2 8 6" xfId="30214" xr:uid="{00000000-0005-0000-0000-0000B01F0000}"/>
    <cellStyle name="Input 3 2 9" xfId="24726" xr:uid="{00000000-0005-0000-0000-0000B11F0000}"/>
    <cellStyle name="Input 3 3" xfId="418" xr:uid="{00000000-0005-0000-0000-0000B21F0000}"/>
    <cellStyle name="Input 3 3 10" xfId="29948" xr:uid="{00000000-0005-0000-0000-0000B31F0000}"/>
    <cellStyle name="Input 3 3 11" xfId="27970" xr:uid="{00000000-0005-0000-0000-0000B41F0000}"/>
    <cellStyle name="Input 3 3 12" xfId="28765" xr:uid="{00000000-0005-0000-0000-0000B51F0000}"/>
    <cellStyle name="Input 3 3 2" xfId="419" xr:uid="{00000000-0005-0000-0000-0000B61F0000}"/>
    <cellStyle name="Input 3 3 2 10" xfId="31598" xr:uid="{00000000-0005-0000-0000-0000B71F0000}"/>
    <cellStyle name="Input 3 3 2 2" xfId="1225" xr:uid="{00000000-0005-0000-0000-0000B81F0000}"/>
    <cellStyle name="Input 3 3 2 2 2" xfId="2316" xr:uid="{00000000-0005-0000-0000-0000B91F0000}"/>
    <cellStyle name="Input 3 3 2 2 2 2" xfId="6457" xr:uid="{00000000-0005-0000-0000-0000BA1F0000}"/>
    <cellStyle name="Input 3 3 2 2 2 2 2" xfId="13933" xr:uid="{00000000-0005-0000-0000-0000BB1F0000}"/>
    <cellStyle name="Input 3 3 2 2 2 2 3" xfId="23668" xr:uid="{00000000-0005-0000-0000-0000BC1F0000}"/>
    <cellStyle name="Input 3 3 2 2 2 2 4" xfId="19400" xr:uid="{00000000-0005-0000-0000-0000BD1F0000}"/>
    <cellStyle name="Input 3 3 2 2 2 2 5" xfId="26739" xr:uid="{00000000-0005-0000-0000-0000BE1F0000}"/>
    <cellStyle name="Input 3 3 2 2 2 2 6" xfId="29119" xr:uid="{00000000-0005-0000-0000-0000BF1F0000}"/>
    <cellStyle name="Input 3 3 2 2 2 2 7" xfId="32010" xr:uid="{00000000-0005-0000-0000-0000C01F0000}"/>
    <cellStyle name="Input 3 3 2 2 2 3" xfId="5249" xr:uid="{00000000-0005-0000-0000-0000C11F0000}"/>
    <cellStyle name="Input 3 3 2 2 2 3 2" xfId="22520" xr:uid="{00000000-0005-0000-0000-0000C21F0000}"/>
    <cellStyle name="Input 3 3 2 2 2 3 3" xfId="25724" xr:uid="{00000000-0005-0000-0000-0000C31F0000}"/>
    <cellStyle name="Input 3 3 2 2 2 3 4" xfId="26956" xr:uid="{00000000-0005-0000-0000-0000C41F0000}"/>
    <cellStyle name="Input 3 3 2 2 2 3 5" xfId="14429" xr:uid="{00000000-0005-0000-0000-0000C51F0000}"/>
    <cellStyle name="Input 3 3 2 2 2 3 6" xfId="29737" xr:uid="{00000000-0005-0000-0000-0000C61F0000}"/>
    <cellStyle name="Input 3 3 2 2 2 4" xfId="20636" xr:uid="{00000000-0005-0000-0000-0000C71F0000}"/>
    <cellStyle name="Input 3 3 2 2 2 5" xfId="16209" xr:uid="{00000000-0005-0000-0000-0000C81F0000}"/>
    <cellStyle name="Input 3 3 2 2 2 6" xfId="25978" xr:uid="{00000000-0005-0000-0000-0000C91F0000}"/>
    <cellStyle name="Input 3 3 2 2 2 7" xfId="28231" xr:uid="{00000000-0005-0000-0000-0000CA1F0000}"/>
    <cellStyle name="Input 3 3 2 2 2 8" xfId="27725" xr:uid="{00000000-0005-0000-0000-0000CB1F0000}"/>
    <cellStyle name="Input 3 3 2 2 3" xfId="4967" xr:uid="{00000000-0005-0000-0000-0000CC1F0000}"/>
    <cellStyle name="Input 3 3 2 2 3 2" xfId="12738" xr:uid="{00000000-0005-0000-0000-0000CD1F0000}"/>
    <cellStyle name="Input 3 3 2 2 3 3" xfId="22263" xr:uid="{00000000-0005-0000-0000-0000CE1F0000}"/>
    <cellStyle name="Input 3 3 2 2 3 4" xfId="24517" xr:uid="{00000000-0005-0000-0000-0000CF1F0000}"/>
    <cellStyle name="Input 3 3 2 2 3 5" xfId="21076" xr:uid="{00000000-0005-0000-0000-0000D01F0000}"/>
    <cellStyle name="Input 3 3 2 2 3 6" xfId="28593" xr:uid="{00000000-0005-0000-0000-0000D11F0000}"/>
    <cellStyle name="Input 3 3 2 2 3 7" xfId="22250" xr:uid="{00000000-0005-0000-0000-0000D21F0000}"/>
    <cellStyle name="Input 3 3 2 2 4" xfId="4909" xr:uid="{00000000-0005-0000-0000-0000D31F0000}"/>
    <cellStyle name="Input 3 3 2 2 4 2" xfId="22207" xr:uid="{00000000-0005-0000-0000-0000D41F0000}"/>
    <cellStyle name="Input 3 3 2 2 4 3" xfId="18561" xr:uid="{00000000-0005-0000-0000-0000D51F0000}"/>
    <cellStyle name="Input 3 3 2 2 4 4" xfId="26059" xr:uid="{00000000-0005-0000-0000-0000D61F0000}"/>
    <cellStyle name="Input 3 3 2 2 4 5" xfId="19138" xr:uid="{00000000-0005-0000-0000-0000D71F0000}"/>
    <cellStyle name="Input 3 3 2 2 4 6" xfId="31675" xr:uid="{00000000-0005-0000-0000-0000D81F0000}"/>
    <cellStyle name="Input 3 3 2 2 5" xfId="15455" xr:uid="{00000000-0005-0000-0000-0000D91F0000}"/>
    <cellStyle name="Input 3 3 2 2 6" xfId="22129" xr:uid="{00000000-0005-0000-0000-0000DA1F0000}"/>
    <cellStyle name="Input 3 3 2 2 7" xfId="26948" xr:uid="{00000000-0005-0000-0000-0000DB1F0000}"/>
    <cellStyle name="Input 3 3 2 2 8" xfId="30227" xr:uid="{00000000-0005-0000-0000-0000DC1F0000}"/>
    <cellStyle name="Input 3 3 2 2 9" xfId="31660" xr:uid="{00000000-0005-0000-0000-0000DD1F0000}"/>
    <cellStyle name="Input 3 3 2 3" xfId="1636" xr:uid="{00000000-0005-0000-0000-0000DE1F0000}"/>
    <cellStyle name="Input 3 3 2 3 2" xfId="6050" xr:uid="{00000000-0005-0000-0000-0000DF1F0000}"/>
    <cellStyle name="Input 3 3 2 3 2 2" xfId="13675" xr:uid="{00000000-0005-0000-0000-0000E01F0000}"/>
    <cellStyle name="Input 3 3 2 3 2 3" xfId="23261" xr:uid="{00000000-0005-0000-0000-0000E11F0000}"/>
    <cellStyle name="Input 3 3 2 3 2 4" xfId="25299" xr:uid="{00000000-0005-0000-0000-0000E21F0000}"/>
    <cellStyle name="Input 3 3 2 3 2 5" xfId="26725" xr:uid="{00000000-0005-0000-0000-0000E31F0000}"/>
    <cellStyle name="Input 3 3 2 3 2 6" xfId="22556" xr:uid="{00000000-0005-0000-0000-0000E41F0000}"/>
    <cellStyle name="Input 3 3 2 3 2 7" xfId="31097" xr:uid="{00000000-0005-0000-0000-0000E51F0000}"/>
    <cellStyle name="Input 3 3 2 3 3" xfId="4311" xr:uid="{00000000-0005-0000-0000-0000E61F0000}"/>
    <cellStyle name="Input 3 3 2 3 3 2" xfId="21657" xr:uid="{00000000-0005-0000-0000-0000E71F0000}"/>
    <cellStyle name="Input 3 3 2 3 3 3" xfId="25315" xr:uid="{00000000-0005-0000-0000-0000E81F0000}"/>
    <cellStyle name="Input 3 3 2 3 3 4" xfId="17839" xr:uid="{00000000-0005-0000-0000-0000E91F0000}"/>
    <cellStyle name="Input 3 3 2 3 3 5" xfId="29523" xr:uid="{00000000-0005-0000-0000-0000EA1F0000}"/>
    <cellStyle name="Input 3 3 2 3 3 6" xfId="30933" xr:uid="{00000000-0005-0000-0000-0000EB1F0000}"/>
    <cellStyle name="Input 3 3 2 3 4" xfId="20489" xr:uid="{00000000-0005-0000-0000-0000EC1F0000}"/>
    <cellStyle name="Input 3 3 2 3 5" xfId="24531" xr:uid="{00000000-0005-0000-0000-0000ED1F0000}"/>
    <cellStyle name="Input 3 3 2 3 6" xfId="28359" xr:uid="{00000000-0005-0000-0000-0000EE1F0000}"/>
    <cellStyle name="Input 3 3 2 3 7" xfId="28090" xr:uid="{00000000-0005-0000-0000-0000EF1F0000}"/>
    <cellStyle name="Input 3 3 2 3 8" xfId="29142" xr:uid="{00000000-0005-0000-0000-0000F01F0000}"/>
    <cellStyle name="Input 3 3 2 4" xfId="4303" xr:uid="{00000000-0005-0000-0000-0000F11F0000}"/>
    <cellStyle name="Input 3 3 2 4 2" xfId="12197" xr:uid="{00000000-0005-0000-0000-0000F21F0000}"/>
    <cellStyle name="Input 3 3 2 4 3" xfId="21649" xr:uid="{00000000-0005-0000-0000-0000F31F0000}"/>
    <cellStyle name="Input 3 3 2 4 4" xfId="20890" xr:uid="{00000000-0005-0000-0000-0000F41F0000}"/>
    <cellStyle name="Input 3 3 2 4 5" xfId="19712" xr:uid="{00000000-0005-0000-0000-0000F51F0000}"/>
    <cellStyle name="Input 3 3 2 4 6" xfId="28197" xr:uid="{00000000-0005-0000-0000-0000F61F0000}"/>
    <cellStyle name="Input 3 3 2 4 7" xfId="27556" xr:uid="{00000000-0005-0000-0000-0000F71F0000}"/>
    <cellStyle name="Input 3 3 2 5" xfId="6723" xr:uid="{00000000-0005-0000-0000-0000F81F0000}"/>
    <cellStyle name="Input 3 3 2 5 2" xfId="23934" xr:uid="{00000000-0005-0000-0000-0000F91F0000}"/>
    <cellStyle name="Input 3 3 2 5 3" xfId="19137" xr:uid="{00000000-0005-0000-0000-0000FA1F0000}"/>
    <cellStyle name="Input 3 3 2 5 4" xfId="27201" xr:uid="{00000000-0005-0000-0000-0000FB1F0000}"/>
    <cellStyle name="Input 3 3 2 5 5" xfId="27669" xr:uid="{00000000-0005-0000-0000-0000FC1F0000}"/>
    <cellStyle name="Input 3 3 2 5 6" xfId="31946" xr:uid="{00000000-0005-0000-0000-0000FD1F0000}"/>
    <cellStyle name="Input 3 3 2 6" xfId="19758" xr:uid="{00000000-0005-0000-0000-0000FE1F0000}"/>
    <cellStyle name="Input 3 3 2 7" xfId="14212" xr:uid="{00000000-0005-0000-0000-0000FF1F0000}"/>
    <cellStyle name="Input 3 3 2 8" xfId="14171" xr:uid="{00000000-0005-0000-0000-000000200000}"/>
    <cellStyle name="Input 3 3 2 9" xfId="27037" xr:uid="{00000000-0005-0000-0000-000001200000}"/>
    <cellStyle name="Input 3 3 3" xfId="420" xr:uid="{00000000-0005-0000-0000-000002200000}"/>
    <cellStyle name="Input 3 3 3 10" xfId="27751" xr:uid="{00000000-0005-0000-0000-000003200000}"/>
    <cellStyle name="Input 3 3 3 2" xfId="1226" xr:uid="{00000000-0005-0000-0000-000004200000}"/>
    <cellStyle name="Input 3 3 3 2 2" xfId="2317" xr:uid="{00000000-0005-0000-0000-000005200000}"/>
    <cellStyle name="Input 3 3 3 2 2 2" xfId="6458" xr:uid="{00000000-0005-0000-0000-000006200000}"/>
    <cellStyle name="Input 3 3 3 2 2 2 2" xfId="13934" xr:uid="{00000000-0005-0000-0000-000007200000}"/>
    <cellStyle name="Input 3 3 3 2 2 2 3" xfId="23669" xr:uid="{00000000-0005-0000-0000-000008200000}"/>
    <cellStyle name="Input 3 3 3 2 2 2 4" xfId="26367" xr:uid="{00000000-0005-0000-0000-000009200000}"/>
    <cellStyle name="Input 3 3 3 2 2 2 5" xfId="22036" xr:uid="{00000000-0005-0000-0000-00000A200000}"/>
    <cellStyle name="Input 3 3 3 2 2 2 6" xfId="18797" xr:uid="{00000000-0005-0000-0000-00000B200000}"/>
    <cellStyle name="Input 3 3 3 2 2 2 7" xfId="30077" xr:uid="{00000000-0005-0000-0000-00000C200000}"/>
    <cellStyle name="Input 3 3 3 2 2 3" xfId="6865" xr:uid="{00000000-0005-0000-0000-00000D200000}"/>
    <cellStyle name="Input 3 3 3 2 2 3 2" xfId="24076" xr:uid="{00000000-0005-0000-0000-00000E200000}"/>
    <cellStyle name="Input 3 3 3 2 2 3 3" xfId="19866" xr:uid="{00000000-0005-0000-0000-00000F200000}"/>
    <cellStyle name="Input 3 3 3 2 2 3 4" xfId="28903" xr:uid="{00000000-0005-0000-0000-000010200000}"/>
    <cellStyle name="Input 3 3 3 2 2 3 5" xfId="28549" xr:uid="{00000000-0005-0000-0000-000011200000}"/>
    <cellStyle name="Input 3 3 3 2 2 3 6" xfId="31588" xr:uid="{00000000-0005-0000-0000-000012200000}"/>
    <cellStyle name="Input 3 3 3 2 2 4" xfId="20258" xr:uid="{00000000-0005-0000-0000-000013200000}"/>
    <cellStyle name="Input 3 3 3 2 2 5" xfId="22959" xr:uid="{00000000-0005-0000-0000-000014200000}"/>
    <cellStyle name="Input 3 3 3 2 2 6" xfId="27596" xr:uid="{00000000-0005-0000-0000-000015200000}"/>
    <cellStyle name="Input 3 3 3 2 2 7" xfId="27337" xr:uid="{00000000-0005-0000-0000-000016200000}"/>
    <cellStyle name="Input 3 3 3 2 2 8" xfId="30323" xr:uid="{00000000-0005-0000-0000-000017200000}"/>
    <cellStyle name="Input 3 3 3 2 3" xfId="5515" xr:uid="{00000000-0005-0000-0000-000018200000}"/>
    <cellStyle name="Input 3 3 3 2 3 2" xfId="13222" xr:uid="{00000000-0005-0000-0000-000019200000}"/>
    <cellStyle name="Input 3 3 3 2 3 3" xfId="22751" xr:uid="{00000000-0005-0000-0000-00001A200000}"/>
    <cellStyle name="Input 3 3 3 2 3 4" xfId="20406" xr:uid="{00000000-0005-0000-0000-00001B200000}"/>
    <cellStyle name="Input 3 3 3 2 3 5" xfId="21870" xr:uid="{00000000-0005-0000-0000-00001C200000}"/>
    <cellStyle name="Input 3 3 3 2 3 6" xfId="15470" xr:uid="{00000000-0005-0000-0000-00001D200000}"/>
    <cellStyle name="Input 3 3 3 2 3 7" xfId="29915" xr:uid="{00000000-0005-0000-0000-00001E200000}"/>
    <cellStyle name="Input 3 3 3 2 4" xfId="6802" xr:uid="{00000000-0005-0000-0000-00001F200000}"/>
    <cellStyle name="Input 3 3 3 2 4 2" xfId="24013" xr:uid="{00000000-0005-0000-0000-000020200000}"/>
    <cellStyle name="Input 3 3 3 2 4 3" xfId="24411" xr:uid="{00000000-0005-0000-0000-000021200000}"/>
    <cellStyle name="Input 3 3 3 2 4 4" xfId="28840" xr:uid="{00000000-0005-0000-0000-000022200000}"/>
    <cellStyle name="Input 3 3 3 2 4 5" xfId="18270" xr:uid="{00000000-0005-0000-0000-000023200000}"/>
    <cellStyle name="Input 3 3 3 2 4 6" xfId="27794" xr:uid="{00000000-0005-0000-0000-000024200000}"/>
    <cellStyle name="Input 3 3 3 2 5" xfId="14722" xr:uid="{00000000-0005-0000-0000-000025200000}"/>
    <cellStyle name="Input 3 3 3 2 6" xfId="25679" xr:uid="{00000000-0005-0000-0000-000026200000}"/>
    <cellStyle name="Input 3 3 3 2 7" xfId="28484" xr:uid="{00000000-0005-0000-0000-000027200000}"/>
    <cellStyle name="Input 3 3 3 2 8" xfId="22632" xr:uid="{00000000-0005-0000-0000-000028200000}"/>
    <cellStyle name="Input 3 3 3 2 9" xfId="18616" xr:uid="{00000000-0005-0000-0000-000029200000}"/>
    <cellStyle name="Input 3 3 3 3" xfId="1637" xr:uid="{00000000-0005-0000-0000-00002A200000}"/>
    <cellStyle name="Input 3 3 3 3 2" xfId="6051" xr:uid="{00000000-0005-0000-0000-00002B200000}"/>
    <cellStyle name="Input 3 3 3 3 2 2" xfId="13676" xr:uid="{00000000-0005-0000-0000-00002C200000}"/>
    <cellStyle name="Input 3 3 3 3 2 3" xfId="23262" xr:uid="{00000000-0005-0000-0000-00002D200000}"/>
    <cellStyle name="Input 3 3 3 3 2 4" xfId="24499" xr:uid="{00000000-0005-0000-0000-00002E200000}"/>
    <cellStyle name="Input 3 3 3 3 2 5" xfId="27896" xr:uid="{00000000-0005-0000-0000-00002F200000}"/>
    <cellStyle name="Input 3 3 3 3 2 6" xfId="30510" xr:uid="{00000000-0005-0000-0000-000030200000}"/>
    <cellStyle name="Input 3 3 3 3 2 7" xfId="20586" xr:uid="{00000000-0005-0000-0000-000031200000}"/>
    <cellStyle name="Input 3 3 3 3 3" xfId="6776" xr:uid="{00000000-0005-0000-0000-000032200000}"/>
    <cellStyle name="Input 3 3 3 3 3 2" xfId="23987" xr:uid="{00000000-0005-0000-0000-000033200000}"/>
    <cellStyle name="Input 3 3 3 3 3 3" xfId="20697" xr:uid="{00000000-0005-0000-0000-000034200000}"/>
    <cellStyle name="Input 3 3 3 3 3 4" xfId="27468" xr:uid="{00000000-0005-0000-0000-000035200000}"/>
    <cellStyle name="Input 3 3 3 3 3 5" xfId="26952" xr:uid="{00000000-0005-0000-0000-000036200000}"/>
    <cellStyle name="Input 3 3 3 3 3 6" xfId="24703" xr:uid="{00000000-0005-0000-0000-000037200000}"/>
    <cellStyle name="Input 3 3 3 3 4" xfId="19422" xr:uid="{00000000-0005-0000-0000-000038200000}"/>
    <cellStyle name="Input 3 3 3 3 5" xfId="22908" xr:uid="{00000000-0005-0000-0000-000039200000}"/>
    <cellStyle name="Input 3 3 3 3 6" xfId="16566" xr:uid="{00000000-0005-0000-0000-00003A200000}"/>
    <cellStyle name="Input 3 3 3 3 7" xfId="14729" xr:uid="{00000000-0005-0000-0000-00003B200000}"/>
    <cellStyle name="Input 3 3 3 3 8" xfId="31204" xr:uid="{00000000-0005-0000-0000-00003C200000}"/>
    <cellStyle name="Input 3 3 3 4" xfId="5214" xr:uid="{00000000-0005-0000-0000-00003D200000}"/>
    <cellStyle name="Input 3 3 3 4 2" xfId="12951" xr:uid="{00000000-0005-0000-0000-00003E200000}"/>
    <cellStyle name="Input 3 3 3 4 3" xfId="22485" xr:uid="{00000000-0005-0000-0000-00003F200000}"/>
    <cellStyle name="Input 3 3 3 4 4" xfId="20976" xr:uid="{00000000-0005-0000-0000-000040200000}"/>
    <cellStyle name="Input 3 3 3 4 5" xfId="19476" xr:uid="{00000000-0005-0000-0000-000041200000}"/>
    <cellStyle name="Input 3 3 3 4 6" xfId="30590" xr:uid="{00000000-0005-0000-0000-000042200000}"/>
    <cellStyle name="Input 3 3 3 4 7" xfId="31175" xr:uid="{00000000-0005-0000-0000-000043200000}"/>
    <cellStyle name="Input 3 3 3 5" xfId="6984" xr:uid="{00000000-0005-0000-0000-000044200000}"/>
    <cellStyle name="Input 3 3 3 5 2" xfId="24195" xr:uid="{00000000-0005-0000-0000-000045200000}"/>
    <cellStyle name="Input 3 3 3 5 3" xfId="14473" xr:uid="{00000000-0005-0000-0000-000046200000}"/>
    <cellStyle name="Input 3 3 3 5 4" xfId="29022" xr:uid="{00000000-0005-0000-0000-000047200000}"/>
    <cellStyle name="Input 3 3 3 5 5" xfId="20478" xr:uid="{00000000-0005-0000-0000-000048200000}"/>
    <cellStyle name="Input 3 3 3 5 6" xfId="14786" xr:uid="{00000000-0005-0000-0000-000049200000}"/>
    <cellStyle name="Input 3 3 3 6" xfId="25589" xr:uid="{00000000-0005-0000-0000-00004A200000}"/>
    <cellStyle name="Input 3 3 3 7" xfId="20182" xr:uid="{00000000-0005-0000-0000-00004B200000}"/>
    <cellStyle name="Input 3 3 3 8" xfId="30062" xr:uid="{00000000-0005-0000-0000-00004C200000}"/>
    <cellStyle name="Input 3 3 3 9" xfId="29692" xr:uid="{00000000-0005-0000-0000-00004D200000}"/>
    <cellStyle name="Input 3 3 4" xfId="1224" xr:uid="{00000000-0005-0000-0000-00004E200000}"/>
    <cellStyle name="Input 3 3 4 2" xfId="2315" xr:uid="{00000000-0005-0000-0000-00004F200000}"/>
    <cellStyle name="Input 3 3 4 2 2" xfId="6456" xr:uid="{00000000-0005-0000-0000-000050200000}"/>
    <cellStyle name="Input 3 3 4 2 2 2" xfId="13932" xr:uid="{00000000-0005-0000-0000-000051200000}"/>
    <cellStyle name="Input 3 3 4 2 2 3" xfId="23667" xr:uid="{00000000-0005-0000-0000-000052200000}"/>
    <cellStyle name="Input 3 3 4 2 2 4" xfId="20070" xr:uid="{00000000-0005-0000-0000-000053200000}"/>
    <cellStyle name="Input 3 3 4 2 2 5" xfId="27656" xr:uid="{00000000-0005-0000-0000-000054200000}"/>
    <cellStyle name="Input 3 3 4 2 2 6" xfId="26873" xr:uid="{00000000-0005-0000-0000-000055200000}"/>
    <cellStyle name="Input 3 3 4 2 2 7" xfId="28506" xr:uid="{00000000-0005-0000-0000-000056200000}"/>
    <cellStyle name="Input 3 3 4 2 3" xfId="4882" xr:uid="{00000000-0005-0000-0000-000057200000}"/>
    <cellStyle name="Input 3 3 4 2 3 2" xfId="22180" xr:uid="{00000000-0005-0000-0000-000058200000}"/>
    <cellStyle name="Input 3 3 4 2 3 3" xfId="21733" xr:uid="{00000000-0005-0000-0000-000059200000}"/>
    <cellStyle name="Input 3 3 4 2 3 4" xfId="27016" xr:uid="{00000000-0005-0000-0000-00005A200000}"/>
    <cellStyle name="Input 3 3 4 2 3 5" xfId="28524" xr:uid="{00000000-0005-0000-0000-00005B200000}"/>
    <cellStyle name="Input 3 3 4 2 3 6" xfId="29892" xr:uid="{00000000-0005-0000-0000-00005C200000}"/>
    <cellStyle name="Input 3 3 4 2 4" xfId="18880" xr:uid="{00000000-0005-0000-0000-00005D200000}"/>
    <cellStyle name="Input 3 3 4 2 5" xfId="17859" xr:uid="{00000000-0005-0000-0000-00005E200000}"/>
    <cellStyle name="Input 3 3 4 2 6" xfId="26895" xr:uid="{00000000-0005-0000-0000-00005F200000}"/>
    <cellStyle name="Input 3 3 4 2 7" xfId="27759" xr:uid="{00000000-0005-0000-0000-000060200000}"/>
    <cellStyle name="Input 3 3 4 2 8" xfId="29493" xr:uid="{00000000-0005-0000-0000-000061200000}"/>
    <cellStyle name="Input 3 3 4 3" xfId="4620" xr:uid="{00000000-0005-0000-0000-000062200000}"/>
    <cellStyle name="Input 3 3 4 3 2" xfId="12471" xr:uid="{00000000-0005-0000-0000-000063200000}"/>
    <cellStyle name="Input 3 3 4 3 3" xfId="21938" xr:uid="{00000000-0005-0000-0000-000064200000}"/>
    <cellStyle name="Input 3 3 4 3 4" xfId="22135" xr:uid="{00000000-0005-0000-0000-000065200000}"/>
    <cellStyle name="Input 3 3 4 3 5" xfId="25767" xr:uid="{00000000-0005-0000-0000-000066200000}"/>
    <cellStyle name="Input 3 3 4 3 6" xfId="20336" xr:uid="{00000000-0005-0000-0000-000067200000}"/>
    <cellStyle name="Input 3 3 4 3 7" xfId="27626" xr:uid="{00000000-0005-0000-0000-000068200000}"/>
    <cellStyle name="Input 3 3 4 4" xfId="6937" xr:uid="{00000000-0005-0000-0000-000069200000}"/>
    <cellStyle name="Input 3 3 4 4 2" xfId="24148" xr:uid="{00000000-0005-0000-0000-00006A200000}"/>
    <cellStyle name="Input 3 3 4 4 3" xfId="21582" xr:uid="{00000000-0005-0000-0000-00006B200000}"/>
    <cellStyle name="Input 3 3 4 4 4" xfId="28975" xr:uid="{00000000-0005-0000-0000-00006C200000}"/>
    <cellStyle name="Input 3 3 4 4 5" xfId="25811" xr:uid="{00000000-0005-0000-0000-00006D200000}"/>
    <cellStyle name="Input 3 3 4 4 6" xfId="30912" xr:uid="{00000000-0005-0000-0000-00006E200000}"/>
    <cellStyle name="Input 3 3 4 5" xfId="16500" xr:uid="{00000000-0005-0000-0000-00006F200000}"/>
    <cellStyle name="Input 3 3 4 6" xfId="25450" xr:uid="{00000000-0005-0000-0000-000070200000}"/>
    <cellStyle name="Input 3 3 4 7" xfId="27940" xr:uid="{00000000-0005-0000-0000-000071200000}"/>
    <cellStyle name="Input 3 3 4 8" xfId="21556" xr:uid="{00000000-0005-0000-0000-000072200000}"/>
    <cellStyle name="Input 3 3 4 9" xfId="24863" xr:uid="{00000000-0005-0000-0000-000073200000}"/>
    <cellStyle name="Input 3 3 5" xfId="1635" xr:uid="{00000000-0005-0000-0000-000074200000}"/>
    <cellStyle name="Input 3 3 5 2" xfId="6049" xr:uid="{00000000-0005-0000-0000-000075200000}"/>
    <cellStyle name="Input 3 3 5 2 2" xfId="13674" xr:uid="{00000000-0005-0000-0000-000076200000}"/>
    <cellStyle name="Input 3 3 5 2 3" xfId="23260" xr:uid="{00000000-0005-0000-0000-000077200000}"/>
    <cellStyle name="Input 3 3 5 2 4" xfId="26458" xr:uid="{00000000-0005-0000-0000-000078200000}"/>
    <cellStyle name="Input 3 3 5 2 5" xfId="24491" xr:uid="{00000000-0005-0000-0000-000079200000}"/>
    <cellStyle name="Input 3 3 5 2 6" xfId="25511" xr:uid="{00000000-0005-0000-0000-00007A200000}"/>
    <cellStyle name="Input 3 3 5 2 7" xfId="31475" xr:uid="{00000000-0005-0000-0000-00007B200000}"/>
    <cellStyle name="Input 3 3 5 3" xfId="6910" xr:uid="{00000000-0005-0000-0000-00007C200000}"/>
    <cellStyle name="Input 3 3 5 3 2" xfId="24121" xr:uid="{00000000-0005-0000-0000-00007D200000}"/>
    <cellStyle name="Input 3 3 5 3 3" xfId="19947" xr:uid="{00000000-0005-0000-0000-00007E200000}"/>
    <cellStyle name="Input 3 3 5 3 4" xfId="28948" xr:uid="{00000000-0005-0000-0000-00007F200000}"/>
    <cellStyle name="Input 3 3 5 3 5" xfId="28373" xr:uid="{00000000-0005-0000-0000-000080200000}"/>
    <cellStyle name="Input 3 3 5 3 6" xfId="26549" xr:uid="{00000000-0005-0000-0000-000081200000}"/>
    <cellStyle name="Input 3 3 5 4" xfId="15814" xr:uid="{00000000-0005-0000-0000-000082200000}"/>
    <cellStyle name="Input 3 3 5 5" xfId="25178" xr:uid="{00000000-0005-0000-0000-000083200000}"/>
    <cellStyle name="Input 3 3 5 6" xfId="18799" xr:uid="{00000000-0005-0000-0000-000084200000}"/>
    <cellStyle name="Input 3 3 5 7" xfId="29962" xr:uid="{00000000-0005-0000-0000-000085200000}"/>
    <cellStyle name="Input 3 3 5 8" xfId="31117" xr:uid="{00000000-0005-0000-0000-000086200000}"/>
    <cellStyle name="Input 3 3 6" xfId="4896" xr:uid="{00000000-0005-0000-0000-000087200000}"/>
    <cellStyle name="Input 3 3 6 2" xfId="12698" xr:uid="{00000000-0005-0000-0000-000088200000}"/>
    <cellStyle name="Input 3 3 6 3" xfId="22194" xr:uid="{00000000-0005-0000-0000-000089200000}"/>
    <cellStyle name="Input 3 3 6 4" xfId="24929" xr:uid="{00000000-0005-0000-0000-00008A200000}"/>
    <cellStyle name="Input 3 3 6 5" xfId="27271" xr:uid="{00000000-0005-0000-0000-00008B200000}"/>
    <cellStyle name="Input 3 3 6 6" xfId="27802" xr:uid="{00000000-0005-0000-0000-00008C200000}"/>
    <cellStyle name="Input 3 3 6 7" xfId="26694" xr:uid="{00000000-0005-0000-0000-00008D200000}"/>
    <cellStyle name="Input 3 3 7" xfId="6255" xr:uid="{00000000-0005-0000-0000-00008E200000}"/>
    <cellStyle name="Input 3 3 7 2" xfId="23466" xr:uid="{00000000-0005-0000-0000-00008F200000}"/>
    <cellStyle name="Input 3 3 7 3" xfId="22450" xr:uid="{00000000-0005-0000-0000-000090200000}"/>
    <cellStyle name="Input 3 3 7 4" xfId="18298" xr:uid="{00000000-0005-0000-0000-000091200000}"/>
    <cellStyle name="Input 3 3 7 5" xfId="30306" xr:uid="{00000000-0005-0000-0000-000092200000}"/>
    <cellStyle name="Input 3 3 7 6" xfId="28082" xr:uid="{00000000-0005-0000-0000-000093200000}"/>
    <cellStyle name="Input 3 3 8" xfId="25433" xr:uid="{00000000-0005-0000-0000-000094200000}"/>
    <cellStyle name="Input 3 3 9" xfId="25359" xr:uid="{00000000-0005-0000-0000-000095200000}"/>
    <cellStyle name="Input 3 4" xfId="421" xr:uid="{00000000-0005-0000-0000-000096200000}"/>
    <cellStyle name="Input 3 4 10" xfId="14439" xr:uid="{00000000-0005-0000-0000-000097200000}"/>
    <cellStyle name="Input 3 4 2" xfId="1227" xr:uid="{00000000-0005-0000-0000-000098200000}"/>
    <cellStyle name="Input 3 4 2 2" xfId="2318" xr:uid="{00000000-0005-0000-0000-000099200000}"/>
    <cellStyle name="Input 3 4 2 2 2" xfId="6459" xr:uid="{00000000-0005-0000-0000-00009A200000}"/>
    <cellStyle name="Input 3 4 2 2 2 2" xfId="13935" xr:uid="{00000000-0005-0000-0000-00009B200000}"/>
    <cellStyle name="Input 3 4 2 2 2 3" xfId="23670" xr:uid="{00000000-0005-0000-0000-00009C200000}"/>
    <cellStyle name="Input 3 4 2 2 2 4" xfId="22459" xr:uid="{00000000-0005-0000-0000-00009D200000}"/>
    <cellStyle name="Input 3 4 2 2 2 5" xfId="26422" xr:uid="{00000000-0005-0000-0000-00009E200000}"/>
    <cellStyle name="Input 3 4 2 2 2 6" xfId="26598" xr:uid="{00000000-0005-0000-0000-00009F200000}"/>
    <cellStyle name="Input 3 4 2 2 2 7" xfId="32025" xr:uid="{00000000-0005-0000-0000-0000A0200000}"/>
    <cellStyle name="Input 3 4 2 2 3" xfId="6476" xr:uid="{00000000-0005-0000-0000-0000A1200000}"/>
    <cellStyle name="Input 3 4 2 2 3 2" xfId="23687" xr:uid="{00000000-0005-0000-0000-0000A2200000}"/>
    <cellStyle name="Input 3 4 2 2 3 3" xfId="22443" xr:uid="{00000000-0005-0000-0000-0000A3200000}"/>
    <cellStyle name="Input 3 4 2 2 3 4" xfId="26552" xr:uid="{00000000-0005-0000-0000-0000A4200000}"/>
    <cellStyle name="Input 3 4 2 2 3 5" xfId="24396" xr:uid="{00000000-0005-0000-0000-0000A5200000}"/>
    <cellStyle name="Input 3 4 2 2 3 6" xfId="21624" xr:uid="{00000000-0005-0000-0000-0000A6200000}"/>
    <cellStyle name="Input 3 4 2 2 4" xfId="16264" xr:uid="{00000000-0005-0000-0000-0000A7200000}"/>
    <cellStyle name="Input 3 4 2 2 5" xfId="22064" xr:uid="{00000000-0005-0000-0000-0000A8200000}"/>
    <cellStyle name="Input 3 4 2 2 6" xfId="20812" xr:uid="{00000000-0005-0000-0000-0000A9200000}"/>
    <cellStyle name="Input 3 4 2 2 7" xfId="27071" xr:uid="{00000000-0005-0000-0000-0000AA200000}"/>
    <cellStyle name="Input 3 4 2 2 8" xfId="30929" xr:uid="{00000000-0005-0000-0000-0000AB200000}"/>
    <cellStyle name="Input 3 4 2 3" xfId="4629" xr:uid="{00000000-0005-0000-0000-0000AC200000}"/>
    <cellStyle name="Input 3 4 2 3 2" xfId="12474" xr:uid="{00000000-0005-0000-0000-0000AD200000}"/>
    <cellStyle name="Input 3 4 2 3 3" xfId="21947" xr:uid="{00000000-0005-0000-0000-0000AE200000}"/>
    <cellStyle name="Input 3 4 2 3 4" xfId="21769" xr:uid="{00000000-0005-0000-0000-0000AF200000}"/>
    <cellStyle name="Input 3 4 2 3 5" xfId="27748" xr:uid="{00000000-0005-0000-0000-0000B0200000}"/>
    <cellStyle name="Input 3 4 2 3 6" xfId="30687" xr:uid="{00000000-0005-0000-0000-0000B1200000}"/>
    <cellStyle name="Input 3 4 2 3 7" xfId="30605" xr:uid="{00000000-0005-0000-0000-0000B2200000}"/>
    <cellStyle name="Input 3 4 2 4" xfId="4036" xr:uid="{00000000-0005-0000-0000-0000B3200000}"/>
    <cellStyle name="Input 3 4 2 4 2" xfId="21403" xr:uid="{00000000-0005-0000-0000-0000B4200000}"/>
    <cellStyle name="Input 3 4 2 4 3" xfId="24852" xr:uid="{00000000-0005-0000-0000-0000B5200000}"/>
    <cellStyle name="Input 3 4 2 4 4" xfId="14408" xr:uid="{00000000-0005-0000-0000-0000B6200000}"/>
    <cellStyle name="Input 3 4 2 4 5" xfId="28395" xr:uid="{00000000-0005-0000-0000-0000B7200000}"/>
    <cellStyle name="Input 3 4 2 4 6" xfId="26567" xr:uid="{00000000-0005-0000-0000-0000B8200000}"/>
    <cellStyle name="Input 3 4 2 5" xfId="14721" xr:uid="{00000000-0005-0000-0000-0000B9200000}"/>
    <cellStyle name="Input 3 4 2 6" xfId="21039" xr:uid="{00000000-0005-0000-0000-0000BA200000}"/>
    <cellStyle name="Input 3 4 2 7" xfId="22434" xr:uid="{00000000-0005-0000-0000-0000BB200000}"/>
    <cellStyle name="Input 3 4 2 8" xfId="22096" xr:uid="{00000000-0005-0000-0000-0000BC200000}"/>
    <cellStyle name="Input 3 4 2 9" xfId="27380" xr:uid="{00000000-0005-0000-0000-0000BD200000}"/>
    <cellStyle name="Input 3 4 3" xfId="1638" xr:uid="{00000000-0005-0000-0000-0000BE200000}"/>
    <cellStyle name="Input 3 4 3 2" xfId="6052" xr:uid="{00000000-0005-0000-0000-0000BF200000}"/>
    <cellStyle name="Input 3 4 3 2 2" xfId="13677" xr:uid="{00000000-0005-0000-0000-0000C0200000}"/>
    <cellStyle name="Input 3 4 3 2 3" xfId="23263" xr:uid="{00000000-0005-0000-0000-0000C1200000}"/>
    <cellStyle name="Input 3 4 3 2 4" xfId="14792" xr:uid="{00000000-0005-0000-0000-0000C2200000}"/>
    <cellStyle name="Input 3 4 3 2 5" xfId="28438" xr:uid="{00000000-0005-0000-0000-0000C3200000}"/>
    <cellStyle name="Input 3 4 3 2 6" xfId="28012" xr:uid="{00000000-0005-0000-0000-0000C4200000}"/>
    <cellStyle name="Input 3 4 3 2 7" xfId="29772" xr:uid="{00000000-0005-0000-0000-0000C5200000}"/>
    <cellStyle name="Input 3 4 3 3" xfId="5777" xr:uid="{00000000-0005-0000-0000-0000C6200000}"/>
    <cellStyle name="Input 3 4 3 3 2" xfId="22988" xr:uid="{00000000-0005-0000-0000-0000C7200000}"/>
    <cellStyle name="Input 3 4 3 3 3" xfId="24335" xr:uid="{00000000-0005-0000-0000-0000C8200000}"/>
    <cellStyle name="Input 3 4 3 3 4" xfId="18228" xr:uid="{00000000-0005-0000-0000-0000C9200000}"/>
    <cellStyle name="Input 3 4 3 3 5" xfId="28563" xr:uid="{00000000-0005-0000-0000-0000CA200000}"/>
    <cellStyle name="Input 3 4 3 3 6" xfId="30067" xr:uid="{00000000-0005-0000-0000-0000CB200000}"/>
    <cellStyle name="Input 3 4 3 4" xfId="17845" xr:uid="{00000000-0005-0000-0000-0000CC200000}"/>
    <cellStyle name="Input 3 4 3 5" xfId="24745" xr:uid="{00000000-0005-0000-0000-0000CD200000}"/>
    <cellStyle name="Input 3 4 3 6" xfId="24954" xr:uid="{00000000-0005-0000-0000-0000CE200000}"/>
    <cellStyle name="Input 3 4 3 7" xfId="20424" xr:uid="{00000000-0005-0000-0000-0000CF200000}"/>
    <cellStyle name="Input 3 4 3 8" xfId="31989" xr:uid="{00000000-0005-0000-0000-0000D0200000}"/>
    <cellStyle name="Input 3 4 4" xfId="5557" xr:uid="{00000000-0005-0000-0000-0000D1200000}"/>
    <cellStyle name="Input 3 4 4 2" xfId="13251" xr:uid="{00000000-0005-0000-0000-0000D2200000}"/>
    <cellStyle name="Input 3 4 4 3" xfId="22793" xr:uid="{00000000-0005-0000-0000-0000D3200000}"/>
    <cellStyle name="Input 3 4 4 4" xfId="20027" xr:uid="{00000000-0005-0000-0000-0000D4200000}"/>
    <cellStyle name="Input 3 4 4 5" xfId="28713" xr:uid="{00000000-0005-0000-0000-0000D5200000}"/>
    <cellStyle name="Input 3 4 4 6" xfId="25422" xr:uid="{00000000-0005-0000-0000-0000D6200000}"/>
    <cellStyle name="Input 3 4 4 7" xfId="31194" xr:uid="{00000000-0005-0000-0000-0000D7200000}"/>
    <cellStyle name="Input 3 4 5" xfId="6326" xr:uid="{00000000-0005-0000-0000-0000D8200000}"/>
    <cellStyle name="Input 3 4 5 2" xfId="23537" xr:uid="{00000000-0005-0000-0000-0000D9200000}"/>
    <cellStyle name="Input 3 4 5 3" xfId="16527" xr:uid="{00000000-0005-0000-0000-0000DA200000}"/>
    <cellStyle name="Input 3 4 5 4" xfId="28555" xr:uid="{00000000-0005-0000-0000-0000DB200000}"/>
    <cellStyle name="Input 3 4 5 5" xfId="26377" xr:uid="{00000000-0005-0000-0000-0000DC200000}"/>
    <cellStyle name="Input 3 4 5 6" xfId="16208" xr:uid="{00000000-0005-0000-0000-0000DD200000}"/>
    <cellStyle name="Input 3 4 6" xfId="17957" xr:uid="{00000000-0005-0000-0000-0000DE200000}"/>
    <cellStyle name="Input 3 4 7" xfId="21895" xr:uid="{00000000-0005-0000-0000-0000DF200000}"/>
    <cellStyle name="Input 3 4 8" xfId="20195" xr:uid="{00000000-0005-0000-0000-0000E0200000}"/>
    <cellStyle name="Input 3 4 9" xfId="29576" xr:uid="{00000000-0005-0000-0000-0000E1200000}"/>
    <cellStyle name="Input 3 5" xfId="422" xr:uid="{00000000-0005-0000-0000-0000E2200000}"/>
    <cellStyle name="Input 3 5 10" xfId="31450" xr:uid="{00000000-0005-0000-0000-0000E3200000}"/>
    <cellStyle name="Input 3 5 2" xfId="1228" xr:uid="{00000000-0005-0000-0000-0000E4200000}"/>
    <cellStyle name="Input 3 5 2 2" xfId="2319" xr:uid="{00000000-0005-0000-0000-0000E5200000}"/>
    <cellStyle name="Input 3 5 2 2 2" xfId="6460" xr:uid="{00000000-0005-0000-0000-0000E6200000}"/>
    <cellStyle name="Input 3 5 2 2 2 2" xfId="13936" xr:uid="{00000000-0005-0000-0000-0000E7200000}"/>
    <cellStyle name="Input 3 5 2 2 2 3" xfId="23671" xr:uid="{00000000-0005-0000-0000-0000E8200000}"/>
    <cellStyle name="Input 3 5 2 2 2 4" xfId="26392" xr:uid="{00000000-0005-0000-0000-0000E9200000}"/>
    <cellStyle name="Input 3 5 2 2 2 5" xfId="25002" xr:uid="{00000000-0005-0000-0000-0000EA200000}"/>
    <cellStyle name="Input 3 5 2 2 2 6" xfId="25128" xr:uid="{00000000-0005-0000-0000-0000EB200000}"/>
    <cellStyle name="Input 3 5 2 2 2 7" xfId="29895" xr:uid="{00000000-0005-0000-0000-0000EC200000}"/>
    <cellStyle name="Input 3 5 2 2 3" xfId="3992" xr:uid="{00000000-0005-0000-0000-0000ED200000}"/>
    <cellStyle name="Input 3 5 2 2 3 2" xfId="21359" xr:uid="{00000000-0005-0000-0000-0000EE200000}"/>
    <cellStyle name="Input 3 5 2 2 3 3" xfId="21248" xr:uid="{00000000-0005-0000-0000-0000EF200000}"/>
    <cellStyle name="Input 3 5 2 2 3 4" xfId="26322" xr:uid="{00000000-0005-0000-0000-0000F0200000}"/>
    <cellStyle name="Input 3 5 2 2 3 5" xfId="19698" xr:uid="{00000000-0005-0000-0000-0000F1200000}"/>
    <cellStyle name="Input 3 5 2 2 3 6" xfId="31049" xr:uid="{00000000-0005-0000-0000-0000F2200000}"/>
    <cellStyle name="Input 3 5 2 2 4" xfId="15221" xr:uid="{00000000-0005-0000-0000-0000F3200000}"/>
    <cellStyle name="Input 3 5 2 2 5" xfId="14181" xr:uid="{00000000-0005-0000-0000-0000F4200000}"/>
    <cellStyle name="Input 3 5 2 2 6" xfId="25349" xr:uid="{00000000-0005-0000-0000-0000F5200000}"/>
    <cellStyle name="Input 3 5 2 2 7" xfId="15164" xr:uid="{00000000-0005-0000-0000-0000F6200000}"/>
    <cellStyle name="Input 3 5 2 2 8" xfId="15843" xr:uid="{00000000-0005-0000-0000-0000F7200000}"/>
    <cellStyle name="Input 3 5 2 3" xfId="3937" xr:uid="{00000000-0005-0000-0000-0000F8200000}"/>
    <cellStyle name="Input 3 5 2 3 2" xfId="11924" xr:uid="{00000000-0005-0000-0000-0000F9200000}"/>
    <cellStyle name="Input 3 5 2 3 3" xfId="21304" xr:uid="{00000000-0005-0000-0000-0000FA200000}"/>
    <cellStyle name="Input 3 5 2 3 4" xfId="26510" xr:uid="{00000000-0005-0000-0000-0000FB200000}"/>
    <cellStyle name="Input 3 5 2 3 5" xfId="20692" xr:uid="{00000000-0005-0000-0000-0000FC200000}"/>
    <cellStyle name="Input 3 5 2 3 6" xfId="22120" xr:uid="{00000000-0005-0000-0000-0000FD200000}"/>
    <cellStyle name="Input 3 5 2 3 7" xfId="24303" xr:uid="{00000000-0005-0000-0000-0000FE200000}"/>
    <cellStyle name="Input 3 5 2 4" xfId="6686" xr:uid="{00000000-0005-0000-0000-0000FF200000}"/>
    <cellStyle name="Input 3 5 2 4 2" xfId="23897" xr:uid="{00000000-0005-0000-0000-000000210000}"/>
    <cellStyle name="Input 3 5 2 4 3" xfId="14467" xr:uid="{00000000-0005-0000-0000-000001210000}"/>
    <cellStyle name="Input 3 5 2 4 4" xfId="15611" xr:uid="{00000000-0005-0000-0000-000002210000}"/>
    <cellStyle name="Input 3 5 2 4 5" xfId="30752" xr:uid="{00000000-0005-0000-0000-000003210000}"/>
    <cellStyle name="Input 3 5 2 4 6" xfId="31933" xr:uid="{00000000-0005-0000-0000-000004210000}"/>
    <cellStyle name="Input 3 5 2 5" xfId="14720" xr:uid="{00000000-0005-0000-0000-000005210000}"/>
    <cellStyle name="Input 3 5 2 6" xfId="19887" xr:uid="{00000000-0005-0000-0000-000006210000}"/>
    <cellStyle name="Input 3 5 2 7" xfId="21249" xr:uid="{00000000-0005-0000-0000-000007210000}"/>
    <cellStyle name="Input 3 5 2 8" xfId="24932" xr:uid="{00000000-0005-0000-0000-000008210000}"/>
    <cellStyle name="Input 3 5 2 9" xfId="31333" xr:uid="{00000000-0005-0000-0000-000009210000}"/>
    <cellStyle name="Input 3 5 3" xfId="1639" xr:uid="{00000000-0005-0000-0000-00000A210000}"/>
    <cellStyle name="Input 3 5 3 2" xfId="6053" xr:uid="{00000000-0005-0000-0000-00000B210000}"/>
    <cellStyle name="Input 3 5 3 2 2" xfId="13678" xr:uid="{00000000-0005-0000-0000-00000C210000}"/>
    <cellStyle name="Input 3 5 3 2 3" xfId="23264" xr:uid="{00000000-0005-0000-0000-00000D210000}"/>
    <cellStyle name="Input 3 5 3 2 4" xfId="15582" xr:uid="{00000000-0005-0000-0000-00000E210000}"/>
    <cellStyle name="Input 3 5 3 2 5" xfId="28061" xr:uid="{00000000-0005-0000-0000-00000F210000}"/>
    <cellStyle name="Input 3 5 3 2 6" xfId="28009" xr:uid="{00000000-0005-0000-0000-000010210000}"/>
    <cellStyle name="Input 3 5 3 2 7" xfId="31935" xr:uid="{00000000-0005-0000-0000-000011210000}"/>
    <cellStyle name="Input 3 5 3 3" xfId="4660" xr:uid="{00000000-0005-0000-0000-000012210000}"/>
    <cellStyle name="Input 3 5 3 3 2" xfId="21978" xr:uid="{00000000-0005-0000-0000-000013210000}"/>
    <cellStyle name="Input 3 5 3 3 3" xfId="20254" xr:uid="{00000000-0005-0000-0000-000014210000}"/>
    <cellStyle name="Input 3 5 3 3 4" xfId="24754" xr:uid="{00000000-0005-0000-0000-000015210000}"/>
    <cellStyle name="Input 3 5 3 3 5" xfId="19666" xr:uid="{00000000-0005-0000-0000-000016210000}"/>
    <cellStyle name="Input 3 5 3 3 6" xfId="31442" xr:uid="{00000000-0005-0000-0000-000017210000}"/>
    <cellStyle name="Input 3 5 3 4" xfId="20223" xr:uid="{00000000-0005-0000-0000-000018210000}"/>
    <cellStyle name="Input 3 5 3 5" xfId="26336" xr:uid="{00000000-0005-0000-0000-000019210000}"/>
    <cellStyle name="Input 3 5 3 6" xfId="14829" xr:uid="{00000000-0005-0000-0000-00001A210000}"/>
    <cellStyle name="Input 3 5 3 7" xfId="26843" xr:uid="{00000000-0005-0000-0000-00001B210000}"/>
    <cellStyle name="Input 3 5 3 8" xfId="31969" xr:uid="{00000000-0005-0000-0000-00001C210000}"/>
    <cellStyle name="Input 3 5 4" xfId="4670" xr:uid="{00000000-0005-0000-0000-00001D210000}"/>
    <cellStyle name="Input 3 5 4 2" xfId="12503" xr:uid="{00000000-0005-0000-0000-00001E210000}"/>
    <cellStyle name="Input 3 5 4 3" xfId="21988" xr:uid="{00000000-0005-0000-0000-00001F210000}"/>
    <cellStyle name="Input 3 5 4 4" xfId="19871" xr:uid="{00000000-0005-0000-0000-000020210000}"/>
    <cellStyle name="Input 3 5 4 5" xfId="24314" xr:uid="{00000000-0005-0000-0000-000021210000}"/>
    <cellStyle name="Input 3 5 4 6" xfId="30379" xr:uid="{00000000-0005-0000-0000-000022210000}"/>
    <cellStyle name="Input 3 5 4 7" xfId="30375" xr:uid="{00000000-0005-0000-0000-000023210000}"/>
    <cellStyle name="Input 3 5 5" xfId="6975" xr:uid="{00000000-0005-0000-0000-000024210000}"/>
    <cellStyle name="Input 3 5 5 2" xfId="24186" xr:uid="{00000000-0005-0000-0000-000025210000}"/>
    <cellStyle name="Input 3 5 5 3" xfId="20049" xr:uid="{00000000-0005-0000-0000-000026210000}"/>
    <cellStyle name="Input 3 5 5 4" xfId="29013" xr:uid="{00000000-0005-0000-0000-000027210000}"/>
    <cellStyle name="Input 3 5 5 5" xfId="27173" xr:uid="{00000000-0005-0000-0000-000028210000}"/>
    <cellStyle name="Input 3 5 5 6" xfId="31951" xr:uid="{00000000-0005-0000-0000-000029210000}"/>
    <cellStyle name="Input 3 5 6" xfId="20285" xr:uid="{00000000-0005-0000-0000-00002A210000}"/>
    <cellStyle name="Input 3 5 7" xfId="22353" xr:uid="{00000000-0005-0000-0000-00002B210000}"/>
    <cellStyle name="Input 3 5 8" xfId="18896" xr:uid="{00000000-0005-0000-0000-00002C210000}"/>
    <cellStyle name="Input 3 5 9" xfId="25657" xr:uid="{00000000-0005-0000-0000-00002D210000}"/>
    <cellStyle name="Input 3 6" xfId="1217" xr:uid="{00000000-0005-0000-0000-00002E210000}"/>
    <cellStyle name="Input 3 6 2" xfId="2308" xr:uid="{00000000-0005-0000-0000-00002F210000}"/>
    <cellStyle name="Input 3 6 2 2" xfId="6449" xr:uid="{00000000-0005-0000-0000-000030210000}"/>
    <cellStyle name="Input 3 6 2 2 2" xfId="13925" xr:uid="{00000000-0005-0000-0000-000031210000}"/>
    <cellStyle name="Input 3 6 2 2 3" xfId="23660" xr:uid="{00000000-0005-0000-0000-000032210000}"/>
    <cellStyle name="Input 3 6 2 2 4" xfId="25662" xr:uid="{00000000-0005-0000-0000-000033210000}"/>
    <cellStyle name="Input 3 6 2 2 5" xfId="20335" xr:uid="{00000000-0005-0000-0000-000034210000}"/>
    <cellStyle name="Input 3 6 2 2 6" xfId="27010" xr:uid="{00000000-0005-0000-0000-000035210000}"/>
    <cellStyle name="Input 3 6 2 2 7" xfId="31657" xr:uid="{00000000-0005-0000-0000-000036210000}"/>
    <cellStyle name="Input 3 6 2 3" xfId="6120" xr:uid="{00000000-0005-0000-0000-000037210000}"/>
    <cellStyle name="Input 3 6 2 3 2" xfId="23331" xr:uid="{00000000-0005-0000-0000-000038210000}"/>
    <cellStyle name="Input 3 6 2 3 3" xfId="20869" xr:uid="{00000000-0005-0000-0000-000039210000}"/>
    <cellStyle name="Input 3 6 2 3 4" xfId="25645" xr:uid="{00000000-0005-0000-0000-00003A210000}"/>
    <cellStyle name="Input 3 6 2 3 5" xfId="15465" xr:uid="{00000000-0005-0000-0000-00003B210000}"/>
    <cellStyle name="Input 3 6 2 3 6" xfId="31849" xr:uid="{00000000-0005-0000-0000-00003C210000}"/>
    <cellStyle name="Input 3 6 2 4" xfId="14448" xr:uid="{00000000-0005-0000-0000-00003D210000}"/>
    <cellStyle name="Input 3 6 2 5" xfId="14137" xr:uid="{00000000-0005-0000-0000-00003E210000}"/>
    <cellStyle name="Input 3 6 2 6" xfId="18218" xr:uid="{00000000-0005-0000-0000-00003F210000}"/>
    <cellStyle name="Input 3 6 2 7" xfId="16478" xr:uid="{00000000-0005-0000-0000-000040210000}"/>
    <cellStyle name="Input 3 6 2 8" xfId="30898" xr:uid="{00000000-0005-0000-0000-000041210000}"/>
    <cellStyle name="Input 3 6 3" xfId="4633" xr:uid="{00000000-0005-0000-0000-000042210000}"/>
    <cellStyle name="Input 3 6 3 2" xfId="12478" xr:uid="{00000000-0005-0000-0000-000043210000}"/>
    <cellStyle name="Input 3 6 3 3" xfId="21951" xr:uid="{00000000-0005-0000-0000-000044210000}"/>
    <cellStyle name="Input 3 6 3 4" xfId="26182" xr:uid="{00000000-0005-0000-0000-000045210000}"/>
    <cellStyle name="Input 3 6 3 5" xfId="26807" xr:uid="{00000000-0005-0000-0000-000046210000}"/>
    <cellStyle name="Input 3 6 3 6" xfId="30786" xr:uid="{00000000-0005-0000-0000-000047210000}"/>
    <cellStyle name="Input 3 6 3 7" xfId="29128" xr:uid="{00000000-0005-0000-0000-000048210000}"/>
    <cellStyle name="Input 3 6 4" xfId="6687" xr:uid="{00000000-0005-0000-0000-000049210000}"/>
    <cellStyle name="Input 3 6 4 2" xfId="23898" xr:uid="{00000000-0005-0000-0000-00004A210000}"/>
    <cellStyle name="Input 3 6 4 3" xfId="26240" xr:uid="{00000000-0005-0000-0000-00004B210000}"/>
    <cellStyle name="Input 3 6 4 4" xfId="27645" xr:uid="{00000000-0005-0000-0000-00004C210000}"/>
    <cellStyle name="Input 3 6 4 5" xfId="27326" xr:uid="{00000000-0005-0000-0000-00004D210000}"/>
    <cellStyle name="Input 3 6 4 6" xfId="32000" xr:uid="{00000000-0005-0000-0000-00004E210000}"/>
    <cellStyle name="Input 3 6 5" xfId="20411" xr:uid="{00000000-0005-0000-0000-00004F210000}"/>
    <cellStyle name="Input 3 6 6" xfId="15875" xr:uid="{00000000-0005-0000-0000-000050210000}"/>
    <cellStyle name="Input 3 6 7" xfId="28663" xr:uid="{00000000-0005-0000-0000-000051210000}"/>
    <cellStyle name="Input 3 6 8" xfId="15886" xr:uid="{00000000-0005-0000-0000-000052210000}"/>
    <cellStyle name="Input 3 6 9" xfId="32094" xr:uid="{00000000-0005-0000-0000-000053210000}"/>
    <cellStyle name="Input 3 7" xfId="1628" xr:uid="{00000000-0005-0000-0000-000054210000}"/>
    <cellStyle name="Input 3 7 2" xfId="6042" xr:uid="{00000000-0005-0000-0000-000055210000}"/>
    <cellStyle name="Input 3 7 2 2" xfId="13667" xr:uid="{00000000-0005-0000-0000-000056210000}"/>
    <cellStyle name="Input 3 7 2 3" xfId="23253" xr:uid="{00000000-0005-0000-0000-000057210000}"/>
    <cellStyle name="Input 3 7 2 4" xfId="14124" xr:uid="{00000000-0005-0000-0000-000058210000}"/>
    <cellStyle name="Input 3 7 2 5" xfId="28062" xr:uid="{00000000-0005-0000-0000-000059210000}"/>
    <cellStyle name="Input 3 7 2 6" xfId="30718" xr:uid="{00000000-0005-0000-0000-00005A210000}"/>
    <cellStyle name="Input 3 7 2 7" xfId="31937" xr:uid="{00000000-0005-0000-0000-00005B210000}"/>
    <cellStyle name="Input 3 7 3" xfId="6834" xr:uid="{00000000-0005-0000-0000-00005C210000}"/>
    <cellStyle name="Input 3 7 3 2" xfId="24045" xr:uid="{00000000-0005-0000-0000-00005D210000}"/>
    <cellStyle name="Input 3 7 3 3" xfId="24470" xr:uid="{00000000-0005-0000-0000-00005E210000}"/>
    <cellStyle name="Input 3 7 3 4" xfId="28872" xr:uid="{00000000-0005-0000-0000-00005F210000}"/>
    <cellStyle name="Input 3 7 3 5" xfId="22710" xr:uid="{00000000-0005-0000-0000-000060210000}"/>
    <cellStyle name="Input 3 7 3 6" xfId="27533" xr:uid="{00000000-0005-0000-0000-000061210000}"/>
    <cellStyle name="Input 3 7 4" xfId="16481" xr:uid="{00000000-0005-0000-0000-000062210000}"/>
    <cellStyle name="Input 3 7 5" xfId="26296" xr:uid="{00000000-0005-0000-0000-000063210000}"/>
    <cellStyle name="Input 3 7 6" xfId="28791" xr:uid="{00000000-0005-0000-0000-000064210000}"/>
    <cellStyle name="Input 3 7 7" xfId="26278" xr:uid="{00000000-0005-0000-0000-000065210000}"/>
    <cellStyle name="Input 3 7 8" xfId="31302" xr:uid="{00000000-0005-0000-0000-000066210000}"/>
    <cellStyle name="Input 3 8" xfId="4915" xr:uid="{00000000-0005-0000-0000-000067210000}"/>
    <cellStyle name="Input 3 8 2" xfId="12704" xr:uid="{00000000-0005-0000-0000-000068210000}"/>
    <cellStyle name="Input 3 8 3" xfId="22213" xr:uid="{00000000-0005-0000-0000-000069210000}"/>
    <cellStyle name="Input 3 8 4" xfId="14774" xr:uid="{00000000-0005-0000-0000-00006A210000}"/>
    <cellStyle name="Input 3 8 5" xfId="20036" xr:uid="{00000000-0005-0000-0000-00006B210000}"/>
    <cellStyle name="Input 3 8 6" xfId="26600" xr:uid="{00000000-0005-0000-0000-00006C210000}"/>
    <cellStyle name="Input 3 8 7" xfId="26988" xr:uid="{00000000-0005-0000-0000-00006D210000}"/>
    <cellStyle name="Input 3 9" xfId="6728" xr:uid="{00000000-0005-0000-0000-00006E210000}"/>
    <cellStyle name="Input 3 9 2" xfId="23939" xr:uid="{00000000-0005-0000-0000-00006F210000}"/>
    <cellStyle name="Input 3 9 3" xfId="21552" xr:uid="{00000000-0005-0000-0000-000070210000}"/>
    <cellStyle name="Input 3 9 4" xfId="27643" xr:uid="{00000000-0005-0000-0000-000071210000}"/>
    <cellStyle name="Input 3 9 5" xfId="30659" xr:uid="{00000000-0005-0000-0000-000072210000}"/>
    <cellStyle name="Input 3 9 6" xfId="31762" xr:uid="{00000000-0005-0000-0000-000073210000}"/>
    <cellStyle name="Input 4" xfId="423" xr:uid="{00000000-0005-0000-0000-000074210000}"/>
    <cellStyle name="Input 4 10" xfId="21837" xr:uid="{00000000-0005-0000-0000-000075210000}"/>
    <cellStyle name="Input 4 11" xfId="29813" xr:uid="{00000000-0005-0000-0000-000076210000}"/>
    <cellStyle name="Input 4 12" xfId="19786" xr:uid="{00000000-0005-0000-0000-000077210000}"/>
    <cellStyle name="Input 4 13" xfId="31984" xr:uid="{00000000-0005-0000-0000-000078210000}"/>
    <cellStyle name="Input 4 2" xfId="424" xr:uid="{00000000-0005-0000-0000-000079210000}"/>
    <cellStyle name="Input 4 2 10" xfId="30568" xr:uid="{00000000-0005-0000-0000-00007A210000}"/>
    <cellStyle name="Input 4 2 11" xfId="21861" xr:uid="{00000000-0005-0000-0000-00007B210000}"/>
    <cellStyle name="Input 4 2 12" xfId="30724" xr:uid="{00000000-0005-0000-0000-00007C210000}"/>
    <cellStyle name="Input 4 2 2" xfId="425" xr:uid="{00000000-0005-0000-0000-00007D210000}"/>
    <cellStyle name="Input 4 2 2 10" xfId="31125" xr:uid="{00000000-0005-0000-0000-00007E210000}"/>
    <cellStyle name="Input 4 2 2 2" xfId="1231" xr:uid="{00000000-0005-0000-0000-00007F210000}"/>
    <cellStyle name="Input 4 2 2 2 2" xfId="2322" xr:uid="{00000000-0005-0000-0000-000080210000}"/>
    <cellStyle name="Input 4 2 2 2 2 2" xfId="6463" xr:uid="{00000000-0005-0000-0000-000081210000}"/>
    <cellStyle name="Input 4 2 2 2 2 2 2" xfId="13939" xr:uid="{00000000-0005-0000-0000-000082210000}"/>
    <cellStyle name="Input 4 2 2 2 2 2 3" xfId="23674" xr:uid="{00000000-0005-0000-0000-000083210000}"/>
    <cellStyle name="Input 4 2 2 2 2 2 4" xfId="24553" xr:uid="{00000000-0005-0000-0000-000084210000}"/>
    <cellStyle name="Input 4 2 2 2 2 2 5" xfId="25959" xr:uid="{00000000-0005-0000-0000-000085210000}"/>
    <cellStyle name="Input 4 2 2 2 2 2 6" xfId="29555" xr:uid="{00000000-0005-0000-0000-000086210000}"/>
    <cellStyle name="Input 4 2 2 2 2 2 7" xfId="31701" xr:uid="{00000000-0005-0000-0000-000087210000}"/>
    <cellStyle name="Input 4 2 2 2 2 3" xfId="6341" xr:uid="{00000000-0005-0000-0000-000088210000}"/>
    <cellStyle name="Input 4 2 2 2 2 3 2" xfId="23552" xr:uid="{00000000-0005-0000-0000-000089210000}"/>
    <cellStyle name="Input 4 2 2 2 2 3 3" xfId="24214" xr:uid="{00000000-0005-0000-0000-00008A210000}"/>
    <cellStyle name="Input 4 2 2 2 2 3 4" xfId="26001" xr:uid="{00000000-0005-0000-0000-00008B210000}"/>
    <cellStyle name="Input 4 2 2 2 2 3 5" xfId="29243" xr:uid="{00000000-0005-0000-0000-00008C210000}"/>
    <cellStyle name="Input 4 2 2 2 2 3 6" xfId="31196" xr:uid="{00000000-0005-0000-0000-00008D210000}"/>
    <cellStyle name="Input 4 2 2 2 2 4" xfId="14445" xr:uid="{00000000-0005-0000-0000-00008E210000}"/>
    <cellStyle name="Input 4 2 2 2 2 5" xfId="20942" xr:uid="{00000000-0005-0000-0000-00008F210000}"/>
    <cellStyle name="Input 4 2 2 2 2 6" xfId="26656" xr:uid="{00000000-0005-0000-0000-000090210000}"/>
    <cellStyle name="Input 4 2 2 2 2 7" xfId="29487" xr:uid="{00000000-0005-0000-0000-000091210000}"/>
    <cellStyle name="Input 4 2 2 2 2 8" xfId="27833" xr:uid="{00000000-0005-0000-0000-000092210000}"/>
    <cellStyle name="Input 4 2 2 2 3" xfId="4628" xr:uid="{00000000-0005-0000-0000-000093210000}"/>
    <cellStyle name="Input 4 2 2 2 3 2" xfId="12473" xr:uid="{00000000-0005-0000-0000-000094210000}"/>
    <cellStyle name="Input 4 2 2 2 3 3" xfId="21946" xr:uid="{00000000-0005-0000-0000-000095210000}"/>
    <cellStyle name="Input 4 2 2 2 3 4" xfId="21865" xr:uid="{00000000-0005-0000-0000-000096210000}"/>
    <cellStyle name="Input 4 2 2 2 3 5" xfId="22704" xr:uid="{00000000-0005-0000-0000-000097210000}"/>
    <cellStyle name="Input 4 2 2 2 3 6" xfId="30240" xr:uid="{00000000-0005-0000-0000-000098210000}"/>
    <cellStyle name="Input 4 2 2 2 3 7" xfId="27241" xr:uid="{00000000-0005-0000-0000-000099210000}"/>
    <cellStyle name="Input 4 2 2 2 4" xfId="6803" xr:uid="{00000000-0005-0000-0000-00009A210000}"/>
    <cellStyle name="Input 4 2 2 2 4 2" xfId="24014" xr:uid="{00000000-0005-0000-0000-00009B210000}"/>
    <cellStyle name="Input 4 2 2 2 4 3" xfId="21518" xr:uid="{00000000-0005-0000-0000-00009C210000}"/>
    <cellStyle name="Input 4 2 2 2 4 4" xfId="28841" xr:uid="{00000000-0005-0000-0000-00009D210000}"/>
    <cellStyle name="Input 4 2 2 2 4 5" xfId="27500" xr:uid="{00000000-0005-0000-0000-00009E210000}"/>
    <cellStyle name="Input 4 2 2 2 4 6" xfId="29573" xr:uid="{00000000-0005-0000-0000-00009F210000}"/>
    <cellStyle name="Input 4 2 2 2 5" xfId="19995" xr:uid="{00000000-0005-0000-0000-0000A0210000}"/>
    <cellStyle name="Input 4 2 2 2 6" xfId="25804" xr:uid="{00000000-0005-0000-0000-0000A1210000}"/>
    <cellStyle name="Input 4 2 2 2 7" xfId="28738" xr:uid="{00000000-0005-0000-0000-0000A2210000}"/>
    <cellStyle name="Input 4 2 2 2 8" xfId="29881" xr:uid="{00000000-0005-0000-0000-0000A3210000}"/>
    <cellStyle name="Input 4 2 2 2 9" xfId="26636" xr:uid="{00000000-0005-0000-0000-0000A4210000}"/>
    <cellStyle name="Input 4 2 2 3" xfId="1642" xr:uid="{00000000-0005-0000-0000-0000A5210000}"/>
    <cellStyle name="Input 4 2 2 3 2" xfId="6056" xr:uid="{00000000-0005-0000-0000-0000A6210000}"/>
    <cellStyle name="Input 4 2 2 3 2 2" xfId="13681" xr:uid="{00000000-0005-0000-0000-0000A7210000}"/>
    <cellStyle name="Input 4 2 2 3 2 3" xfId="23267" xr:uid="{00000000-0005-0000-0000-0000A8210000}"/>
    <cellStyle name="Input 4 2 2 3 2 4" xfId="25627" xr:uid="{00000000-0005-0000-0000-0000A9210000}"/>
    <cellStyle name="Input 4 2 2 3 2 5" xfId="22078" xr:uid="{00000000-0005-0000-0000-0000AA210000}"/>
    <cellStyle name="Input 4 2 2 3 2 6" xfId="30273" xr:uid="{00000000-0005-0000-0000-0000AB210000}"/>
    <cellStyle name="Input 4 2 2 3 2 7" xfId="29126" xr:uid="{00000000-0005-0000-0000-0000AC210000}"/>
    <cellStyle name="Input 4 2 2 3 3" xfId="5216" xr:uid="{00000000-0005-0000-0000-0000AD210000}"/>
    <cellStyle name="Input 4 2 2 3 3 2" xfId="22487" xr:uid="{00000000-0005-0000-0000-0000AE210000}"/>
    <cellStyle name="Input 4 2 2 3 3 3" xfId="25312" xr:uid="{00000000-0005-0000-0000-0000AF210000}"/>
    <cellStyle name="Input 4 2 2 3 3 4" xfId="27662" xr:uid="{00000000-0005-0000-0000-0000B0210000}"/>
    <cellStyle name="Input 4 2 2 3 3 5" xfId="29303" xr:uid="{00000000-0005-0000-0000-0000B1210000}"/>
    <cellStyle name="Input 4 2 2 3 3 6" xfId="31239" xr:uid="{00000000-0005-0000-0000-0000B2210000}"/>
    <cellStyle name="Input 4 2 2 3 4" xfId="20619" xr:uid="{00000000-0005-0000-0000-0000B3210000}"/>
    <cellStyle name="Input 4 2 2 3 5" xfId="22666" xr:uid="{00000000-0005-0000-0000-0000B4210000}"/>
    <cellStyle name="Input 4 2 2 3 6" xfId="28467" xr:uid="{00000000-0005-0000-0000-0000B5210000}"/>
    <cellStyle name="Input 4 2 2 3 7" xfId="27571" xr:uid="{00000000-0005-0000-0000-0000B6210000}"/>
    <cellStyle name="Input 4 2 2 3 8" xfId="27601" xr:uid="{00000000-0005-0000-0000-0000B7210000}"/>
    <cellStyle name="Input 4 2 2 4" xfId="4302" xr:uid="{00000000-0005-0000-0000-0000B8210000}"/>
    <cellStyle name="Input 4 2 2 4 2" xfId="12196" xr:uid="{00000000-0005-0000-0000-0000B9210000}"/>
    <cellStyle name="Input 4 2 2 4 3" xfId="21648" xr:uid="{00000000-0005-0000-0000-0000BA210000}"/>
    <cellStyle name="Input 4 2 2 4 4" xfId="15170" xr:uid="{00000000-0005-0000-0000-0000BB210000}"/>
    <cellStyle name="Input 4 2 2 4 5" xfId="24461" xr:uid="{00000000-0005-0000-0000-0000BC210000}"/>
    <cellStyle name="Input 4 2 2 4 6" xfId="25162" xr:uid="{00000000-0005-0000-0000-0000BD210000}"/>
    <cellStyle name="Input 4 2 2 4 7" xfId="27716" xr:uid="{00000000-0005-0000-0000-0000BE210000}"/>
    <cellStyle name="Input 4 2 2 5" xfId="6880" xr:uid="{00000000-0005-0000-0000-0000BF210000}"/>
    <cellStyle name="Input 4 2 2 5 2" xfId="24091" xr:uid="{00000000-0005-0000-0000-0000C0210000}"/>
    <cellStyle name="Input 4 2 2 5 3" xfId="21075" xr:uid="{00000000-0005-0000-0000-0000C1210000}"/>
    <cellStyle name="Input 4 2 2 5 4" xfId="28918" xr:uid="{00000000-0005-0000-0000-0000C2210000}"/>
    <cellStyle name="Input 4 2 2 5 5" xfId="21056" xr:uid="{00000000-0005-0000-0000-0000C3210000}"/>
    <cellStyle name="Input 4 2 2 5 6" xfId="30040" xr:uid="{00000000-0005-0000-0000-0000C4210000}"/>
    <cellStyle name="Input 4 2 2 6" xfId="20251" xr:uid="{00000000-0005-0000-0000-0000C5210000}"/>
    <cellStyle name="Input 4 2 2 7" xfId="22116" xr:uid="{00000000-0005-0000-0000-0000C6210000}"/>
    <cellStyle name="Input 4 2 2 8" xfId="27831" xr:uid="{00000000-0005-0000-0000-0000C7210000}"/>
    <cellStyle name="Input 4 2 2 9" xfId="29430" xr:uid="{00000000-0005-0000-0000-0000C8210000}"/>
    <cellStyle name="Input 4 2 3" xfId="426" xr:uid="{00000000-0005-0000-0000-0000C9210000}"/>
    <cellStyle name="Input 4 2 3 10" xfId="27971" xr:uid="{00000000-0005-0000-0000-0000CA210000}"/>
    <cellStyle name="Input 4 2 3 2" xfId="1232" xr:uid="{00000000-0005-0000-0000-0000CB210000}"/>
    <cellStyle name="Input 4 2 3 2 2" xfId="2323" xr:uid="{00000000-0005-0000-0000-0000CC210000}"/>
    <cellStyle name="Input 4 2 3 2 2 2" xfId="6464" xr:uid="{00000000-0005-0000-0000-0000CD210000}"/>
    <cellStyle name="Input 4 2 3 2 2 2 2" xfId="13940" xr:uid="{00000000-0005-0000-0000-0000CE210000}"/>
    <cellStyle name="Input 4 2 3 2 2 2 3" xfId="23675" xr:uid="{00000000-0005-0000-0000-0000CF210000}"/>
    <cellStyle name="Input 4 2 3 2 2 2 4" xfId="25770" xr:uid="{00000000-0005-0000-0000-0000D0210000}"/>
    <cellStyle name="Input 4 2 3 2 2 2 5" xfId="24424" xr:uid="{00000000-0005-0000-0000-0000D1210000}"/>
    <cellStyle name="Input 4 2 3 2 2 2 6" xfId="29258" xr:uid="{00000000-0005-0000-0000-0000D2210000}"/>
    <cellStyle name="Input 4 2 3 2 2 2 7" xfId="31065" xr:uid="{00000000-0005-0000-0000-0000D3210000}"/>
    <cellStyle name="Input 4 2 3 2 2 3" xfId="6861" xr:uid="{00000000-0005-0000-0000-0000D4210000}"/>
    <cellStyle name="Input 4 2 3 2 2 3 2" xfId="24072" xr:uid="{00000000-0005-0000-0000-0000D5210000}"/>
    <cellStyle name="Input 4 2 3 2 2 3 3" xfId="19423" xr:uid="{00000000-0005-0000-0000-0000D6210000}"/>
    <cellStyle name="Input 4 2 3 2 2 3 4" xfId="28899" xr:uid="{00000000-0005-0000-0000-0000D7210000}"/>
    <cellStyle name="Input 4 2 3 2 2 3 5" xfId="30616" xr:uid="{00000000-0005-0000-0000-0000D8210000}"/>
    <cellStyle name="Input 4 2 3 2 2 3 6" xfId="29926" xr:uid="{00000000-0005-0000-0000-0000D9210000}"/>
    <cellStyle name="Input 4 2 3 2 2 4" xfId="18264" xr:uid="{00000000-0005-0000-0000-0000DA210000}"/>
    <cellStyle name="Input 4 2 3 2 2 5" xfId="21581" xr:uid="{00000000-0005-0000-0000-0000DB210000}"/>
    <cellStyle name="Input 4 2 3 2 2 6" xfId="16544" xr:uid="{00000000-0005-0000-0000-0000DC210000}"/>
    <cellStyle name="Input 4 2 3 2 2 7" xfId="20279" xr:uid="{00000000-0005-0000-0000-0000DD210000}"/>
    <cellStyle name="Input 4 2 3 2 2 8" xfId="20785" xr:uid="{00000000-0005-0000-0000-0000DE210000}"/>
    <cellStyle name="Input 4 2 3 2 3" xfId="3936" xr:uid="{00000000-0005-0000-0000-0000DF210000}"/>
    <cellStyle name="Input 4 2 3 2 3 2" xfId="11923" xr:uid="{00000000-0005-0000-0000-0000E0210000}"/>
    <cellStyle name="Input 4 2 3 2 3 3" xfId="21303" xr:uid="{00000000-0005-0000-0000-0000E1210000}"/>
    <cellStyle name="Input 4 2 3 2 3 4" xfId="25325" xr:uid="{00000000-0005-0000-0000-0000E2210000}"/>
    <cellStyle name="Input 4 2 3 2 3 5" xfId="24558" xr:uid="{00000000-0005-0000-0000-0000E3210000}"/>
    <cellStyle name="Input 4 2 3 2 3 6" xfId="27331" xr:uid="{00000000-0005-0000-0000-0000E4210000}"/>
    <cellStyle name="Input 4 2 3 2 3 7" xfId="32092" xr:uid="{00000000-0005-0000-0000-0000E5210000}"/>
    <cellStyle name="Input 4 2 3 2 4" xfId="4914" xr:uid="{00000000-0005-0000-0000-0000E6210000}"/>
    <cellStyle name="Input 4 2 3 2 4 2" xfId="22212" xr:uid="{00000000-0005-0000-0000-0000E7210000}"/>
    <cellStyle name="Input 4 2 3 2 4 3" xfId="18828" xr:uid="{00000000-0005-0000-0000-0000E8210000}"/>
    <cellStyle name="Input 4 2 3 2 4 4" xfId="15914" xr:uid="{00000000-0005-0000-0000-0000E9210000}"/>
    <cellStyle name="Input 4 2 3 2 4 5" xfId="29280" xr:uid="{00000000-0005-0000-0000-0000EA210000}"/>
    <cellStyle name="Input 4 2 3 2 4 6" xfId="30726" xr:uid="{00000000-0005-0000-0000-0000EB210000}"/>
    <cellStyle name="Input 4 2 3 2 5" xfId="15823" xr:uid="{00000000-0005-0000-0000-0000EC210000}"/>
    <cellStyle name="Input 4 2 3 2 6" xfId="15521" xr:uid="{00000000-0005-0000-0000-0000ED210000}"/>
    <cellStyle name="Input 4 2 3 2 7" xfId="28181" xr:uid="{00000000-0005-0000-0000-0000EE210000}"/>
    <cellStyle name="Input 4 2 3 2 8" xfId="14275" xr:uid="{00000000-0005-0000-0000-0000EF210000}"/>
    <cellStyle name="Input 4 2 3 2 9" xfId="30819" xr:uid="{00000000-0005-0000-0000-0000F0210000}"/>
    <cellStyle name="Input 4 2 3 3" xfId="1643" xr:uid="{00000000-0005-0000-0000-0000F1210000}"/>
    <cellStyle name="Input 4 2 3 3 2" xfId="6057" xr:uid="{00000000-0005-0000-0000-0000F2210000}"/>
    <cellStyle name="Input 4 2 3 3 2 2" xfId="13682" xr:uid="{00000000-0005-0000-0000-0000F3210000}"/>
    <cellStyle name="Input 4 2 3 3 2 3" xfId="23268" xr:uid="{00000000-0005-0000-0000-0000F4210000}"/>
    <cellStyle name="Input 4 2 3 3 2 4" xfId="18905" xr:uid="{00000000-0005-0000-0000-0000F5210000}"/>
    <cellStyle name="Input 4 2 3 3 2 5" xfId="28144" xr:uid="{00000000-0005-0000-0000-0000F6210000}"/>
    <cellStyle name="Input 4 2 3 3 2 6" xfId="26619" xr:uid="{00000000-0005-0000-0000-0000F7210000}"/>
    <cellStyle name="Input 4 2 3 3 2 7" xfId="28694" xr:uid="{00000000-0005-0000-0000-0000F8210000}"/>
    <cellStyle name="Input 4 2 3 3 3" xfId="6775" xr:uid="{00000000-0005-0000-0000-0000F9210000}"/>
    <cellStyle name="Input 4 2 3 3 3 2" xfId="23986" xr:uid="{00000000-0005-0000-0000-0000FA210000}"/>
    <cellStyle name="Input 4 2 3 3 3 3" xfId="24550" xr:uid="{00000000-0005-0000-0000-0000FB210000}"/>
    <cellStyle name="Input 4 2 3 3 3 4" xfId="21156" xr:uid="{00000000-0005-0000-0000-0000FC210000}"/>
    <cellStyle name="Input 4 2 3 3 3 5" xfId="25081" xr:uid="{00000000-0005-0000-0000-0000FD210000}"/>
    <cellStyle name="Input 4 2 3 3 3 6" xfId="29333" xr:uid="{00000000-0005-0000-0000-0000FE210000}"/>
    <cellStyle name="Input 4 2 3 3 4" xfId="19729" xr:uid="{00000000-0005-0000-0000-0000FF210000}"/>
    <cellStyle name="Input 4 2 3 3 5" xfId="22376" xr:uid="{00000000-0005-0000-0000-000000220000}"/>
    <cellStyle name="Input 4 2 3 3 6" xfId="25960" xr:uid="{00000000-0005-0000-0000-000001220000}"/>
    <cellStyle name="Input 4 2 3 3 7" xfId="22149" xr:uid="{00000000-0005-0000-0000-000002220000}"/>
    <cellStyle name="Input 4 2 3 3 8" xfId="31073" xr:uid="{00000000-0005-0000-0000-000003220000}"/>
    <cellStyle name="Input 4 2 3 4" xfId="4301" xr:uid="{00000000-0005-0000-0000-000004220000}"/>
    <cellStyle name="Input 4 2 3 4 2" xfId="12195" xr:uid="{00000000-0005-0000-0000-000005220000}"/>
    <cellStyle name="Input 4 2 3 4 3" xfId="21647" xr:uid="{00000000-0005-0000-0000-000006220000}"/>
    <cellStyle name="Input 4 2 3 4 4" xfId="16552" xr:uid="{00000000-0005-0000-0000-000007220000}"/>
    <cellStyle name="Input 4 2 3 4 5" xfId="27295" xr:uid="{00000000-0005-0000-0000-000008220000}"/>
    <cellStyle name="Input 4 2 3 4 6" xfId="30066" xr:uid="{00000000-0005-0000-0000-000009220000}"/>
    <cellStyle name="Input 4 2 3 4 7" xfId="27523" xr:uid="{00000000-0005-0000-0000-00000A220000}"/>
    <cellStyle name="Input 4 2 3 5" xfId="3935" xr:uid="{00000000-0005-0000-0000-00000B220000}"/>
    <cellStyle name="Input 4 2 3 5 2" xfId="21302" xr:uid="{00000000-0005-0000-0000-00000C220000}"/>
    <cellStyle name="Input 4 2 3 5 3" xfId="17858" xr:uid="{00000000-0005-0000-0000-00000D220000}"/>
    <cellStyle name="Input 4 2 3 5 4" xfId="27308" xr:uid="{00000000-0005-0000-0000-00000E220000}"/>
    <cellStyle name="Input 4 2 3 5 5" xfId="15447" xr:uid="{00000000-0005-0000-0000-00000F220000}"/>
    <cellStyle name="Input 4 2 3 5 6" xfId="31492" xr:uid="{00000000-0005-0000-0000-000010220000}"/>
    <cellStyle name="Input 4 2 3 6" xfId="24548" xr:uid="{00000000-0005-0000-0000-000011220000}"/>
    <cellStyle name="Input 4 2 3 7" xfId="21506" xr:uid="{00000000-0005-0000-0000-000012220000}"/>
    <cellStyle name="Input 4 2 3 8" xfId="29281" xr:uid="{00000000-0005-0000-0000-000013220000}"/>
    <cellStyle name="Input 4 2 3 9" xfId="29415" xr:uid="{00000000-0005-0000-0000-000014220000}"/>
    <cellStyle name="Input 4 2 4" xfId="1230" xr:uid="{00000000-0005-0000-0000-000015220000}"/>
    <cellStyle name="Input 4 2 4 2" xfId="2321" xr:uid="{00000000-0005-0000-0000-000016220000}"/>
    <cellStyle name="Input 4 2 4 2 2" xfId="6462" xr:uid="{00000000-0005-0000-0000-000017220000}"/>
    <cellStyle name="Input 4 2 4 2 2 2" xfId="13938" xr:uid="{00000000-0005-0000-0000-000018220000}"/>
    <cellStyle name="Input 4 2 4 2 2 3" xfId="23673" xr:uid="{00000000-0005-0000-0000-000019220000}"/>
    <cellStyle name="Input 4 2 4 2 2 4" xfId="22052" xr:uid="{00000000-0005-0000-0000-00001A220000}"/>
    <cellStyle name="Input 4 2 4 2 2 5" xfId="25086" xr:uid="{00000000-0005-0000-0000-00001B220000}"/>
    <cellStyle name="Input 4 2 4 2 2 6" xfId="22133" xr:uid="{00000000-0005-0000-0000-00001C220000}"/>
    <cellStyle name="Input 4 2 4 2 2 7" xfId="31128" xr:uid="{00000000-0005-0000-0000-00001D220000}"/>
    <cellStyle name="Input 4 2 4 2 3" xfId="3883" xr:uid="{00000000-0005-0000-0000-00001E220000}"/>
    <cellStyle name="Input 4 2 4 2 3 2" xfId="21251" xr:uid="{00000000-0005-0000-0000-00001F220000}"/>
    <cellStyle name="Input 4 2 4 2 3 3" xfId="22828" xr:uid="{00000000-0005-0000-0000-000020220000}"/>
    <cellStyle name="Input 4 2 4 2 3 4" xfId="21892" xr:uid="{00000000-0005-0000-0000-000021220000}"/>
    <cellStyle name="Input 4 2 4 2 3 5" xfId="28567" xr:uid="{00000000-0005-0000-0000-000022220000}"/>
    <cellStyle name="Input 4 2 4 2 3 6" xfId="31122" xr:uid="{00000000-0005-0000-0000-000023220000}"/>
    <cellStyle name="Input 4 2 4 2 4" xfId="14446" xr:uid="{00000000-0005-0000-0000-000024220000}"/>
    <cellStyle name="Input 4 2 4 2 5" xfId="22839" xr:uid="{00000000-0005-0000-0000-000025220000}"/>
    <cellStyle name="Input 4 2 4 2 6" xfId="14437" xr:uid="{00000000-0005-0000-0000-000026220000}"/>
    <cellStyle name="Input 4 2 4 2 7" xfId="15803" xr:uid="{00000000-0005-0000-0000-000027220000}"/>
    <cellStyle name="Input 4 2 4 2 8" xfId="24673" xr:uid="{00000000-0005-0000-0000-000028220000}"/>
    <cellStyle name="Input 4 2 4 3" xfId="5514" xr:uid="{00000000-0005-0000-0000-000029220000}"/>
    <cellStyle name="Input 4 2 4 3 2" xfId="13221" xr:uid="{00000000-0005-0000-0000-00002A220000}"/>
    <cellStyle name="Input 4 2 4 3 3" xfId="22750" xr:uid="{00000000-0005-0000-0000-00002B220000}"/>
    <cellStyle name="Input 4 2 4 3 4" xfId="24593" xr:uid="{00000000-0005-0000-0000-00002C220000}"/>
    <cellStyle name="Input 4 2 4 3 5" xfId="28385" xr:uid="{00000000-0005-0000-0000-00002D220000}"/>
    <cellStyle name="Input 4 2 4 3 6" xfId="28302" xr:uid="{00000000-0005-0000-0000-00002E220000}"/>
    <cellStyle name="Input 4 2 4 3 7" xfId="30555" xr:uid="{00000000-0005-0000-0000-00002F220000}"/>
    <cellStyle name="Input 4 2 4 4" xfId="5801" xr:uid="{00000000-0005-0000-0000-000030220000}"/>
    <cellStyle name="Input 4 2 4 4 2" xfId="23012" xr:uid="{00000000-0005-0000-0000-000031220000}"/>
    <cellStyle name="Input 4 2 4 4 3" xfId="21032" xr:uid="{00000000-0005-0000-0000-000032220000}"/>
    <cellStyle name="Input 4 2 4 4 4" xfId="15883" xr:uid="{00000000-0005-0000-0000-000033220000}"/>
    <cellStyle name="Input 4 2 4 4 5" xfId="30230" xr:uid="{00000000-0005-0000-0000-000034220000}"/>
    <cellStyle name="Input 4 2 4 4 6" xfId="29129" xr:uid="{00000000-0005-0000-0000-000035220000}"/>
    <cellStyle name="Input 4 2 4 5" xfId="20319" xr:uid="{00000000-0005-0000-0000-000036220000}"/>
    <cellStyle name="Input 4 2 4 6" xfId="21831" xr:uid="{00000000-0005-0000-0000-000037220000}"/>
    <cellStyle name="Input 4 2 4 7" xfId="27390" xr:uid="{00000000-0005-0000-0000-000038220000}"/>
    <cellStyle name="Input 4 2 4 8" xfId="14128" xr:uid="{00000000-0005-0000-0000-000039220000}"/>
    <cellStyle name="Input 4 2 4 9" xfId="31714" xr:uid="{00000000-0005-0000-0000-00003A220000}"/>
    <cellStyle name="Input 4 2 5" xfId="1641" xr:uid="{00000000-0005-0000-0000-00003B220000}"/>
    <cellStyle name="Input 4 2 5 2" xfId="6055" xr:uid="{00000000-0005-0000-0000-00003C220000}"/>
    <cellStyle name="Input 4 2 5 2 2" xfId="13680" xr:uid="{00000000-0005-0000-0000-00003D220000}"/>
    <cellStyle name="Input 4 2 5 2 3" xfId="23266" xr:uid="{00000000-0005-0000-0000-00003E220000}"/>
    <cellStyle name="Input 4 2 5 2 4" xfId="20444" xr:uid="{00000000-0005-0000-0000-00003F220000}"/>
    <cellStyle name="Input 4 2 5 2 5" xfId="27420" xr:uid="{00000000-0005-0000-0000-000040220000}"/>
    <cellStyle name="Input 4 2 5 2 6" xfId="21894" xr:uid="{00000000-0005-0000-0000-000041220000}"/>
    <cellStyle name="Input 4 2 5 2 7" xfId="31622" xr:uid="{00000000-0005-0000-0000-000042220000}"/>
    <cellStyle name="Input 4 2 5 3" xfId="6909" xr:uid="{00000000-0005-0000-0000-000043220000}"/>
    <cellStyle name="Input 4 2 5 3 2" xfId="24120" xr:uid="{00000000-0005-0000-0000-000044220000}"/>
    <cellStyle name="Input 4 2 5 3 3" xfId="20924" xr:uid="{00000000-0005-0000-0000-000045220000}"/>
    <cellStyle name="Input 4 2 5 3 4" xfId="28947" xr:uid="{00000000-0005-0000-0000-000046220000}"/>
    <cellStyle name="Input 4 2 5 3 5" xfId="29938" xr:uid="{00000000-0005-0000-0000-000047220000}"/>
    <cellStyle name="Input 4 2 5 3 6" xfId="30716" xr:uid="{00000000-0005-0000-0000-000048220000}"/>
    <cellStyle name="Input 4 2 5 4" xfId="15183" xr:uid="{00000000-0005-0000-0000-000049220000}"/>
    <cellStyle name="Input 4 2 5 5" xfId="15548" xr:uid="{00000000-0005-0000-0000-00004A220000}"/>
    <cellStyle name="Input 4 2 5 6" xfId="22844" xr:uid="{00000000-0005-0000-0000-00004B220000}"/>
    <cellStyle name="Input 4 2 5 7" xfId="30124" xr:uid="{00000000-0005-0000-0000-00004C220000}"/>
    <cellStyle name="Input 4 2 5 8" xfId="22158" xr:uid="{00000000-0005-0000-0000-00004D220000}"/>
    <cellStyle name="Input 4 2 6" xfId="4895" xr:uid="{00000000-0005-0000-0000-00004E220000}"/>
    <cellStyle name="Input 4 2 6 2" xfId="12697" xr:uid="{00000000-0005-0000-0000-00004F220000}"/>
    <cellStyle name="Input 4 2 6 3" xfId="22193" xr:uid="{00000000-0005-0000-0000-000050220000}"/>
    <cellStyle name="Input 4 2 6 4" xfId="26275" xr:uid="{00000000-0005-0000-0000-000051220000}"/>
    <cellStyle name="Input 4 2 6 5" xfId="14125" xr:uid="{00000000-0005-0000-0000-000052220000}"/>
    <cellStyle name="Input 4 2 6 6" xfId="21935" xr:uid="{00000000-0005-0000-0000-000053220000}"/>
    <cellStyle name="Input 4 2 6 7" xfId="31294" xr:uid="{00000000-0005-0000-0000-000054220000}"/>
    <cellStyle name="Input 4 2 7" xfId="6725" xr:uid="{00000000-0005-0000-0000-000055220000}"/>
    <cellStyle name="Input 4 2 7 2" xfId="23936" xr:uid="{00000000-0005-0000-0000-000056220000}"/>
    <cellStyle name="Input 4 2 7 3" xfId="24808" xr:uid="{00000000-0005-0000-0000-000057220000}"/>
    <cellStyle name="Input 4 2 7 4" xfId="14244" xr:uid="{00000000-0005-0000-0000-000058220000}"/>
    <cellStyle name="Input 4 2 7 5" xfId="19982" xr:uid="{00000000-0005-0000-0000-000059220000}"/>
    <cellStyle name="Input 4 2 7 6" xfId="31633" xr:uid="{00000000-0005-0000-0000-00005A220000}"/>
    <cellStyle name="Input 4 2 8" xfId="26329" xr:uid="{00000000-0005-0000-0000-00005B220000}"/>
    <cellStyle name="Input 4 2 9" xfId="25682" xr:uid="{00000000-0005-0000-0000-00005C220000}"/>
    <cellStyle name="Input 4 3" xfId="427" xr:uid="{00000000-0005-0000-0000-00005D220000}"/>
    <cellStyle name="Input 4 3 10" xfId="19136" xr:uid="{00000000-0005-0000-0000-00005E220000}"/>
    <cellStyle name="Input 4 3 2" xfId="1233" xr:uid="{00000000-0005-0000-0000-00005F220000}"/>
    <cellStyle name="Input 4 3 2 2" xfId="2324" xr:uid="{00000000-0005-0000-0000-000060220000}"/>
    <cellStyle name="Input 4 3 2 2 2" xfId="6465" xr:uid="{00000000-0005-0000-0000-000061220000}"/>
    <cellStyle name="Input 4 3 2 2 2 2" xfId="13941" xr:uid="{00000000-0005-0000-0000-000062220000}"/>
    <cellStyle name="Input 4 3 2 2 2 3" xfId="23676" xr:uid="{00000000-0005-0000-0000-000063220000}"/>
    <cellStyle name="Input 4 3 2 2 2 4" xfId="24418" xr:uid="{00000000-0005-0000-0000-000064220000}"/>
    <cellStyle name="Input 4 3 2 2 2 5" xfId="22697" xr:uid="{00000000-0005-0000-0000-000065220000}"/>
    <cellStyle name="Input 4 3 2 2 2 6" xfId="30643" xr:uid="{00000000-0005-0000-0000-000066220000}"/>
    <cellStyle name="Input 4 3 2 2 2 7" xfId="19668" xr:uid="{00000000-0005-0000-0000-000067220000}"/>
    <cellStyle name="Input 4 3 2 2 3" xfId="6069" xr:uid="{00000000-0005-0000-0000-000068220000}"/>
    <cellStyle name="Input 4 3 2 2 3 2" xfId="23280" xr:uid="{00000000-0005-0000-0000-000069220000}"/>
    <cellStyle name="Input 4 3 2 2 3 3" xfId="25630" xr:uid="{00000000-0005-0000-0000-00006A220000}"/>
    <cellStyle name="Input 4 3 2 2 3 4" xfId="28333" xr:uid="{00000000-0005-0000-0000-00006B220000}"/>
    <cellStyle name="Input 4 3 2 2 3 5" xfId="29838" xr:uid="{00000000-0005-0000-0000-00006C220000}"/>
    <cellStyle name="Input 4 3 2 2 3 6" xfId="32081" xr:uid="{00000000-0005-0000-0000-00006D220000}"/>
    <cellStyle name="Input 4 3 2 2 4" xfId="19117" xr:uid="{00000000-0005-0000-0000-00006E220000}"/>
    <cellStyle name="Input 4 3 2 2 5" xfId="22439" xr:uid="{00000000-0005-0000-0000-00006F220000}"/>
    <cellStyle name="Input 4 3 2 2 6" xfId="27366" xr:uid="{00000000-0005-0000-0000-000070220000}"/>
    <cellStyle name="Input 4 3 2 2 7" xfId="26618" xr:uid="{00000000-0005-0000-0000-000071220000}"/>
    <cellStyle name="Input 4 3 2 2 8" xfId="20978" xr:uid="{00000000-0005-0000-0000-000072220000}"/>
    <cellStyle name="Input 4 3 2 3" xfId="4963" xr:uid="{00000000-0005-0000-0000-000073220000}"/>
    <cellStyle name="Input 4 3 2 3 2" xfId="12735" xr:uid="{00000000-0005-0000-0000-000074220000}"/>
    <cellStyle name="Input 4 3 2 3 3" xfId="22259" xr:uid="{00000000-0005-0000-0000-000075220000}"/>
    <cellStyle name="Input 4 3 2 3 4" xfId="15173" xr:uid="{00000000-0005-0000-0000-000076220000}"/>
    <cellStyle name="Input 4 3 2 3 5" xfId="25130" xr:uid="{00000000-0005-0000-0000-000077220000}"/>
    <cellStyle name="Input 4 3 2 3 6" xfId="29811" xr:uid="{00000000-0005-0000-0000-000078220000}"/>
    <cellStyle name="Input 4 3 2 3 7" xfId="31571" xr:uid="{00000000-0005-0000-0000-000079220000}"/>
    <cellStyle name="Input 4 3 2 4" xfId="4018" xr:uid="{00000000-0005-0000-0000-00007A220000}"/>
    <cellStyle name="Input 4 3 2 4 2" xfId="21385" xr:uid="{00000000-0005-0000-0000-00007B220000}"/>
    <cellStyle name="Input 4 3 2 4 3" xfId="19721" xr:uid="{00000000-0005-0000-0000-00007C220000}"/>
    <cellStyle name="Input 4 3 2 4 4" xfId="14435" xr:uid="{00000000-0005-0000-0000-00007D220000}"/>
    <cellStyle name="Input 4 3 2 4 5" xfId="29092" xr:uid="{00000000-0005-0000-0000-00007E220000}"/>
    <cellStyle name="Input 4 3 2 4 6" xfId="30961" xr:uid="{00000000-0005-0000-0000-00007F220000}"/>
    <cellStyle name="Input 4 3 2 5" xfId="20709" xr:uid="{00000000-0005-0000-0000-000080220000}"/>
    <cellStyle name="Input 4 3 2 6" xfId="15233" xr:uid="{00000000-0005-0000-0000-000081220000}"/>
    <cellStyle name="Input 4 3 2 7" xfId="25808" xr:uid="{00000000-0005-0000-0000-000082220000}"/>
    <cellStyle name="Input 4 3 2 8" xfId="27779" xr:uid="{00000000-0005-0000-0000-000083220000}"/>
    <cellStyle name="Input 4 3 2 9" xfId="31026" xr:uid="{00000000-0005-0000-0000-000084220000}"/>
    <cellStyle name="Input 4 3 3" xfId="1644" xr:uid="{00000000-0005-0000-0000-000085220000}"/>
    <cellStyle name="Input 4 3 3 2" xfId="6058" xr:uid="{00000000-0005-0000-0000-000086220000}"/>
    <cellStyle name="Input 4 3 3 2 2" xfId="13683" xr:uid="{00000000-0005-0000-0000-000087220000}"/>
    <cellStyle name="Input 4 3 3 2 3" xfId="23269" xr:uid="{00000000-0005-0000-0000-000088220000}"/>
    <cellStyle name="Input 4 3 3 2 4" xfId="20250" xr:uid="{00000000-0005-0000-0000-000089220000}"/>
    <cellStyle name="Input 4 3 3 2 5" xfId="28347" xr:uid="{00000000-0005-0000-0000-00008A220000}"/>
    <cellStyle name="Input 4 3 3 2 6" xfId="28729" xr:uid="{00000000-0005-0000-0000-00008B220000}"/>
    <cellStyle name="Input 4 3 3 2 7" xfId="31751" xr:uid="{00000000-0005-0000-0000-00008C220000}"/>
    <cellStyle name="Input 4 3 3 3" xfId="4888" xr:uid="{00000000-0005-0000-0000-00008D220000}"/>
    <cellStyle name="Input 4 3 3 3 2" xfId="22186" xr:uid="{00000000-0005-0000-0000-00008E220000}"/>
    <cellStyle name="Input 4 3 3 3 3" xfId="25158" xr:uid="{00000000-0005-0000-0000-00008F220000}"/>
    <cellStyle name="Input 4 3 3 3 4" xfId="26797" xr:uid="{00000000-0005-0000-0000-000090220000}"/>
    <cellStyle name="Input 4 3 3 3 5" xfId="27806" xr:uid="{00000000-0005-0000-0000-000091220000}"/>
    <cellStyle name="Input 4 3 3 3 6" xfId="31133" xr:uid="{00000000-0005-0000-0000-000092220000}"/>
    <cellStyle name="Input 4 3 3 4" xfId="19710" xr:uid="{00000000-0005-0000-0000-000093220000}"/>
    <cellStyle name="Input 4 3 3 5" xfId="24436" xr:uid="{00000000-0005-0000-0000-000094220000}"/>
    <cellStyle name="Input 4 3 3 6" xfId="20779" xr:uid="{00000000-0005-0000-0000-000095220000}"/>
    <cellStyle name="Input 4 3 3 7" xfId="29794" xr:uid="{00000000-0005-0000-0000-000096220000}"/>
    <cellStyle name="Input 4 3 3 8" xfId="31795" xr:uid="{00000000-0005-0000-0000-000097220000}"/>
    <cellStyle name="Input 4 3 4" xfId="5209" xr:uid="{00000000-0005-0000-0000-000098220000}"/>
    <cellStyle name="Input 4 3 4 2" xfId="12949" xr:uid="{00000000-0005-0000-0000-000099220000}"/>
    <cellStyle name="Input 4 3 4 3" xfId="22480" xr:uid="{00000000-0005-0000-0000-00009A220000}"/>
    <cellStyle name="Input 4 3 4 4" xfId="21026" xr:uid="{00000000-0005-0000-0000-00009B220000}"/>
    <cellStyle name="Input 4 3 4 5" xfId="18223" xr:uid="{00000000-0005-0000-0000-00009C220000}"/>
    <cellStyle name="Input 4 3 4 6" xfId="29805" xr:uid="{00000000-0005-0000-0000-00009D220000}"/>
    <cellStyle name="Input 4 3 4 7" xfId="27786" xr:uid="{00000000-0005-0000-0000-00009E220000}"/>
    <cellStyle name="Input 4 3 5" xfId="6976" xr:uid="{00000000-0005-0000-0000-00009F220000}"/>
    <cellStyle name="Input 4 3 5 2" xfId="24187" xr:uid="{00000000-0005-0000-0000-0000A0220000}"/>
    <cellStyle name="Input 4 3 5 3" xfId="26259" xr:uid="{00000000-0005-0000-0000-0000A1220000}"/>
    <cellStyle name="Input 4 3 5 4" xfId="29014" xr:uid="{00000000-0005-0000-0000-0000A2220000}"/>
    <cellStyle name="Input 4 3 5 5" xfId="25574" xr:uid="{00000000-0005-0000-0000-0000A3220000}"/>
    <cellStyle name="Input 4 3 5 6" xfId="27306" xr:uid="{00000000-0005-0000-0000-0000A4220000}"/>
    <cellStyle name="Input 4 3 6" xfId="22432" xr:uid="{00000000-0005-0000-0000-0000A5220000}"/>
    <cellStyle name="Input 4 3 7" xfId="20996" xr:uid="{00000000-0005-0000-0000-0000A6220000}"/>
    <cellStyle name="Input 4 3 8" xfId="28105" xr:uid="{00000000-0005-0000-0000-0000A7220000}"/>
    <cellStyle name="Input 4 3 9" xfId="20379" xr:uid="{00000000-0005-0000-0000-0000A8220000}"/>
    <cellStyle name="Input 4 4" xfId="428" xr:uid="{00000000-0005-0000-0000-0000A9220000}"/>
    <cellStyle name="Input 4 4 10" xfId="31988" xr:uid="{00000000-0005-0000-0000-0000AA220000}"/>
    <cellStyle name="Input 4 4 2" xfId="1234" xr:uid="{00000000-0005-0000-0000-0000AB220000}"/>
    <cellStyle name="Input 4 4 2 2" xfId="2325" xr:uid="{00000000-0005-0000-0000-0000AC220000}"/>
    <cellStyle name="Input 4 4 2 2 2" xfId="6466" xr:uid="{00000000-0005-0000-0000-0000AD220000}"/>
    <cellStyle name="Input 4 4 2 2 2 2" xfId="13942" xr:uid="{00000000-0005-0000-0000-0000AE220000}"/>
    <cellStyle name="Input 4 4 2 2 2 3" xfId="23677" xr:uid="{00000000-0005-0000-0000-0000AF220000}"/>
    <cellStyle name="Input 4 4 2 2 2 4" xfId="22361" xr:uid="{00000000-0005-0000-0000-0000B0220000}"/>
    <cellStyle name="Input 4 4 2 2 2 5" xfId="24452" xr:uid="{00000000-0005-0000-0000-0000B1220000}"/>
    <cellStyle name="Input 4 4 2 2 2 6" xfId="27755" xr:uid="{00000000-0005-0000-0000-0000B2220000}"/>
    <cellStyle name="Input 4 4 2 2 2 7" xfId="27179" xr:uid="{00000000-0005-0000-0000-0000B3220000}"/>
    <cellStyle name="Input 4 4 2 2 3" xfId="6260" xr:uid="{00000000-0005-0000-0000-0000B4220000}"/>
    <cellStyle name="Input 4 4 2 2 3 2" xfId="23471" xr:uid="{00000000-0005-0000-0000-0000B5220000}"/>
    <cellStyle name="Input 4 4 2 2 3 3" xfId="25672" xr:uid="{00000000-0005-0000-0000-0000B6220000}"/>
    <cellStyle name="Input 4 4 2 2 3 4" xfId="28551" xr:uid="{00000000-0005-0000-0000-0000B7220000}"/>
    <cellStyle name="Input 4 4 2 2 3 5" xfId="25048" xr:uid="{00000000-0005-0000-0000-0000B8220000}"/>
    <cellStyle name="Input 4 4 2 2 3 6" xfId="24493" xr:uid="{00000000-0005-0000-0000-0000B9220000}"/>
    <cellStyle name="Input 4 4 2 2 4" xfId="19950" xr:uid="{00000000-0005-0000-0000-0000BA220000}"/>
    <cellStyle name="Input 4 4 2 2 5" xfId="14094" xr:uid="{00000000-0005-0000-0000-0000BB220000}"/>
    <cellStyle name="Input 4 4 2 2 6" xfId="24566" xr:uid="{00000000-0005-0000-0000-0000BC220000}"/>
    <cellStyle name="Input 4 4 2 2 7" xfId="21098" xr:uid="{00000000-0005-0000-0000-0000BD220000}"/>
    <cellStyle name="Input 4 4 2 2 8" xfId="29720" xr:uid="{00000000-0005-0000-0000-0000BE220000}"/>
    <cellStyle name="Input 4 4 2 3" xfId="5511" xr:uid="{00000000-0005-0000-0000-0000BF220000}"/>
    <cellStyle name="Input 4 4 2 3 2" xfId="13219" xr:uid="{00000000-0005-0000-0000-0000C0220000}"/>
    <cellStyle name="Input 4 4 2 3 3" xfId="22747" xr:uid="{00000000-0005-0000-0000-0000C1220000}"/>
    <cellStyle name="Input 4 4 2 3 4" xfId="15491" xr:uid="{00000000-0005-0000-0000-0000C2220000}"/>
    <cellStyle name="Input 4 4 2 3 5" xfId="28770" xr:uid="{00000000-0005-0000-0000-0000C3220000}"/>
    <cellStyle name="Input 4 4 2 3 6" xfId="28580" xr:uid="{00000000-0005-0000-0000-0000C4220000}"/>
    <cellStyle name="Input 4 4 2 3 7" xfId="31995" xr:uid="{00000000-0005-0000-0000-0000C5220000}"/>
    <cellStyle name="Input 4 4 2 4" xfId="6298" xr:uid="{00000000-0005-0000-0000-0000C6220000}"/>
    <cellStyle name="Input 4 4 2 4 2" xfId="23509" xr:uid="{00000000-0005-0000-0000-0000C7220000}"/>
    <cellStyle name="Input 4 4 2 4 3" xfId="21052" xr:uid="{00000000-0005-0000-0000-0000C8220000}"/>
    <cellStyle name="Input 4 4 2 4 4" xfId="26688" xr:uid="{00000000-0005-0000-0000-0000C9220000}"/>
    <cellStyle name="Input 4 4 2 4 5" xfId="26561" xr:uid="{00000000-0005-0000-0000-0000CA220000}"/>
    <cellStyle name="Input 4 4 2 4 6" xfId="20119" xr:uid="{00000000-0005-0000-0000-0000CB220000}"/>
    <cellStyle name="Input 4 4 2 5" xfId="18555" xr:uid="{00000000-0005-0000-0000-0000CC220000}"/>
    <cellStyle name="Input 4 4 2 6" xfId="24325" xr:uid="{00000000-0005-0000-0000-0000CD220000}"/>
    <cellStyle name="Input 4 4 2 7" xfId="28564" xr:uid="{00000000-0005-0000-0000-0000CE220000}"/>
    <cellStyle name="Input 4 4 2 8" xfId="27170" xr:uid="{00000000-0005-0000-0000-0000CF220000}"/>
    <cellStyle name="Input 4 4 2 9" xfId="26930" xr:uid="{00000000-0005-0000-0000-0000D0220000}"/>
    <cellStyle name="Input 4 4 3" xfId="1645" xr:uid="{00000000-0005-0000-0000-0000D1220000}"/>
    <cellStyle name="Input 4 4 3 2" xfId="6059" xr:uid="{00000000-0005-0000-0000-0000D2220000}"/>
    <cellStyle name="Input 4 4 3 2 2" xfId="13684" xr:uid="{00000000-0005-0000-0000-0000D3220000}"/>
    <cellStyle name="Input 4 4 3 2 3" xfId="23270" xr:uid="{00000000-0005-0000-0000-0000D4220000}"/>
    <cellStyle name="Input 4 4 3 2 4" xfId="25874" xr:uid="{00000000-0005-0000-0000-0000D5220000}"/>
    <cellStyle name="Input 4 4 3 2 5" xfId="24806" xr:uid="{00000000-0005-0000-0000-0000D6220000}"/>
    <cellStyle name="Input 4 4 3 2 6" xfId="26606" xr:uid="{00000000-0005-0000-0000-0000D7220000}"/>
    <cellStyle name="Input 4 4 3 2 7" xfId="31793" xr:uid="{00000000-0005-0000-0000-0000D8220000}"/>
    <cellStyle name="Input 4 4 3 3" xfId="4011" xr:uid="{00000000-0005-0000-0000-0000D9220000}"/>
    <cellStyle name="Input 4 4 3 3 2" xfId="21378" xr:uid="{00000000-0005-0000-0000-0000DA220000}"/>
    <cellStyle name="Input 4 4 3 3 3" xfId="21247" xr:uid="{00000000-0005-0000-0000-0000DB220000}"/>
    <cellStyle name="Input 4 4 3 3 4" xfId="21080" xr:uid="{00000000-0005-0000-0000-0000DC220000}"/>
    <cellStyle name="Input 4 4 3 3 5" xfId="27890" xr:uid="{00000000-0005-0000-0000-0000DD220000}"/>
    <cellStyle name="Input 4 4 3 3 6" xfId="25286" xr:uid="{00000000-0005-0000-0000-0000DE220000}"/>
    <cellStyle name="Input 4 4 3 4" xfId="20349" xr:uid="{00000000-0005-0000-0000-0000DF220000}"/>
    <cellStyle name="Input 4 4 3 5" xfId="25951" xr:uid="{00000000-0005-0000-0000-0000E0220000}"/>
    <cellStyle name="Input 4 4 3 6" xfId="28110" xr:uid="{00000000-0005-0000-0000-0000E1220000}"/>
    <cellStyle name="Input 4 4 3 7" xfId="30354" xr:uid="{00000000-0005-0000-0000-0000E2220000}"/>
    <cellStyle name="Input 4 4 3 8" xfId="14427" xr:uid="{00000000-0005-0000-0000-0000E3220000}"/>
    <cellStyle name="Input 4 4 4" xfId="5554" xr:uid="{00000000-0005-0000-0000-0000E4220000}"/>
    <cellStyle name="Input 4 4 4 2" xfId="13250" xr:uid="{00000000-0005-0000-0000-0000E5220000}"/>
    <cellStyle name="Input 4 4 4 3" xfId="22790" xr:uid="{00000000-0005-0000-0000-0000E6220000}"/>
    <cellStyle name="Input 4 4 4 4" xfId="18242" xr:uid="{00000000-0005-0000-0000-0000E7220000}"/>
    <cellStyle name="Input 4 4 4 5" xfId="18600" xr:uid="{00000000-0005-0000-0000-0000E8220000}"/>
    <cellStyle name="Input 4 4 4 6" xfId="24938" xr:uid="{00000000-0005-0000-0000-0000E9220000}"/>
    <cellStyle name="Input 4 4 4 7" xfId="31870" xr:uid="{00000000-0005-0000-0000-0000EA220000}"/>
    <cellStyle name="Input 4 4 5" xfId="4329" xr:uid="{00000000-0005-0000-0000-0000EB220000}"/>
    <cellStyle name="Input 4 4 5 2" xfId="21675" xr:uid="{00000000-0005-0000-0000-0000EC220000}"/>
    <cellStyle name="Input 4 4 5 3" xfId="22905" xr:uid="{00000000-0005-0000-0000-0000ED220000}"/>
    <cellStyle name="Input 4 4 5 4" xfId="22244" xr:uid="{00000000-0005-0000-0000-0000EE220000}"/>
    <cellStyle name="Input 4 4 5 5" xfId="29735" xr:uid="{00000000-0005-0000-0000-0000EF220000}"/>
    <cellStyle name="Input 4 4 5 6" xfId="21590" xr:uid="{00000000-0005-0000-0000-0000F0220000}"/>
    <cellStyle name="Input 4 4 6" xfId="22658" xr:uid="{00000000-0005-0000-0000-0000F1220000}"/>
    <cellStyle name="Input 4 4 7" xfId="19744" xr:uid="{00000000-0005-0000-0000-0000F2220000}"/>
    <cellStyle name="Input 4 4 8" xfId="22708" xr:uid="{00000000-0005-0000-0000-0000F3220000}"/>
    <cellStyle name="Input 4 4 9" xfId="29197" xr:uid="{00000000-0005-0000-0000-0000F4220000}"/>
    <cellStyle name="Input 4 5" xfId="1229" xr:uid="{00000000-0005-0000-0000-0000F5220000}"/>
    <cellStyle name="Input 4 5 2" xfId="2320" xr:uid="{00000000-0005-0000-0000-0000F6220000}"/>
    <cellStyle name="Input 4 5 2 2" xfId="6461" xr:uid="{00000000-0005-0000-0000-0000F7220000}"/>
    <cellStyle name="Input 4 5 2 2 2" xfId="13937" xr:uid="{00000000-0005-0000-0000-0000F8220000}"/>
    <cellStyle name="Input 4 5 2 2 3" xfId="23672" xr:uid="{00000000-0005-0000-0000-0000F9220000}"/>
    <cellStyle name="Input 4 5 2 2 4" xfId="18247" xr:uid="{00000000-0005-0000-0000-0000FA220000}"/>
    <cellStyle name="Input 4 5 2 2 5" xfId="15917" xr:uid="{00000000-0005-0000-0000-0000FB220000}"/>
    <cellStyle name="Input 4 5 2 2 6" xfId="30759" xr:uid="{00000000-0005-0000-0000-0000FC220000}"/>
    <cellStyle name="Input 4 5 2 2 7" xfId="26640" xr:uid="{00000000-0005-0000-0000-0000FD220000}"/>
    <cellStyle name="Input 4 5 2 3" xfId="6325" xr:uid="{00000000-0005-0000-0000-0000FE220000}"/>
    <cellStyle name="Input 4 5 2 3 2" xfId="23536" xr:uid="{00000000-0005-0000-0000-0000FF220000}"/>
    <cellStyle name="Input 4 5 2 3 3" xfId="19134" xr:uid="{00000000-0005-0000-0000-000000230000}"/>
    <cellStyle name="Input 4 5 2 3 4" xfId="27428" xr:uid="{00000000-0005-0000-0000-000001230000}"/>
    <cellStyle name="Input 4 5 2 3 5" xfId="29510" xr:uid="{00000000-0005-0000-0000-000002230000}"/>
    <cellStyle name="Input 4 5 2 3 6" xfId="30702" xr:uid="{00000000-0005-0000-0000-000003230000}"/>
    <cellStyle name="Input 4 5 2 4" xfId="14447" xr:uid="{00000000-0005-0000-0000-000004230000}"/>
    <cellStyle name="Input 4 5 2 5" xfId="16198" xr:uid="{00000000-0005-0000-0000-000005230000}"/>
    <cellStyle name="Input 4 5 2 6" xfId="25533" xr:uid="{00000000-0005-0000-0000-000006230000}"/>
    <cellStyle name="Input 4 5 2 7" xfId="27589" xr:uid="{00000000-0005-0000-0000-000007230000}"/>
    <cellStyle name="Input 4 5 2 8" xfId="22636" xr:uid="{00000000-0005-0000-0000-000008230000}"/>
    <cellStyle name="Input 4 5 3" xfId="4966" xr:uid="{00000000-0005-0000-0000-000009230000}"/>
    <cellStyle name="Input 4 5 3 2" xfId="12737" xr:uid="{00000000-0005-0000-0000-00000A230000}"/>
    <cellStyle name="Input 4 5 3 3" xfId="22262" xr:uid="{00000000-0005-0000-0000-00000B230000}"/>
    <cellStyle name="Input 4 5 3 4" xfId="24227" xr:uid="{00000000-0005-0000-0000-00000C230000}"/>
    <cellStyle name="Input 4 5 3 5" xfId="21741" xr:uid="{00000000-0005-0000-0000-00000D230000}"/>
    <cellStyle name="Input 4 5 3 6" xfId="15246" xr:uid="{00000000-0005-0000-0000-00000E230000}"/>
    <cellStyle name="Input 4 5 3 7" xfId="31110" xr:uid="{00000000-0005-0000-0000-00000F230000}"/>
    <cellStyle name="Input 4 5 4" xfId="6938" xr:uid="{00000000-0005-0000-0000-000010230000}"/>
    <cellStyle name="Input 4 5 4 2" xfId="24149" xr:uid="{00000000-0005-0000-0000-000011230000}"/>
    <cellStyle name="Input 4 5 4 3" xfId="19404" xr:uid="{00000000-0005-0000-0000-000012230000}"/>
    <cellStyle name="Input 4 5 4 4" xfId="28976" xr:uid="{00000000-0005-0000-0000-000013230000}"/>
    <cellStyle name="Input 4 5 4 5" xfId="26258" xr:uid="{00000000-0005-0000-0000-000014230000}"/>
    <cellStyle name="Input 4 5 4 6" xfId="31274" xr:uid="{00000000-0005-0000-0000-000015230000}"/>
    <cellStyle name="Input 4 5 5" xfId="19096" xr:uid="{00000000-0005-0000-0000-000016230000}"/>
    <cellStyle name="Input 4 5 6" xfId="25010" xr:uid="{00000000-0005-0000-0000-000017230000}"/>
    <cellStyle name="Input 4 5 7" xfId="27400" xr:uid="{00000000-0005-0000-0000-000018230000}"/>
    <cellStyle name="Input 4 5 8" xfId="24914" xr:uid="{00000000-0005-0000-0000-000019230000}"/>
    <cellStyle name="Input 4 5 9" xfId="21541" xr:uid="{00000000-0005-0000-0000-00001A230000}"/>
    <cellStyle name="Input 4 6" xfId="1640" xr:uid="{00000000-0005-0000-0000-00001B230000}"/>
    <cellStyle name="Input 4 6 2" xfId="6054" xr:uid="{00000000-0005-0000-0000-00001C230000}"/>
    <cellStyle name="Input 4 6 2 2" xfId="13679" xr:uid="{00000000-0005-0000-0000-00001D230000}"/>
    <cellStyle name="Input 4 6 2 3" xfId="23265" xr:uid="{00000000-0005-0000-0000-00001E230000}"/>
    <cellStyle name="Input 4 6 2 4" xfId="26242" xr:uid="{00000000-0005-0000-0000-00001F230000}"/>
    <cellStyle name="Input 4 6 2 5" xfId="20948" xr:uid="{00000000-0005-0000-0000-000020230000}"/>
    <cellStyle name="Input 4 6 2 6" xfId="30486" xr:uid="{00000000-0005-0000-0000-000021230000}"/>
    <cellStyle name="Input 4 6 2 7" xfId="27335" xr:uid="{00000000-0005-0000-0000-000022230000}"/>
    <cellStyle name="Input 4 6 3" xfId="6656" xr:uid="{00000000-0005-0000-0000-000023230000}"/>
    <cellStyle name="Input 4 6 3 2" xfId="23867" xr:uid="{00000000-0005-0000-0000-000024230000}"/>
    <cellStyle name="Input 4 6 3 3" xfId="25882" xr:uid="{00000000-0005-0000-0000-000025230000}"/>
    <cellStyle name="Input 4 6 3 4" xfId="15443" xr:uid="{00000000-0005-0000-0000-000026230000}"/>
    <cellStyle name="Input 4 6 3 5" xfId="26900" xr:uid="{00000000-0005-0000-0000-000027230000}"/>
    <cellStyle name="Input 4 6 3 6" xfId="31078" xr:uid="{00000000-0005-0000-0000-000028230000}"/>
    <cellStyle name="Input 4 6 4" xfId="16225" xr:uid="{00000000-0005-0000-0000-000029230000}"/>
    <cellStyle name="Input 4 6 5" xfId="26294" xr:uid="{00000000-0005-0000-0000-00002A230000}"/>
    <cellStyle name="Input 4 6 6" xfId="27921" xr:uid="{00000000-0005-0000-0000-00002B230000}"/>
    <cellStyle name="Input 4 6 7" xfId="21734" xr:uid="{00000000-0005-0000-0000-00002C230000}"/>
    <cellStyle name="Input 4 6 8" xfId="17876" xr:uid="{00000000-0005-0000-0000-00002D230000}"/>
    <cellStyle name="Input 4 7" xfId="5787" xr:uid="{00000000-0005-0000-0000-00002E230000}"/>
    <cellStyle name="Input 4 7 2" xfId="13445" xr:uid="{00000000-0005-0000-0000-00002F230000}"/>
    <cellStyle name="Input 4 7 3" xfId="22998" xr:uid="{00000000-0005-0000-0000-000030230000}"/>
    <cellStyle name="Input 4 7 4" xfId="24331" xr:uid="{00000000-0005-0000-0000-000031230000}"/>
    <cellStyle name="Input 4 7 5" xfId="26366" xr:uid="{00000000-0005-0000-0000-000032230000}"/>
    <cellStyle name="Input 4 7 6" xfId="29057" xr:uid="{00000000-0005-0000-0000-000033230000}"/>
    <cellStyle name="Input 4 7 7" xfId="27334" xr:uid="{00000000-0005-0000-0000-000034230000}"/>
    <cellStyle name="Input 4 8" xfId="3872" xr:uid="{00000000-0005-0000-0000-000035230000}"/>
    <cellStyle name="Input 4 8 2" xfId="21240" xr:uid="{00000000-0005-0000-0000-000036230000}"/>
    <cellStyle name="Input 4 8 3" xfId="25420" xr:uid="{00000000-0005-0000-0000-000037230000}"/>
    <cellStyle name="Input 4 8 4" xfId="26021" xr:uid="{00000000-0005-0000-0000-000038230000}"/>
    <cellStyle name="Input 4 8 5" xfId="29958" xr:uid="{00000000-0005-0000-0000-000039230000}"/>
    <cellStyle name="Input 4 8 6" xfId="27247" xr:uid="{00000000-0005-0000-0000-00003A230000}"/>
    <cellStyle name="Input 4 9" xfId="25251" xr:uid="{00000000-0005-0000-0000-00003B230000}"/>
    <cellStyle name="Input 5" xfId="429" xr:uid="{00000000-0005-0000-0000-00003C230000}"/>
    <cellStyle name="Input 5 10" xfId="30574" xr:uid="{00000000-0005-0000-0000-00003D230000}"/>
    <cellStyle name="Input 5 11" xfId="22597" xr:uid="{00000000-0005-0000-0000-00003E230000}"/>
    <cellStyle name="Input 5 12" xfId="24693" xr:uid="{00000000-0005-0000-0000-00003F230000}"/>
    <cellStyle name="Input 5 2" xfId="430" xr:uid="{00000000-0005-0000-0000-000040230000}"/>
    <cellStyle name="Input 5 2 10" xfId="31892" xr:uid="{00000000-0005-0000-0000-000041230000}"/>
    <cellStyle name="Input 5 2 2" xfId="1236" xr:uid="{00000000-0005-0000-0000-000042230000}"/>
    <cellStyle name="Input 5 2 2 2" xfId="2327" xr:uid="{00000000-0005-0000-0000-000043230000}"/>
    <cellStyle name="Input 5 2 2 2 2" xfId="6468" xr:uid="{00000000-0005-0000-0000-000044230000}"/>
    <cellStyle name="Input 5 2 2 2 2 2" xfId="13944" xr:uid="{00000000-0005-0000-0000-000045230000}"/>
    <cellStyle name="Input 5 2 2 2 2 3" xfId="23679" xr:uid="{00000000-0005-0000-0000-000046230000}"/>
    <cellStyle name="Input 5 2 2 2 2 4" xfId="25092" xr:uid="{00000000-0005-0000-0000-000047230000}"/>
    <cellStyle name="Input 5 2 2 2 2 5" xfId="21109" xr:uid="{00000000-0005-0000-0000-000048230000}"/>
    <cellStyle name="Input 5 2 2 2 2 6" xfId="19703" xr:uid="{00000000-0005-0000-0000-000049230000}"/>
    <cellStyle name="Input 5 2 2 2 2 7" xfId="32097" xr:uid="{00000000-0005-0000-0000-00004A230000}"/>
    <cellStyle name="Input 5 2 2 2 3" xfId="6267" xr:uid="{00000000-0005-0000-0000-00004B230000}"/>
    <cellStyle name="Input 5 2 2 2 3 2" xfId="23478" xr:uid="{00000000-0005-0000-0000-00004C230000}"/>
    <cellStyle name="Input 5 2 2 2 3 3" xfId="24249" xr:uid="{00000000-0005-0000-0000-00004D230000}"/>
    <cellStyle name="Input 5 2 2 2 3 4" xfId="14206" xr:uid="{00000000-0005-0000-0000-00004E230000}"/>
    <cellStyle name="Input 5 2 2 2 3 5" xfId="29937" xr:uid="{00000000-0005-0000-0000-00004F230000}"/>
    <cellStyle name="Input 5 2 2 2 3 6" xfId="30655" xr:uid="{00000000-0005-0000-0000-000050230000}"/>
    <cellStyle name="Input 5 2 2 2 4" xfId="15586" xr:uid="{00000000-0005-0000-0000-000051230000}"/>
    <cellStyle name="Input 5 2 2 2 5" xfId="20311" xr:uid="{00000000-0005-0000-0000-000052230000}"/>
    <cellStyle name="Input 5 2 2 2 6" xfId="27121" xr:uid="{00000000-0005-0000-0000-000053230000}"/>
    <cellStyle name="Input 5 2 2 2 7" xfId="29403" xr:uid="{00000000-0005-0000-0000-000054230000}"/>
    <cellStyle name="Input 5 2 2 2 8" xfId="29180" xr:uid="{00000000-0005-0000-0000-000055230000}"/>
    <cellStyle name="Input 5 2 2 3" xfId="4965" xr:uid="{00000000-0005-0000-0000-000056230000}"/>
    <cellStyle name="Input 5 2 2 3 2" xfId="12736" xr:uid="{00000000-0005-0000-0000-000057230000}"/>
    <cellStyle name="Input 5 2 2 3 3" xfId="22261" xr:uid="{00000000-0005-0000-0000-000058230000}"/>
    <cellStyle name="Input 5 2 2 3 4" xfId="25858" xr:uid="{00000000-0005-0000-0000-000059230000}"/>
    <cellStyle name="Input 5 2 2 3 5" xfId="14253" xr:uid="{00000000-0005-0000-0000-00005A230000}"/>
    <cellStyle name="Input 5 2 2 3 6" xfId="29389" xr:uid="{00000000-0005-0000-0000-00005B230000}"/>
    <cellStyle name="Input 5 2 2 3 7" xfId="30985" xr:uid="{00000000-0005-0000-0000-00005C230000}"/>
    <cellStyle name="Input 5 2 2 4" xfId="6683" xr:uid="{00000000-0005-0000-0000-00005D230000}"/>
    <cellStyle name="Input 5 2 2 4 2" xfId="23894" xr:uid="{00000000-0005-0000-0000-00005E230000}"/>
    <cellStyle name="Input 5 2 2 4 3" xfId="25298" xr:uid="{00000000-0005-0000-0000-00005F230000}"/>
    <cellStyle name="Input 5 2 2 4 4" xfId="24481" xr:uid="{00000000-0005-0000-0000-000060230000}"/>
    <cellStyle name="Input 5 2 2 4 5" xfId="29682" xr:uid="{00000000-0005-0000-0000-000061230000}"/>
    <cellStyle name="Input 5 2 2 4 6" xfId="31785" xr:uid="{00000000-0005-0000-0000-000062230000}"/>
    <cellStyle name="Input 5 2 2 5" xfId="20230" xr:uid="{00000000-0005-0000-0000-000063230000}"/>
    <cellStyle name="Input 5 2 2 6" xfId="22398" xr:uid="{00000000-0005-0000-0000-000064230000}"/>
    <cellStyle name="Input 5 2 2 7" xfId="25476" xr:uid="{00000000-0005-0000-0000-000065230000}"/>
    <cellStyle name="Input 5 2 2 8" xfId="29643" xr:uid="{00000000-0005-0000-0000-000066230000}"/>
    <cellStyle name="Input 5 2 2 9" xfId="24833" xr:uid="{00000000-0005-0000-0000-000067230000}"/>
    <cellStyle name="Input 5 2 3" xfId="1647" xr:uid="{00000000-0005-0000-0000-000068230000}"/>
    <cellStyle name="Input 5 2 3 2" xfId="6061" xr:uid="{00000000-0005-0000-0000-000069230000}"/>
    <cellStyle name="Input 5 2 3 2 2" xfId="13686" xr:uid="{00000000-0005-0000-0000-00006A230000}"/>
    <cellStyle name="Input 5 2 3 2 3" xfId="23272" xr:uid="{00000000-0005-0000-0000-00006B230000}"/>
    <cellStyle name="Input 5 2 3 2 4" xfId="20446" xr:uid="{00000000-0005-0000-0000-00006C230000}"/>
    <cellStyle name="Input 5 2 3 2 5" xfId="28124" xr:uid="{00000000-0005-0000-0000-00006D230000}"/>
    <cellStyle name="Input 5 2 3 2 6" xfId="27858" xr:uid="{00000000-0005-0000-0000-00006E230000}"/>
    <cellStyle name="Input 5 2 3 2 7" xfId="31189" xr:uid="{00000000-0005-0000-0000-00006F230000}"/>
    <cellStyle name="Input 5 2 3 3" xfId="3911" xr:uid="{00000000-0005-0000-0000-000070230000}"/>
    <cellStyle name="Input 5 2 3 3 2" xfId="21278" xr:uid="{00000000-0005-0000-0000-000071230000}"/>
    <cellStyle name="Input 5 2 3 3 3" xfId="24885" xr:uid="{00000000-0005-0000-0000-000072230000}"/>
    <cellStyle name="Input 5 2 3 3 4" xfId="27524" xr:uid="{00000000-0005-0000-0000-000073230000}"/>
    <cellStyle name="Input 5 2 3 3 5" xfId="14739" xr:uid="{00000000-0005-0000-0000-000074230000}"/>
    <cellStyle name="Input 5 2 3 3 6" xfId="29141" xr:uid="{00000000-0005-0000-0000-000075230000}"/>
    <cellStyle name="Input 5 2 3 4" xfId="15433" xr:uid="{00000000-0005-0000-0000-000076230000}"/>
    <cellStyle name="Input 5 2 3 5" xfId="25967" xr:uid="{00000000-0005-0000-0000-000077230000}"/>
    <cellStyle name="Input 5 2 3 6" xfId="27155" xr:uid="{00000000-0005-0000-0000-000078230000}"/>
    <cellStyle name="Input 5 2 3 7" xfId="26623" xr:uid="{00000000-0005-0000-0000-000079230000}"/>
    <cellStyle name="Input 5 2 3 8" xfId="28445" xr:uid="{00000000-0005-0000-0000-00007A230000}"/>
    <cellStyle name="Input 5 2 4" xfId="5784" xr:uid="{00000000-0005-0000-0000-00007B230000}"/>
    <cellStyle name="Input 5 2 4 2" xfId="13443" xr:uid="{00000000-0005-0000-0000-00007C230000}"/>
    <cellStyle name="Input 5 2 4 3" xfId="22995" xr:uid="{00000000-0005-0000-0000-00007D230000}"/>
    <cellStyle name="Input 5 2 4 4" xfId="14772" xr:uid="{00000000-0005-0000-0000-00007E230000}"/>
    <cellStyle name="Input 5 2 4 5" xfId="21449" xr:uid="{00000000-0005-0000-0000-00007F230000}"/>
    <cellStyle name="Input 5 2 4 6" xfId="24403" xr:uid="{00000000-0005-0000-0000-000080230000}"/>
    <cellStyle name="Input 5 2 4 7" xfId="31430" xr:uid="{00000000-0005-0000-0000-000081230000}"/>
    <cellStyle name="Input 5 2 5" xfId="6724" xr:uid="{00000000-0005-0000-0000-000082230000}"/>
    <cellStyle name="Input 5 2 5 2" xfId="23935" xr:uid="{00000000-0005-0000-0000-000083230000}"/>
    <cellStyle name="Input 5 2 5 3" xfId="26253" xr:uid="{00000000-0005-0000-0000-000084230000}"/>
    <cellStyle name="Input 5 2 5 4" xfId="21773" xr:uid="{00000000-0005-0000-0000-000085230000}"/>
    <cellStyle name="Input 5 2 5 5" xfId="28481" xr:uid="{00000000-0005-0000-0000-000086230000}"/>
    <cellStyle name="Input 5 2 5 6" xfId="31241" xr:uid="{00000000-0005-0000-0000-000087230000}"/>
    <cellStyle name="Input 5 2 6" xfId="17983" xr:uid="{00000000-0005-0000-0000-000088230000}"/>
    <cellStyle name="Input 5 2 7" xfId="26050" xr:uid="{00000000-0005-0000-0000-000089230000}"/>
    <cellStyle name="Input 5 2 8" xfId="28003" xr:uid="{00000000-0005-0000-0000-00008A230000}"/>
    <cellStyle name="Input 5 2 9" xfId="19798" xr:uid="{00000000-0005-0000-0000-00008B230000}"/>
    <cellStyle name="Input 5 3" xfId="431" xr:uid="{00000000-0005-0000-0000-00008C230000}"/>
    <cellStyle name="Input 5 3 10" xfId="31863" xr:uid="{00000000-0005-0000-0000-00008D230000}"/>
    <cellStyle name="Input 5 3 2" xfId="1237" xr:uid="{00000000-0005-0000-0000-00008E230000}"/>
    <cellStyle name="Input 5 3 2 2" xfId="2328" xr:uid="{00000000-0005-0000-0000-00008F230000}"/>
    <cellStyle name="Input 5 3 2 2 2" xfId="6469" xr:uid="{00000000-0005-0000-0000-000090230000}"/>
    <cellStyle name="Input 5 3 2 2 2 2" xfId="13945" xr:uid="{00000000-0005-0000-0000-000091230000}"/>
    <cellStyle name="Input 5 3 2 2 2 3" xfId="23680" xr:uid="{00000000-0005-0000-0000-000092230000}"/>
    <cellStyle name="Input 5 3 2 2 2 4" xfId="26520" xr:uid="{00000000-0005-0000-0000-000093230000}"/>
    <cellStyle name="Input 5 3 2 2 2 5" xfId="20473" xr:uid="{00000000-0005-0000-0000-000094230000}"/>
    <cellStyle name="Input 5 3 2 2 2 6" xfId="25907" xr:uid="{00000000-0005-0000-0000-000095230000}"/>
    <cellStyle name="Input 5 3 2 2 2 7" xfId="29405" xr:uid="{00000000-0005-0000-0000-000096230000}"/>
    <cellStyle name="Input 5 3 2 2 3" xfId="6524" xr:uid="{00000000-0005-0000-0000-000097230000}"/>
    <cellStyle name="Input 5 3 2 2 3 2" xfId="23735" xr:uid="{00000000-0005-0000-0000-000098230000}"/>
    <cellStyle name="Input 5 3 2 2 3 3" xfId="22716" xr:uid="{00000000-0005-0000-0000-000099230000}"/>
    <cellStyle name="Input 5 3 2 2 3 4" xfId="26440" xr:uid="{00000000-0005-0000-0000-00009A230000}"/>
    <cellStyle name="Input 5 3 2 2 3 5" xfId="27406" xr:uid="{00000000-0005-0000-0000-00009B230000}"/>
    <cellStyle name="Input 5 3 2 2 3 6" xfId="31232" xr:uid="{00000000-0005-0000-0000-00009C230000}"/>
    <cellStyle name="Input 5 3 2 2 4" xfId="20708" xr:uid="{00000000-0005-0000-0000-00009D230000}"/>
    <cellStyle name="Input 5 3 2 2 5" xfId="21604" xr:uid="{00000000-0005-0000-0000-00009E230000}"/>
    <cellStyle name="Input 5 3 2 2 6" xfId="20788" xr:uid="{00000000-0005-0000-0000-00009F230000}"/>
    <cellStyle name="Input 5 3 2 2 7" xfId="30217" xr:uid="{00000000-0005-0000-0000-0000A0230000}"/>
    <cellStyle name="Input 5 3 2 2 8" xfId="31431" xr:uid="{00000000-0005-0000-0000-0000A1230000}"/>
    <cellStyle name="Input 5 3 2 3" xfId="5513" xr:uid="{00000000-0005-0000-0000-0000A2230000}"/>
    <cellStyle name="Input 5 3 2 3 2" xfId="13220" xr:uid="{00000000-0005-0000-0000-0000A3230000}"/>
    <cellStyle name="Input 5 3 2 3 3" xfId="22749" xr:uid="{00000000-0005-0000-0000-0000A4230000}"/>
    <cellStyle name="Input 5 3 2 3 4" xfId="22853" xr:uid="{00000000-0005-0000-0000-0000A5230000}"/>
    <cellStyle name="Input 5 3 2 3 5" xfId="28151" xr:uid="{00000000-0005-0000-0000-0000A6230000}"/>
    <cellStyle name="Input 5 3 2 3 6" xfId="21586" xr:uid="{00000000-0005-0000-0000-0000A7230000}"/>
    <cellStyle name="Input 5 3 2 3 7" xfId="31141" xr:uid="{00000000-0005-0000-0000-0000A8230000}"/>
    <cellStyle name="Input 5 3 2 4" xfId="6935" xr:uid="{00000000-0005-0000-0000-0000A9230000}"/>
    <cellStyle name="Input 5 3 2 4 2" xfId="24146" xr:uid="{00000000-0005-0000-0000-0000AA230000}"/>
    <cellStyle name="Input 5 3 2 4 3" xfId="24768" xr:uid="{00000000-0005-0000-0000-0000AB230000}"/>
    <cellStyle name="Input 5 3 2 4 4" xfId="28973" xr:uid="{00000000-0005-0000-0000-0000AC230000}"/>
    <cellStyle name="Input 5 3 2 4 5" xfId="27554" xr:uid="{00000000-0005-0000-0000-0000AD230000}"/>
    <cellStyle name="Input 5 3 2 4 6" xfId="31106" xr:uid="{00000000-0005-0000-0000-0000AE230000}"/>
    <cellStyle name="Input 5 3 2 5" xfId="16232" xr:uid="{00000000-0005-0000-0000-0000AF230000}"/>
    <cellStyle name="Input 5 3 2 6" xfId="20480" xr:uid="{00000000-0005-0000-0000-0000B0230000}"/>
    <cellStyle name="Input 5 3 2 7" xfId="28519" xr:uid="{00000000-0005-0000-0000-0000B1230000}"/>
    <cellStyle name="Input 5 3 2 8" xfId="29867" xr:uid="{00000000-0005-0000-0000-0000B2230000}"/>
    <cellStyle name="Input 5 3 2 9" xfId="31270" xr:uid="{00000000-0005-0000-0000-0000B3230000}"/>
    <cellStyle name="Input 5 3 3" xfId="1648" xr:uid="{00000000-0005-0000-0000-0000B4230000}"/>
    <cellStyle name="Input 5 3 3 2" xfId="6062" xr:uid="{00000000-0005-0000-0000-0000B5230000}"/>
    <cellStyle name="Input 5 3 3 2 2" xfId="13687" xr:uid="{00000000-0005-0000-0000-0000B6230000}"/>
    <cellStyle name="Input 5 3 3 2 3" xfId="23273" xr:uid="{00000000-0005-0000-0000-0000B7230000}"/>
    <cellStyle name="Input 5 3 3 2 4" xfId="24719" xr:uid="{00000000-0005-0000-0000-0000B8230000}"/>
    <cellStyle name="Input 5 3 3 2 5" xfId="27893" xr:uid="{00000000-0005-0000-0000-0000B9230000}"/>
    <cellStyle name="Input 5 3 3 2 6" xfId="30391" xr:uid="{00000000-0005-0000-0000-0000BA230000}"/>
    <cellStyle name="Input 5 3 3 2 7" xfId="15490" xr:uid="{00000000-0005-0000-0000-0000BB230000}"/>
    <cellStyle name="Input 5 3 3 3" xfId="4064" xr:uid="{00000000-0005-0000-0000-0000BC230000}"/>
    <cellStyle name="Input 5 3 3 3 2" xfId="21431" xr:uid="{00000000-0005-0000-0000-0000BD230000}"/>
    <cellStyle name="Input 5 3 3 3 3" xfId="21920" xr:uid="{00000000-0005-0000-0000-0000BE230000}"/>
    <cellStyle name="Input 5 3 3 3 4" xfId="18906" xr:uid="{00000000-0005-0000-0000-0000BF230000}"/>
    <cellStyle name="Input 5 3 3 3 5" xfId="30571" xr:uid="{00000000-0005-0000-0000-0000C0230000}"/>
    <cellStyle name="Input 5 3 3 3 6" xfId="27195" xr:uid="{00000000-0005-0000-0000-0000C1230000}"/>
    <cellStyle name="Input 5 3 3 4" xfId="14699" xr:uid="{00000000-0005-0000-0000-0000C2230000}"/>
    <cellStyle name="Input 5 3 3 5" xfId="15828" xr:uid="{00000000-0005-0000-0000-0000C3230000}"/>
    <cellStyle name="Input 5 3 3 6" xfId="28159" xr:uid="{00000000-0005-0000-0000-0000C4230000}"/>
    <cellStyle name="Input 5 3 3 7" xfId="30714" xr:uid="{00000000-0005-0000-0000-0000C5230000}"/>
    <cellStyle name="Input 5 3 3 8" xfId="31074" xr:uid="{00000000-0005-0000-0000-0000C6230000}"/>
    <cellStyle name="Input 5 3 4" xfId="4892" xr:uid="{00000000-0005-0000-0000-0000C7230000}"/>
    <cellStyle name="Input 5 3 4 2" xfId="12695" xr:uid="{00000000-0005-0000-0000-0000C8230000}"/>
    <cellStyle name="Input 5 3 4 3" xfId="22190" xr:uid="{00000000-0005-0000-0000-0000C9230000}"/>
    <cellStyle name="Input 5 3 4 4" xfId="15199" xr:uid="{00000000-0005-0000-0000-0000CA230000}"/>
    <cellStyle name="Input 5 3 4 5" xfId="20098" xr:uid="{00000000-0005-0000-0000-0000CB230000}"/>
    <cellStyle name="Input 5 3 4 6" xfId="27072" xr:uid="{00000000-0005-0000-0000-0000CC230000}"/>
    <cellStyle name="Input 5 3 4 7" xfId="27956" xr:uid="{00000000-0005-0000-0000-0000CD230000}"/>
    <cellStyle name="Input 5 3 5" xfId="6879" xr:uid="{00000000-0005-0000-0000-0000CE230000}"/>
    <cellStyle name="Input 5 3 5 2" xfId="24090" xr:uid="{00000000-0005-0000-0000-0000CF230000}"/>
    <cellStyle name="Input 5 3 5 3" xfId="24603" xr:uid="{00000000-0005-0000-0000-0000D0230000}"/>
    <cellStyle name="Input 5 3 5 4" xfId="28917" xr:uid="{00000000-0005-0000-0000-0000D1230000}"/>
    <cellStyle name="Input 5 3 5 5" xfId="30203" xr:uid="{00000000-0005-0000-0000-0000D2230000}"/>
    <cellStyle name="Input 5 3 5 6" xfId="30307" xr:uid="{00000000-0005-0000-0000-0000D3230000}"/>
    <cellStyle name="Input 5 3 6" xfId="26158" xr:uid="{00000000-0005-0000-0000-0000D4230000}"/>
    <cellStyle name="Input 5 3 7" xfId="20018" xr:uid="{00000000-0005-0000-0000-0000D5230000}"/>
    <cellStyle name="Input 5 3 8" xfId="30451" xr:uid="{00000000-0005-0000-0000-0000D6230000}"/>
    <cellStyle name="Input 5 3 9" xfId="14186" xr:uid="{00000000-0005-0000-0000-0000D7230000}"/>
    <cellStyle name="Input 5 4" xfId="1235" xr:uid="{00000000-0005-0000-0000-0000D8230000}"/>
    <cellStyle name="Input 5 4 2" xfId="2326" xr:uid="{00000000-0005-0000-0000-0000D9230000}"/>
    <cellStyle name="Input 5 4 2 2" xfId="6467" xr:uid="{00000000-0005-0000-0000-0000DA230000}"/>
    <cellStyle name="Input 5 4 2 2 2" xfId="13943" xr:uid="{00000000-0005-0000-0000-0000DB230000}"/>
    <cellStyle name="Input 5 4 2 2 3" xfId="23678" xr:uid="{00000000-0005-0000-0000-0000DC230000}"/>
    <cellStyle name="Input 5 4 2 2 4" xfId="14813" xr:uid="{00000000-0005-0000-0000-0000DD230000}"/>
    <cellStyle name="Input 5 4 2 2 5" xfId="14802" xr:uid="{00000000-0005-0000-0000-0000DE230000}"/>
    <cellStyle name="Input 5 4 2 2 6" xfId="19700" xr:uid="{00000000-0005-0000-0000-0000DF230000}"/>
    <cellStyle name="Input 5 4 2 2 7" xfId="31374" xr:uid="{00000000-0005-0000-0000-0000E0230000}"/>
    <cellStyle name="Input 5 4 2 3" xfId="6862" xr:uid="{00000000-0005-0000-0000-0000E1230000}"/>
    <cellStyle name="Input 5 4 2 3 2" xfId="24073" xr:uid="{00000000-0005-0000-0000-0000E2230000}"/>
    <cellStyle name="Input 5 4 2 3 3" xfId="20526" xr:uid="{00000000-0005-0000-0000-0000E3230000}"/>
    <cellStyle name="Input 5 4 2 3 4" xfId="28900" xr:uid="{00000000-0005-0000-0000-0000E4230000}"/>
    <cellStyle name="Input 5 4 2 3 5" xfId="29816" xr:uid="{00000000-0005-0000-0000-0000E5230000}"/>
    <cellStyle name="Input 5 4 2 3 6" xfId="20693" xr:uid="{00000000-0005-0000-0000-0000E6230000}"/>
    <cellStyle name="Input 5 4 2 4" xfId="19878" xr:uid="{00000000-0005-0000-0000-0000E7230000}"/>
    <cellStyle name="Input 5 4 2 5" xfId="14763" xr:uid="{00000000-0005-0000-0000-0000E8230000}"/>
    <cellStyle name="Input 5 4 2 6" xfId="20662" xr:uid="{00000000-0005-0000-0000-0000E9230000}"/>
    <cellStyle name="Input 5 4 2 7" xfId="18053" xr:uid="{00000000-0005-0000-0000-0000EA230000}"/>
    <cellStyle name="Input 5 4 2 8" xfId="30633" xr:uid="{00000000-0005-0000-0000-0000EB230000}"/>
    <cellStyle name="Input 5 4 3" xfId="4625" xr:uid="{00000000-0005-0000-0000-0000EC230000}"/>
    <cellStyle name="Input 5 4 3 2" xfId="12472" xr:uid="{00000000-0005-0000-0000-0000ED230000}"/>
    <cellStyle name="Input 5 4 3 3" xfId="21943" xr:uid="{00000000-0005-0000-0000-0000EE230000}"/>
    <cellStyle name="Input 5 4 3 4" xfId="24897" xr:uid="{00000000-0005-0000-0000-0000EF230000}"/>
    <cellStyle name="Input 5 4 3 5" xfId="14849" xr:uid="{00000000-0005-0000-0000-0000F0230000}"/>
    <cellStyle name="Input 5 4 3 6" xfId="27546" xr:uid="{00000000-0005-0000-0000-0000F1230000}"/>
    <cellStyle name="Input 5 4 3 7" xfId="30610" xr:uid="{00000000-0005-0000-0000-0000F2230000}"/>
    <cellStyle name="Input 5 4 4" xfId="3920" xr:uid="{00000000-0005-0000-0000-0000F3230000}"/>
    <cellStyle name="Input 5 4 4 2" xfId="21287" xr:uid="{00000000-0005-0000-0000-0000F4230000}"/>
    <cellStyle name="Input 5 4 4 3" xfId="21560" xr:uid="{00000000-0005-0000-0000-0000F5230000}"/>
    <cellStyle name="Input 5 4 4 4" xfId="27054" xr:uid="{00000000-0005-0000-0000-0000F6230000}"/>
    <cellStyle name="Input 5 4 4 5" xfId="25094" xr:uid="{00000000-0005-0000-0000-0000F7230000}"/>
    <cellStyle name="Input 5 4 4 6" xfId="26167" xr:uid="{00000000-0005-0000-0000-0000F8230000}"/>
    <cellStyle name="Input 5 4 5" xfId="19457" xr:uid="{00000000-0005-0000-0000-0000F9230000}"/>
    <cellStyle name="Input 5 4 6" xfId="21095" xr:uid="{00000000-0005-0000-0000-0000FA230000}"/>
    <cellStyle name="Input 5 4 7" xfId="27983" xr:uid="{00000000-0005-0000-0000-0000FB230000}"/>
    <cellStyle name="Input 5 4 8" xfId="21822" xr:uid="{00000000-0005-0000-0000-0000FC230000}"/>
    <cellStyle name="Input 5 4 9" xfId="25465" xr:uid="{00000000-0005-0000-0000-0000FD230000}"/>
    <cellStyle name="Input 5 5" xfId="1646" xr:uid="{00000000-0005-0000-0000-0000FE230000}"/>
    <cellStyle name="Input 5 5 2" xfId="6060" xr:uid="{00000000-0005-0000-0000-0000FF230000}"/>
    <cellStyle name="Input 5 5 2 2" xfId="13685" xr:uid="{00000000-0005-0000-0000-000000240000}"/>
    <cellStyle name="Input 5 5 2 3" xfId="23271" xr:uid="{00000000-0005-0000-0000-000001240000}"/>
    <cellStyle name="Input 5 5 2 4" xfId="25947" xr:uid="{00000000-0005-0000-0000-000002240000}"/>
    <cellStyle name="Input 5 5 2 5" xfId="25578" xr:uid="{00000000-0005-0000-0000-000003240000}"/>
    <cellStyle name="Input 5 5 2 6" xfId="29453" xr:uid="{00000000-0005-0000-0000-000004240000}"/>
    <cellStyle name="Input 5 5 2 7" xfId="26871" xr:uid="{00000000-0005-0000-0000-000005240000}"/>
    <cellStyle name="Input 5 5 3" xfId="6307" xr:uid="{00000000-0005-0000-0000-000006240000}"/>
    <cellStyle name="Input 5 5 3 2" xfId="23518" xr:uid="{00000000-0005-0000-0000-000007240000}"/>
    <cellStyle name="Input 5 5 3 3" xfId="21840" xr:uid="{00000000-0005-0000-0000-000008240000}"/>
    <cellStyle name="Input 5 5 3 4" xfId="27425" xr:uid="{00000000-0005-0000-0000-000009240000}"/>
    <cellStyle name="Input 5 5 3 5" xfId="29177" xr:uid="{00000000-0005-0000-0000-00000A240000}"/>
    <cellStyle name="Input 5 5 3 6" xfId="31656" xr:uid="{00000000-0005-0000-0000-00000B240000}"/>
    <cellStyle name="Input 5 5 4" xfId="16480" xr:uid="{00000000-0005-0000-0000-00000C240000}"/>
    <cellStyle name="Input 5 5 5" xfId="20905" xr:uid="{00000000-0005-0000-0000-00000D240000}"/>
    <cellStyle name="Input 5 5 6" xfId="27685" xr:uid="{00000000-0005-0000-0000-00000E240000}"/>
    <cellStyle name="Input 5 5 7" xfId="30717" xr:uid="{00000000-0005-0000-0000-00000F240000}"/>
    <cellStyle name="Input 5 5 8" xfId="31801" xr:uid="{00000000-0005-0000-0000-000010240000}"/>
    <cellStyle name="Input 5 6" xfId="4667" xr:uid="{00000000-0005-0000-0000-000011240000}"/>
    <cellStyle name="Input 5 6 2" xfId="12502" xr:uid="{00000000-0005-0000-0000-000012240000}"/>
    <cellStyle name="Input 5 6 3" xfId="21985" xr:uid="{00000000-0005-0000-0000-000013240000}"/>
    <cellStyle name="Input 5 6 4" xfId="25395" xr:uid="{00000000-0005-0000-0000-000014240000}"/>
    <cellStyle name="Input 5 6 5" xfId="25101" xr:uid="{00000000-0005-0000-0000-000015240000}"/>
    <cellStyle name="Input 5 6 6" xfId="29143" xr:uid="{00000000-0005-0000-0000-000016240000}"/>
    <cellStyle name="Input 5 6 7" xfId="22141" xr:uid="{00000000-0005-0000-0000-000017240000}"/>
    <cellStyle name="Input 5 7" xfId="3985" xr:uid="{00000000-0005-0000-0000-000018240000}"/>
    <cellStyle name="Input 5 7 2" xfId="21352" xr:uid="{00000000-0005-0000-0000-000019240000}"/>
    <cellStyle name="Input 5 7 3" xfId="25458" xr:uid="{00000000-0005-0000-0000-00001A240000}"/>
    <cellStyle name="Input 5 7 4" xfId="27455" xr:uid="{00000000-0005-0000-0000-00001B240000}"/>
    <cellStyle name="Input 5 7 5" xfId="24281" xr:uid="{00000000-0005-0000-0000-00001C240000}"/>
    <cellStyle name="Input 5 7 6" xfId="28673" xr:uid="{00000000-0005-0000-0000-00001D240000}"/>
    <cellStyle name="Input 5 8" xfId="26335" xr:uid="{00000000-0005-0000-0000-00001E240000}"/>
    <cellStyle name="Input 5 9" xfId="24256" xr:uid="{00000000-0005-0000-0000-00001F240000}"/>
    <cellStyle name="Linked Cell 2" xfId="432" xr:uid="{00000000-0005-0000-0000-000020240000}"/>
    <cellStyle name="Linked Cell 2 2" xfId="433" xr:uid="{00000000-0005-0000-0000-000021240000}"/>
    <cellStyle name="Linked Cell 3" xfId="434" xr:uid="{00000000-0005-0000-0000-000022240000}"/>
    <cellStyle name="Linked Cell 4" xfId="435" xr:uid="{00000000-0005-0000-0000-000023240000}"/>
    <cellStyle name="Neutral 2" xfId="436" xr:uid="{00000000-0005-0000-0000-000024240000}"/>
    <cellStyle name="Neutral 2 2" xfId="437" xr:uid="{00000000-0005-0000-0000-000025240000}"/>
    <cellStyle name="Neutral 3" xfId="438" xr:uid="{00000000-0005-0000-0000-000026240000}"/>
    <cellStyle name="Neutral 4" xfId="439" xr:uid="{00000000-0005-0000-0000-000027240000}"/>
    <cellStyle name="Normal" xfId="0" builtinId="0"/>
    <cellStyle name="Normal 10" xfId="440" xr:uid="{00000000-0005-0000-0000-000029240000}"/>
    <cellStyle name="Normal 10 10" xfId="1649" xr:uid="{00000000-0005-0000-0000-00002A240000}"/>
    <cellStyle name="Normal 10 10 2" xfId="5018" xr:uid="{00000000-0005-0000-0000-00002B240000}"/>
    <cellStyle name="Normal 10 10 2 2" xfId="12771" xr:uid="{00000000-0005-0000-0000-00002C240000}"/>
    <cellStyle name="Normal 10 10 2 2 2" xfId="37642" xr:uid="{00000000-0005-0000-0000-00002D240000}"/>
    <cellStyle name="Normal 10 10 2 3" xfId="18922" xr:uid="{00000000-0005-0000-0000-00002E240000}"/>
    <cellStyle name="Normal 10 10 2 3 2" xfId="41314" xr:uid="{00000000-0005-0000-0000-00002F240000}"/>
    <cellStyle name="Normal 10 10 2 4" xfId="8850" xr:uid="{00000000-0005-0000-0000-000030240000}"/>
    <cellStyle name="Normal 10 10 2 5" xfId="33970" xr:uid="{00000000-0005-0000-0000-000031240000}"/>
    <cellStyle name="Normal 10 10 3" xfId="3262" xr:uid="{00000000-0005-0000-0000-000032240000}"/>
    <cellStyle name="Normal 10 10 3 2" xfId="17212" xr:uid="{00000000-0005-0000-0000-000033240000}"/>
    <cellStyle name="Normal 10 10 3 2 2" xfId="40090" xr:uid="{00000000-0005-0000-0000-000034240000}"/>
    <cellStyle name="Normal 10 10 3 3" xfId="11298" xr:uid="{00000000-0005-0000-0000-000035240000}"/>
    <cellStyle name="Normal 10 10 3 4" xfId="36418" xr:uid="{00000000-0005-0000-0000-000036240000}"/>
    <cellStyle name="Normal 10 10 4" xfId="10074" xr:uid="{00000000-0005-0000-0000-000037240000}"/>
    <cellStyle name="Normal 10 10 4 2" xfId="35194" xr:uid="{00000000-0005-0000-0000-000038240000}"/>
    <cellStyle name="Normal 10 10 5" xfId="15627" xr:uid="{00000000-0005-0000-0000-000039240000}"/>
    <cellStyle name="Normal 10 10 5 2" xfId="38866" xr:uid="{00000000-0005-0000-0000-00003A240000}"/>
    <cellStyle name="Normal 10 10 6" xfId="7626" xr:uid="{00000000-0005-0000-0000-00003B240000}"/>
    <cellStyle name="Normal 10 10 7" xfId="32746" xr:uid="{00000000-0005-0000-0000-00003C240000}"/>
    <cellStyle name="Normal 10 11" xfId="4082" xr:uid="{00000000-0005-0000-0000-00003D240000}"/>
    <cellStyle name="Normal 10 11 2" xfId="11985" xr:uid="{00000000-0005-0000-0000-00003E240000}"/>
    <cellStyle name="Normal 10 11 2 2" xfId="37030" xr:uid="{00000000-0005-0000-0000-00003F240000}"/>
    <cellStyle name="Normal 10 11 3" xfId="18017" xr:uid="{00000000-0005-0000-0000-000040240000}"/>
    <cellStyle name="Normal 10 11 3 2" xfId="40702" xr:uid="{00000000-0005-0000-0000-000041240000}"/>
    <cellStyle name="Normal 10 11 4" xfId="8238" xr:uid="{00000000-0005-0000-0000-000042240000}"/>
    <cellStyle name="Normal 10 11 5" xfId="33358" xr:uid="{00000000-0005-0000-0000-000043240000}"/>
    <cellStyle name="Normal 10 12" xfId="2650" xr:uid="{00000000-0005-0000-0000-000044240000}"/>
    <cellStyle name="Normal 10 12 2" xfId="16600" xr:uid="{00000000-0005-0000-0000-000045240000}"/>
    <cellStyle name="Normal 10 12 2 2" xfId="39478" xr:uid="{00000000-0005-0000-0000-000046240000}"/>
    <cellStyle name="Normal 10 12 3" xfId="10686" xr:uid="{00000000-0005-0000-0000-000047240000}"/>
    <cellStyle name="Normal 10 12 4" xfId="35806" xr:uid="{00000000-0005-0000-0000-000048240000}"/>
    <cellStyle name="Normal 10 13" xfId="9462" xr:uid="{00000000-0005-0000-0000-000049240000}"/>
    <cellStyle name="Normal 10 13 2" xfId="34582" xr:uid="{00000000-0005-0000-0000-00004A240000}"/>
    <cellStyle name="Normal 10 14" xfId="14482" xr:uid="{00000000-0005-0000-0000-00004B240000}"/>
    <cellStyle name="Normal 10 14 2" xfId="38254" xr:uid="{00000000-0005-0000-0000-00004C240000}"/>
    <cellStyle name="Normal 10 15" xfId="7014" xr:uid="{00000000-0005-0000-0000-00004D240000}"/>
    <cellStyle name="Normal 10 16" xfId="32134" xr:uid="{00000000-0005-0000-0000-00004E240000}"/>
    <cellStyle name="Normal 10 2" xfId="441" xr:uid="{00000000-0005-0000-0000-00004F240000}"/>
    <cellStyle name="Normal 10 2 10" xfId="9463" xr:uid="{00000000-0005-0000-0000-000050240000}"/>
    <cellStyle name="Normal 10 2 10 2" xfId="34583" xr:uid="{00000000-0005-0000-0000-000051240000}"/>
    <cellStyle name="Normal 10 2 11" xfId="14483" xr:uid="{00000000-0005-0000-0000-000052240000}"/>
    <cellStyle name="Normal 10 2 11 2" xfId="38255" xr:uid="{00000000-0005-0000-0000-000053240000}"/>
    <cellStyle name="Normal 10 2 12" xfId="7015" xr:uid="{00000000-0005-0000-0000-000054240000}"/>
    <cellStyle name="Normal 10 2 13" xfId="32135" xr:uid="{00000000-0005-0000-0000-000055240000}"/>
    <cellStyle name="Normal 10 2 2" xfId="442" xr:uid="{00000000-0005-0000-0000-000056240000}"/>
    <cellStyle name="Normal 10 2 2 10" xfId="14484" xr:uid="{00000000-0005-0000-0000-000057240000}"/>
    <cellStyle name="Normal 10 2 2 10 2" xfId="38256" xr:uid="{00000000-0005-0000-0000-000058240000}"/>
    <cellStyle name="Normal 10 2 2 11" xfId="7016" xr:uid="{00000000-0005-0000-0000-000059240000}"/>
    <cellStyle name="Normal 10 2 2 12" xfId="32136" xr:uid="{00000000-0005-0000-0000-00005A240000}"/>
    <cellStyle name="Normal 10 2 2 2" xfId="443" xr:uid="{00000000-0005-0000-0000-00005B240000}"/>
    <cellStyle name="Normal 10 2 2 2 10" xfId="7017" xr:uid="{00000000-0005-0000-0000-00005C240000}"/>
    <cellStyle name="Normal 10 2 2 2 11" xfId="32137" xr:uid="{00000000-0005-0000-0000-00005D240000}"/>
    <cellStyle name="Normal 10 2 2 2 2" xfId="444" xr:uid="{00000000-0005-0000-0000-00005E240000}"/>
    <cellStyle name="Normal 10 2 2 2 2 10" xfId="32138" xr:uid="{00000000-0005-0000-0000-00005F240000}"/>
    <cellStyle name="Normal 10 2 2 2 2 2" xfId="900" xr:uid="{00000000-0005-0000-0000-000060240000}"/>
    <cellStyle name="Normal 10 2 2 2 2 2 2" xfId="1991" xr:uid="{00000000-0005-0000-0000-000061240000}"/>
    <cellStyle name="Normal 10 2 2 2 2 2 2 2" xfId="5297" xr:uid="{00000000-0005-0000-0000-000062240000}"/>
    <cellStyle name="Normal 10 2 2 2 2 2 2 2 2" xfId="13011" xr:uid="{00000000-0005-0000-0000-000063240000}"/>
    <cellStyle name="Normal 10 2 2 2 2 2 2 2 2 2" xfId="37857" xr:uid="{00000000-0005-0000-0000-000064240000}"/>
    <cellStyle name="Normal 10 2 2 2 2 2 2 2 3" xfId="19191" xr:uid="{00000000-0005-0000-0000-000065240000}"/>
    <cellStyle name="Normal 10 2 2 2 2 2 2 2 3 2" xfId="41529" xr:uid="{00000000-0005-0000-0000-000066240000}"/>
    <cellStyle name="Normal 10 2 2 2 2 2 2 2 4" xfId="9065" xr:uid="{00000000-0005-0000-0000-000067240000}"/>
    <cellStyle name="Normal 10 2 2 2 2 2 2 2 5" xfId="34185" xr:uid="{00000000-0005-0000-0000-000068240000}"/>
    <cellStyle name="Normal 10 2 2 2 2 2 2 3" xfId="3477" xr:uid="{00000000-0005-0000-0000-000069240000}"/>
    <cellStyle name="Normal 10 2 2 2 2 2 2 3 2" xfId="17427" xr:uid="{00000000-0005-0000-0000-00006A240000}"/>
    <cellStyle name="Normal 10 2 2 2 2 2 2 3 2 2" xfId="40305" xr:uid="{00000000-0005-0000-0000-00006B240000}"/>
    <cellStyle name="Normal 10 2 2 2 2 2 2 3 3" xfId="11513" xr:uid="{00000000-0005-0000-0000-00006C240000}"/>
    <cellStyle name="Normal 10 2 2 2 2 2 2 3 4" xfId="36633" xr:uid="{00000000-0005-0000-0000-00006D240000}"/>
    <cellStyle name="Normal 10 2 2 2 2 2 2 4" xfId="10289" xr:uid="{00000000-0005-0000-0000-00006E240000}"/>
    <cellStyle name="Normal 10 2 2 2 2 2 2 4 2" xfId="35409" xr:uid="{00000000-0005-0000-0000-00006F240000}"/>
    <cellStyle name="Normal 10 2 2 2 2 2 2 5" xfId="15960" xr:uid="{00000000-0005-0000-0000-000070240000}"/>
    <cellStyle name="Normal 10 2 2 2 2 2 2 5 2" xfId="39081" xr:uid="{00000000-0005-0000-0000-000071240000}"/>
    <cellStyle name="Normal 10 2 2 2 2 2 2 6" xfId="7841" xr:uid="{00000000-0005-0000-0000-000072240000}"/>
    <cellStyle name="Normal 10 2 2 2 2 2 2 7" xfId="32961" xr:uid="{00000000-0005-0000-0000-000073240000}"/>
    <cellStyle name="Normal 10 2 2 2 2 2 3" xfId="4413" xr:uid="{00000000-0005-0000-0000-000074240000}"/>
    <cellStyle name="Normal 10 2 2 2 2 2 3 2" xfId="12264" xr:uid="{00000000-0005-0000-0000-000075240000}"/>
    <cellStyle name="Normal 10 2 2 2 2 2 3 2 2" xfId="37245" xr:uid="{00000000-0005-0000-0000-000076240000}"/>
    <cellStyle name="Normal 10 2 2 2 2 2 3 3" xfId="18339" xr:uid="{00000000-0005-0000-0000-000077240000}"/>
    <cellStyle name="Normal 10 2 2 2 2 2 3 3 2" xfId="40917" xr:uid="{00000000-0005-0000-0000-000078240000}"/>
    <cellStyle name="Normal 10 2 2 2 2 2 3 4" xfId="8453" xr:uid="{00000000-0005-0000-0000-000079240000}"/>
    <cellStyle name="Normal 10 2 2 2 2 2 3 5" xfId="33573" xr:uid="{00000000-0005-0000-0000-00007A240000}"/>
    <cellStyle name="Normal 10 2 2 2 2 2 4" xfId="2865" xr:uid="{00000000-0005-0000-0000-00007B240000}"/>
    <cellStyle name="Normal 10 2 2 2 2 2 4 2" xfId="16815" xr:uid="{00000000-0005-0000-0000-00007C240000}"/>
    <cellStyle name="Normal 10 2 2 2 2 2 4 2 2" xfId="39693" xr:uid="{00000000-0005-0000-0000-00007D240000}"/>
    <cellStyle name="Normal 10 2 2 2 2 2 4 3" xfId="10901" xr:uid="{00000000-0005-0000-0000-00007E240000}"/>
    <cellStyle name="Normal 10 2 2 2 2 2 4 4" xfId="36021" xr:uid="{00000000-0005-0000-0000-00007F240000}"/>
    <cellStyle name="Normal 10 2 2 2 2 2 5" xfId="9677" xr:uid="{00000000-0005-0000-0000-000080240000}"/>
    <cellStyle name="Normal 10 2 2 2 2 2 5 2" xfId="34797" xr:uid="{00000000-0005-0000-0000-000081240000}"/>
    <cellStyle name="Normal 10 2 2 2 2 2 6" xfId="14919" xr:uid="{00000000-0005-0000-0000-000082240000}"/>
    <cellStyle name="Normal 10 2 2 2 2 2 6 2" xfId="38469" xr:uid="{00000000-0005-0000-0000-000083240000}"/>
    <cellStyle name="Normal 10 2 2 2 2 2 7" xfId="7229" xr:uid="{00000000-0005-0000-0000-000084240000}"/>
    <cellStyle name="Normal 10 2 2 2 2 2 8" xfId="32349" xr:uid="{00000000-0005-0000-0000-000085240000}"/>
    <cellStyle name="Normal 10 2 2 2 2 3" xfId="1242" xr:uid="{00000000-0005-0000-0000-000086240000}"/>
    <cellStyle name="Normal 10 2 2 2 2 3 2" xfId="2333" xr:uid="{00000000-0005-0000-0000-000087240000}"/>
    <cellStyle name="Normal 10 2 2 2 2 3 2 2" xfId="5596" xr:uid="{00000000-0005-0000-0000-000088240000}"/>
    <cellStyle name="Normal 10 2 2 2 2 3 2 2 2" xfId="13268" xr:uid="{00000000-0005-0000-0000-000089240000}"/>
    <cellStyle name="Normal 10 2 2 2 2 3 2 2 2 2" xfId="38068" xr:uid="{00000000-0005-0000-0000-00008A240000}"/>
    <cellStyle name="Normal 10 2 2 2 2 3 2 2 3" xfId="19484" xr:uid="{00000000-0005-0000-0000-00008B240000}"/>
    <cellStyle name="Normal 10 2 2 2 2 3 2 2 3 2" xfId="41740" xr:uid="{00000000-0005-0000-0000-00008C240000}"/>
    <cellStyle name="Normal 10 2 2 2 2 3 2 2 4" xfId="9276" xr:uid="{00000000-0005-0000-0000-00008D240000}"/>
    <cellStyle name="Normal 10 2 2 2 2 3 2 2 5" xfId="34396" xr:uid="{00000000-0005-0000-0000-00008E240000}"/>
    <cellStyle name="Normal 10 2 2 2 2 3 2 3" xfId="3688" xr:uid="{00000000-0005-0000-0000-00008F240000}"/>
    <cellStyle name="Normal 10 2 2 2 2 3 2 3 2" xfId="17638" xr:uid="{00000000-0005-0000-0000-000090240000}"/>
    <cellStyle name="Normal 10 2 2 2 2 3 2 3 2 2" xfId="40516" xr:uid="{00000000-0005-0000-0000-000091240000}"/>
    <cellStyle name="Normal 10 2 2 2 2 3 2 3 3" xfId="11724" xr:uid="{00000000-0005-0000-0000-000092240000}"/>
    <cellStyle name="Normal 10 2 2 2 2 3 2 3 4" xfId="36844" xr:uid="{00000000-0005-0000-0000-000093240000}"/>
    <cellStyle name="Normal 10 2 2 2 2 3 2 4" xfId="10500" xr:uid="{00000000-0005-0000-0000-000094240000}"/>
    <cellStyle name="Normal 10 2 2 2 2 3 2 4 2" xfId="35620" xr:uid="{00000000-0005-0000-0000-000095240000}"/>
    <cellStyle name="Normal 10 2 2 2 2 3 2 5" xfId="16297" xr:uid="{00000000-0005-0000-0000-000096240000}"/>
    <cellStyle name="Normal 10 2 2 2 2 3 2 5 2" xfId="39292" xr:uid="{00000000-0005-0000-0000-000097240000}"/>
    <cellStyle name="Normal 10 2 2 2 2 3 2 6" xfId="8052" xr:uid="{00000000-0005-0000-0000-000098240000}"/>
    <cellStyle name="Normal 10 2 2 2 2 3 2 7" xfId="33172" xr:uid="{00000000-0005-0000-0000-000099240000}"/>
    <cellStyle name="Normal 10 2 2 2 2 3 3" xfId="4706" xr:uid="{00000000-0005-0000-0000-00009A240000}"/>
    <cellStyle name="Normal 10 2 2 2 2 3 3 2" xfId="12520" xr:uid="{00000000-0005-0000-0000-00009B240000}"/>
    <cellStyle name="Normal 10 2 2 2 2 3 3 2 2" xfId="37456" xr:uid="{00000000-0005-0000-0000-00009C240000}"/>
    <cellStyle name="Normal 10 2 2 2 2 3 3 3" xfId="18624" xr:uid="{00000000-0005-0000-0000-00009D240000}"/>
    <cellStyle name="Normal 10 2 2 2 2 3 3 3 2" xfId="41128" xr:uid="{00000000-0005-0000-0000-00009E240000}"/>
    <cellStyle name="Normal 10 2 2 2 2 3 3 4" xfId="8664" xr:uid="{00000000-0005-0000-0000-00009F240000}"/>
    <cellStyle name="Normal 10 2 2 2 2 3 3 5" xfId="33784" xr:uid="{00000000-0005-0000-0000-0000A0240000}"/>
    <cellStyle name="Normal 10 2 2 2 2 3 4" xfId="3076" xr:uid="{00000000-0005-0000-0000-0000A1240000}"/>
    <cellStyle name="Normal 10 2 2 2 2 3 4 2" xfId="17026" xr:uid="{00000000-0005-0000-0000-0000A2240000}"/>
    <cellStyle name="Normal 10 2 2 2 2 3 4 2 2" xfId="39904" xr:uid="{00000000-0005-0000-0000-0000A3240000}"/>
    <cellStyle name="Normal 10 2 2 2 2 3 4 3" xfId="11112" xr:uid="{00000000-0005-0000-0000-0000A4240000}"/>
    <cellStyle name="Normal 10 2 2 2 2 3 4 4" xfId="36232" xr:uid="{00000000-0005-0000-0000-0000A5240000}"/>
    <cellStyle name="Normal 10 2 2 2 2 3 5" xfId="9888" xr:uid="{00000000-0005-0000-0000-0000A6240000}"/>
    <cellStyle name="Normal 10 2 2 2 2 3 5 2" xfId="35008" xr:uid="{00000000-0005-0000-0000-0000A7240000}"/>
    <cellStyle name="Normal 10 2 2 2 2 3 6" xfId="15251" xr:uid="{00000000-0005-0000-0000-0000A8240000}"/>
    <cellStyle name="Normal 10 2 2 2 2 3 6 2" xfId="38680" xr:uid="{00000000-0005-0000-0000-0000A9240000}"/>
    <cellStyle name="Normal 10 2 2 2 2 3 7" xfId="7440" xr:uid="{00000000-0005-0000-0000-0000AA240000}"/>
    <cellStyle name="Normal 10 2 2 2 2 3 8" xfId="32560" xr:uid="{00000000-0005-0000-0000-0000AB240000}"/>
    <cellStyle name="Normal 10 2 2 2 2 4" xfId="1653" xr:uid="{00000000-0005-0000-0000-0000AC240000}"/>
    <cellStyle name="Normal 10 2 2 2 2 4 2" xfId="5022" xr:uid="{00000000-0005-0000-0000-0000AD240000}"/>
    <cellStyle name="Normal 10 2 2 2 2 4 2 2" xfId="12775" xr:uid="{00000000-0005-0000-0000-0000AE240000}"/>
    <cellStyle name="Normal 10 2 2 2 2 4 2 2 2" xfId="37646" xr:uid="{00000000-0005-0000-0000-0000AF240000}"/>
    <cellStyle name="Normal 10 2 2 2 2 4 2 3" xfId="18926" xr:uid="{00000000-0005-0000-0000-0000B0240000}"/>
    <cellStyle name="Normal 10 2 2 2 2 4 2 3 2" xfId="41318" xr:uid="{00000000-0005-0000-0000-0000B1240000}"/>
    <cellStyle name="Normal 10 2 2 2 2 4 2 4" xfId="8854" xr:uid="{00000000-0005-0000-0000-0000B2240000}"/>
    <cellStyle name="Normal 10 2 2 2 2 4 2 5" xfId="33974" xr:uid="{00000000-0005-0000-0000-0000B3240000}"/>
    <cellStyle name="Normal 10 2 2 2 2 4 3" xfId="3266" xr:uid="{00000000-0005-0000-0000-0000B4240000}"/>
    <cellStyle name="Normal 10 2 2 2 2 4 3 2" xfId="17216" xr:uid="{00000000-0005-0000-0000-0000B5240000}"/>
    <cellStyle name="Normal 10 2 2 2 2 4 3 2 2" xfId="40094" xr:uid="{00000000-0005-0000-0000-0000B6240000}"/>
    <cellStyle name="Normal 10 2 2 2 2 4 3 3" xfId="11302" xr:uid="{00000000-0005-0000-0000-0000B7240000}"/>
    <cellStyle name="Normal 10 2 2 2 2 4 3 4" xfId="36422" xr:uid="{00000000-0005-0000-0000-0000B8240000}"/>
    <cellStyle name="Normal 10 2 2 2 2 4 4" xfId="10078" xr:uid="{00000000-0005-0000-0000-0000B9240000}"/>
    <cellStyle name="Normal 10 2 2 2 2 4 4 2" xfId="35198" xr:uid="{00000000-0005-0000-0000-0000BA240000}"/>
    <cellStyle name="Normal 10 2 2 2 2 4 5" xfId="15631" xr:uid="{00000000-0005-0000-0000-0000BB240000}"/>
    <cellStyle name="Normal 10 2 2 2 2 4 5 2" xfId="38870" xr:uid="{00000000-0005-0000-0000-0000BC240000}"/>
    <cellStyle name="Normal 10 2 2 2 2 4 6" xfId="7630" xr:uid="{00000000-0005-0000-0000-0000BD240000}"/>
    <cellStyle name="Normal 10 2 2 2 2 4 7" xfId="32750" xr:uid="{00000000-0005-0000-0000-0000BE240000}"/>
    <cellStyle name="Normal 10 2 2 2 2 5" xfId="4086" xr:uid="{00000000-0005-0000-0000-0000BF240000}"/>
    <cellStyle name="Normal 10 2 2 2 2 5 2" xfId="11989" xr:uid="{00000000-0005-0000-0000-0000C0240000}"/>
    <cellStyle name="Normal 10 2 2 2 2 5 2 2" xfId="37034" xr:uid="{00000000-0005-0000-0000-0000C1240000}"/>
    <cellStyle name="Normal 10 2 2 2 2 5 3" xfId="18021" xr:uid="{00000000-0005-0000-0000-0000C2240000}"/>
    <cellStyle name="Normal 10 2 2 2 2 5 3 2" xfId="40706" xr:uid="{00000000-0005-0000-0000-0000C3240000}"/>
    <cellStyle name="Normal 10 2 2 2 2 5 4" xfId="8242" xr:uid="{00000000-0005-0000-0000-0000C4240000}"/>
    <cellStyle name="Normal 10 2 2 2 2 5 5" xfId="33362" xr:uid="{00000000-0005-0000-0000-0000C5240000}"/>
    <cellStyle name="Normal 10 2 2 2 2 6" xfId="2654" xr:uid="{00000000-0005-0000-0000-0000C6240000}"/>
    <cellStyle name="Normal 10 2 2 2 2 6 2" xfId="16604" xr:uid="{00000000-0005-0000-0000-0000C7240000}"/>
    <cellStyle name="Normal 10 2 2 2 2 6 2 2" xfId="39482" xr:uid="{00000000-0005-0000-0000-0000C8240000}"/>
    <cellStyle name="Normal 10 2 2 2 2 6 3" xfId="10690" xr:uid="{00000000-0005-0000-0000-0000C9240000}"/>
    <cellStyle name="Normal 10 2 2 2 2 6 4" xfId="35810" xr:uid="{00000000-0005-0000-0000-0000CA240000}"/>
    <cellStyle name="Normal 10 2 2 2 2 7" xfId="9466" xr:uid="{00000000-0005-0000-0000-0000CB240000}"/>
    <cellStyle name="Normal 10 2 2 2 2 7 2" xfId="34586" xr:uid="{00000000-0005-0000-0000-0000CC240000}"/>
    <cellStyle name="Normal 10 2 2 2 2 8" xfId="14486" xr:uid="{00000000-0005-0000-0000-0000CD240000}"/>
    <cellStyle name="Normal 10 2 2 2 2 8 2" xfId="38258" xr:uid="{00000000-0005-0000-0000-0000CE240000}"/>
    <cellStyle name="Normal 10 2 2 2 2 9" xfId="7018" xr:uid="{00000000-0005-0000-0000-0000CF240000}"/>
    <cellStyle name="Normal 10 2 2 2 3" xfId="899" xr:uid="{00000000-0005-0000-0000-0000D0240000}"/>
    <cellStyle name="Normal 10 2 2 2 3 2" xfId="1990" xr:uid="{00000000-0005-0000-0000-0000D1240000}"/>
    <cellStyle name="Normal 10 2 2 2 3 2 2" xfId="5296" xr:uid="{00000000-0005-0000-0000-0000D2240000}"/>
    <cellStyle name="Normal 10 2 2 2 3 2 2 2" xfId="13010" xr:uid="{00000000-0005-0000-0000-0000D3240000}"/>
    <cellStyle name="Normal 10 2 2 2 3 2 2 2 2" xfId="37856" xr:uid="{00000000-0005-0000-0000-0000D4240000}"/>
    <cellStyle name="Normal 10 2 2 2 3 2 2 3" xfId="19190" xr:uid="{00000000-0005-0000-0000-0000D5240000}"/>
    <cellStyle name="Normal 10 2 2 2 3 2 2 3 2" xfId="41528" xr:uid="{00000000-0005-0000-0000-0000D6240000}"/>
    <cellStyle name="Normal 10 2 2 2 3 2 2 4" xfId="9064" xr:uid="{00000000-0005-0000-0000-0000D7240000}"/>
    <cellStyle name="Normal 10 2 2 2 3 2 2 5" xfId="34184" xr:uid="{00000000-0005-0000-0000-0000D8240000}"/>
    <cellStyle name="Normal 10 2 2 2 3 2 3" xfId="3476" xr:uid="{00000000-0005-0000-0000-0000D9240000}"/>
    <cellStyle name="Normal 10 2 2 2 3 2 3 2" xfId="17426" xr:uid="{00000000-0005-0000-0000-0000DA240000}"/>
    <cellStyle name="Normal 10 2 2 2 3 2 3 2 2" xfId="40304" xr:uid="{00000000-0005-0000-0000-0000DB240000}"/>
    <cellStyle name="Normal 10 2 2 2 3 2 3 3" xfId="11512" xr:uid="{00000000-0005-0000-0000-0000DC240000}"/>
    <cellStyle name="Normal 10 2 2 2 3 2 3 4" xfId="36632" xr:uid="{00000000-0005-0000-0000-0000DD240000}"/>
    <cellStyle name="Normal 10 2 2 2 3 2 4" xfId="10288" xr:uid="{00000000-0005-0000-0000-0000DE240000}"/>
    <cellStyle name="Normal 10 2 2 2 3 2 4 2" xfId="35408" xr:uid="{00000000-0005-0000-0000-0000DF240000}"/>
    <cellStyle name="Normal 10 2 2 2 3 2 5" xfId="15959" xr:uid="{00000000-0005-0000-0000-0000E0240000}"/>
    <cellStyle name="Normal 10 2 2 2 3 2 5 2" xfId="39080" xr:uid="{00000000-0005-0000-0000-0000E1240000}"/>
    <cellStyle name="Normal 10 2 2 2 3 2 6" xfId="7840" xr:uid="{00000000-0005-0000-0000-0000E2240000}"/>
    <cellStyle name="Normal 10 2 2 2 3 2 7" xfId="32960" xr:uid="{00000000-0005-0000-0000-0000E3240000}"/>
    <cellStyle name="Normal 10 2 2 2 3 3" xfId="4412" xr:uid="{00000000-0005-0000-0000-0000E4240000}"/>
    <cellStyle name="Normal 10 2 2 2 3 3 2" xfId="12263" xr:uid="{00000000-0005-0000-0000-0000E5240000}"/>
    <cellStyle name="Normal 10 2 2 2 3 3 2 2" xfId="37244" xr:uid="{00000000-0005-0000-0000-0000E6240000}"/>
    <cellStyle name="Normal 10 2 2 2 3 3 3" xfId="18338" xr:uid="{00000000-0005-0000-0000-0000E7240000}"/>
    <cellStyle name="Normal 10 2 2 2 3 3 3 2" xfId="40916" xr:uid="{00000000-0005-0000-0000-0000E8240000}"/>
    <cellStyle name="Normal 10 2 2 2 3 3 4" xfId="8452" xr:uid="{00000000-0005-0000-0000-0000E9240000}"/>
    <cellStyle name="Normal 10 2 2 2 3 3 5" xfId="33572" xr:uid="{00000000-0005-0000-0000-0000EA240000}"/>
    <cellStyle name="Normal 10 2 2 2 3 4" xfId="2864" xr:uid="{00000000-0005-0000-0000-0000EB240000}"/>
    <cellStyle name="Normal 10 2 2 2 3 4 2" xfId="16814" xr:uid="{00000000-0005-0000-0000-0000EC240000}"/>
    <cellStyle name="Normal 10 2 2 2 3 4 2 2" xfId="39692" xr:uid="{00000000-0005-0000-0000-0000ED240000}"/>
    <cellStyle name="Normal 10 2 2 2 3 4 3" xfId="10900" xr:uid="{00000000-0005-0000-0000-0000EE240000}"/>
    <cellStyle name="Normal 10 2 2 2 3 4 4" xfId="36020" xr:uid="{00000000-0005-0000-0000-0000EF240000}"/>
    <cellStyle name="Normal 10 2 2 2 3 5" xfId="9676" xr:uid="{00000000-0005-0000-0000-0000F0240000}"/>
    <cellStyle name="Normal 10 2 2 2 3 5 2" xfId="34796" xr:uid="{00000000-0005-0000-0000-0000F1240000}"/>
    <cellStyle name="Normal 10 2 2 2 3 6" xfId="14918" xr:uid="{00000000-0005-0000-0000-0000F2240000}"/>
    <cellStyle name="Normal 10 2 2 2 3 6 2" xfId="38468" xr:uid="{00000000-0005-0000-0000-0000F3240000}"/>
    <cellStyle name="Normal 10 2 2 2 3 7" xfId="7228" xr:uid="{00000000-0005-0000-0000-0000F4240000}"/>
    <cellStyle name="Normal 10 2 2 2 3 8" xfId="32348" xr:uid="{00000000-0005-0000-0000-0000F5240000}"/>
    <cellStyle name="Normal 10 2 2 2 4" xfId="1241" xr:uid="{00000000-0005-0000-0000-0000F6240000}"/>
    <cellStyle name="Normal 10 2 2 2 4 2" xfId="2332" xr:uid="{00000000-0005-0000-0000-0000F7240000}"/>
    <cellStyle name="Normal 10 2 2 2 4 2 2" xfId="5595" xr:uid="{00000000-0005-0000-0000-0000F8240000}"/>
    <cellStyle name="Normal 10 2 2 2 4 2 2 2" xfId="13267" xr:uid="{00000000-0005-0000-0000-0000F9240000}"/>
    <cellStyle name="Normal 10 2 2 2 4 2 2 2 2" xfId="38067" xr:uid="{00000000-0005-0000-0000-0000FA240000}"/>
    <cellStyle name="Normal 10 2 2 2 4 2 2 3" xfId="19483" xr:uid="{00000000-0005-0000-0000-0000FB240000}"/>
    <cellStyle name="Normal 10 2 2 2 4 2 2 3 2" xfId="41739" xr:uid="{00000000-0005-0000-0000-0000FC240000}"/>
    <cellStyle name="Normal 10 2 2 2 4 2 2 4" xfId="9275" xr:uid="{00000000-0005-0000-0000-0000FD240000}"/>
    <cellStyle name="Normal 10 2 2 2 4 2 2 5" xfId="34395" xr:uid="{00000000-0005-0000-0000-0000FE240000}"/>
    <cellStyle name="Normal 10 2 2 2 4 2 3" xfId="3687" xr:uid="{00000000-0005-0000-0000-0000FF240000}"/>
    <cellStyle name="Normal 10 2 2 2 4 2 3 2" xfId="17637" xr:uid="{00000000-0005-0000-0000-000000250000}"/>
    <cellStyle name="Normal 10 2 2 2 4 2 3 2 2" xfId="40515" xr:uid="{00000000-0005-0000-0000-000001250000}"/>
    <cellStyle name="Normal 10 2 2 2 4 2 3 3" xfId="11723" xr:uid="{00000000-0005-0000-0000-000002250000}"/>
    <cellStyle name="Normal 10 2 2 2 4 2 3 4" xfId="36843" xr:uid="{00000000-0005-0000-0000-000003250000}"/>
    <cellStyle name="Normal 10 2 2 2 4 2 4" xfId="10499" xr:uid="{00000000-0005-0000-0000-000004250000}"/>
    <cellStyle name="Normal 10 2 2 2 4 2 4 2" xfId="35619" xr:uid="{00000000-0005-0000-0000-000005250000}"/>
    <cellStyle name="Normal 10 2 2 2 4 2 5" xfId="16296" xr:uid="{00000000-0005-0000-0000-000006250000}"/>
    <cellStyle name="Normal 10 2 2 2 4 2 5 2" xfId="39291" xr:uid="{00000000-0005-0000-0000-000007250000}"/>
    <cellStyle name="Normal 10 2 2 2 4 2 6" xfId="8051" xr:uid="{00000000-0005-0000-0000-000008250000}"/>
    <cellStyle name="Normal 10 2 2 2 4 2 7" xfId="33171" xr:uid="{00000000-0005-0000-0000-000009250000}"/>
    <cellStyle name="Normal 10 2 2 2 4 3" xfId="4705" xr:uid="{00000000-0005-0000-0000-00000A250000}"/>
    <cellStyle name="Normal 10 2 2 2 4 3 2" xfId="12519" xr:uid="{00000000-0005-0000-0000-00000B250000}"/>
    <cellStyle name="Normal 10 2 2 2 4 3 2 2" xfId="37455" xr:uid="{00000000-0005-0000-0000-00000C250000}"/>
    <cellStyle name="Normal 10 2 2 2 4 3 3" xfId="18623" xr:uid="{00000000-0005-0000-0000-00000D250000}"/>
    <cellStyle name="Normal 10 2 2 2 4 3 3 2" xfId="41127" xr:uid="{00000000-0005-0000-0000-00000E250000}"/>
    <cellStyle name="Normal 10 2 2 2 4 3 4" xfId="8663" xr:uid="{00000000-0005-0000-0000-00000F250000}"/>
    <cellStyle name="Normal 10 2 2 2 4 3 5" xfId="33783" xr:uid="{00000000-0005-0000-0000-000010250000}"/>
    <cellStyle name="Normal 10 2 2 2 4 4" xfId="3075" xr:uid="{00000000-0005-0000-0000-000011250000}"/>
    <cellStyle name="Normal 10 2 2 2 4 4 2" xfId="17025" xr:uid="{00000000-0005-0000-0000-000012250000}"/>
    <cellStyle name="Normal 10 2 2 2 4 4 2 2" xfId="39903" xr:uid="{00000000-0005-0000-0000-000013250000}"/>
    <cellStyle name="Normal 10 2 2 2 4 4 3" xfId="11111" xr:uid="{00000000-0005-0000-0000-000014250000}"/>
    <cellStyle name="Normal 10 2 2 2 4 4 4" xfId="36231" xr:uid="{00000000-0005-0000-0000-000015250000}"/>
    <cellStyle name="Normal 10 2 2 2 4 5" xfId="9887" xr:uid="{00000000-0005-0000-0000-000016250000}"/>
    <cellStyle name="Normal 10 2 2 2 4 5 2" xfId="35007" xr:uid="{00000000-0005-0000-0000-000017250000}"/>
    <cellStyle name="Normal 10 2 2 2 4 6" xfId="15250" xr:uid="{00000000-0005-0000-0000-000018250000}"/>
    <cellStyle name="Normal 10 2 2 2 4 6 2" xfId="38679" xr:uid="{00000000-0005-0000-0000-000019250000}"/>
    <cellStyle name="Normal 10 2 2 2 4 7" xfId="7439" xr:uid="{00000000-0005-0000-0000-00001A250000}"/>
    <cellStyle name="Normal 10 2 2 2 4 8" xfId="32559" xr:uid="{00000000-0005-0000-0000-00001B250000}"/>
    <cellStyle name="Normal 10 2 2 2 5" xfId="1652" xr:uid="{00000000-0005-0000-0000-00001C250000}"/>
    <cellStyle name="Normal 10 2 2 2 5 2" xfId="5021" xr:uid="{00000000-0005-0000-0000-00001D250000}"/>
    <cellStyle name="Normal 10 2 2 2 5 2 2" xfId="12774" xr:uid="{00000000-0005-0000-0000-00001E250000}"/>
    <cellStyle name="Normal 10 2 2 2 5 2 2 2" xfId="37645" xr:uid="{00000000-0005-0000-0000-00001F250000}"/>
    <cellStyle name="Normal 10 2 2 2 5 2 3" xfId="18925" xr:uid="{00000000-0005-0000-0000-000020250000}"/>
    <cellStyle name="Normal 10 2 2 2 5 2 3 2" xfId="41317" xr:uid="{00000000-0005-0000-0000-000021250000}"/>
    <cellStyle name="Normal 10 2 2 2 5 2 4" xfId="8853" xr:uid="{00000000-0005-0000-0000-000022250000}"/>
    <cellStyle name="Normal 10 2 2 2 5 2 5" xfId="33973" xr:uid="{00000000-0005-0000-0000-000023250000}"/>
    <cellStyle name="Normal 10 2 2 2 5 3" xfId="3265" xr:uid="{00000000-0005-0000-0000-000024250000}"/>
    <cellStyle name="Normal 10 2 2 2 5 3 2" xfId="17215" xr:uid="{00000000-0005-0000-0000-000025250000}"/>
    <cellStyle name="Normal 10 2 2 2 5 3 2 2" xfId="40093" xr:uid="{00000000-0005-0000-0000-000026250000}"/>
    <cellStyle name="Normal 10 2 2 2 5 3 3" xfId="11301" xr:uid="{00000000-0005-0000-0000-000027250000}"/>
    <cellStyle name="Normal 10 2 2 2 5 3 4" xfId="36421" xr:uid="{00000000-0005-0000-0000-000028250000}"/>
    <cellStyle name="Normal 10 2 2 2 5 4" xfId="10077" xr:uid="{00000000-0005-0000-0000-000029250000}"/>
    <cellStyle name="Normal 10 2 2 2 5 4 2" xfId="35197" xr:uid="{00000000-0005-0000-0000-00002A250000}"/>
    <cellStyle name="Normal 10 2 2 2 5 5" xfId="15630" xr:uid="{00000000-0005-0000-0000-00002B250000}"/>
    <cellStyle name="Normal 10 2 2 2 5 5 2" xfId="38869" xr:uid="{00000000-0005-0000-0000-00002C250000}"/>
    <cellStyle name="Normal 10 2 2 2 5 6" xfId="7629" xr:uid="{00000000-0005-0000-0000-00002D250000}"/>
    <cellStyle name="Normal 10 2 2 2 5 7" xfId="32749" xr:uid="{00000000-0005-0000-0000-00002E250000}"/>
    <cellStyle name="Normal 10 2 2 2 6" xfId="4085" xr:uid="{00000000-0005-0000-0000-00002F250000}"/>
    <cellStyle name="Normal 10 2 2 2 6 2" xfId="11988" xr:uid="{00000000-0005-0000-0000-000030250000}"/>
    <cellStyle name="Normal 10 2 2 2 6 2 2" xfId="37033" xr:uid="{00000000-0005-0000-0000-000031250000}"/>
    <cellStyle name="Normal 10 2 2 2 6 3" xfId="18020" xr:uid="{00000000-0005-0000-0000-000032250000}"/>
    <cellStyle name="Normal 10 2 2 2 6 3 2" xfId="40705" xr:uid="{00000000-0005-0000-0000-000033250000}"/>
    <cellStyle name="Normal 10 2 2 2 6 4" xfId="8241" xr:uid="{00000000-0005-0000-0000-000034250000}"/>
    <cellStyle name="Normal 10 2 2 2 6 5" xfId="33361" xr:uid="{00000000-0005-0000-0000-000035250000}"/>
    <cellStyle name="Normal 10 2 2 2 7" xfId="2653" xr:uid="{00000000-0005-0000-0000-000036250000}"/>
    <cellStyle name="Normal 10 2 2 2 7 2" xfId="16603" xr:uid="{00000000-0005-0000-0000-000037250000}"/>
    <cellStyle name="Normal 10 2 2 2 7 2 2" xfId="39481" xr:uid="{00000000-0005-0000-0000-000038250000}"/>
    <cellStyle name="Normal 10 2 2 2 7 3" xfId="10689" xr:uid="{00000000-0005-0000-0000-000039250000}"/>
    <cellStyle name="Normal 10 2 2 2 7 4" xfId="35809" xr:uid="{00000000-0005-0000-0000-00003A250000}"/>
    <cellStyle name="Normal 10 2 2 2 8" xfId="9465" xr:uid="{00000000-0005-0000-0000-00003B250000}"/>
    <cellStyle name="Normal 10 2 2 2 8 2" xfId="34585" xr:uid="{00000000-0005-0000-0000-00003C250000}"/>
    <cellStyle name="Normal 10 2 2 2 9" xfId="14485" xr:uid="{00000000-0005-0000-0000-00003D250000}"/>
    <cellStyle name="Normal 10 2 2 2 9 2" xfId="38257" xr:uid="{00000000-0005-0000-0000-00003E250000}"/>
    <cellStyle name="Normal 10 2 2 3" xfId="445" xr:uid="{00000000-0005-0000-0000-00003F250000}"/>
    <cellStyle name="Normal 10 2 2 3 10" xfId="32139" xr:uid="{00000000-0005-0000-0000-000040250000}"/>
    <cellStyle name="Normal 10 2 2 3 2" xfId="901" xr:uid="{00000000-0005-0000-0000-000041250000}"/>
    <cellStyle name="Normal 10 2 2 3 2 2" xfId="1992" xr:uid="{00000000-0005-0000-0000-000042250000}"/>
    <cellStyle name="Normal 10 2 2 3 2 2 2" xfId="5298" xr:uid="{00000000-0005-0000-0000-000043250000}"/>
    <cellStyle name="Normal 10 2 2 3 2 2 2 2" xfId="13012" xr:uid="{00000000-0005-0000-0000-000044250000}"/>
    <cellStyle name="Normal 10 2 2 3 2 2 2 2 2" xfId="37858" xr:uid="{00000000-0005-0000-0000-000045250000}"/>
    <cellStyle name="Normal 10 2 2 3 2 2 2 3" xfId="19192" xr:uid="{00000000-0005-0000-0000-000046250000}"/>
    <cellStyle name="Normal 10 2 2 3 2 2 2 3 2" xfId="41530" xr:uid="{00000000-0005-0000-0000-000047250000}"/>
    <cellStyle name="Normal 10 2 2 3 2 2 2 4" xfId="9066" xr:uid="{00000000-0005-0000-0000-000048250000}"/>
    <cellStyle name="Normal 10 2 2 3 2 2 2 5" xfId="34186" xr:uid="{00000000-0005-0000-0000-000049250000}"/>
    <cellStyle name="Normal 10 2 2 3 2 2 3" xfId="3478" xr:uid="{00000000-0005-0000-0000-00004A250000}"/>
    <cellStyle name="Normal 10 2 2 3 2 2 3 2" xfId="17428" xr:uid="{00000000-0005-0000-0000-00004B250000}"/>
    <cellStyle name="Normal 10 2 2 3 2 2 3 2 2" xfId="40306" xr:uid="{00000000-0005-0000-0000-00004C250000}"/>
    <cellStyle name="Normal 10 2 2 3 2 2 3 3" xfId="11514" xr:uid="{00000000-0005-0000-0000-00004D250000}"/>
    <cellStyle name="Normal 10 2 2 3 2 2 3 4" xfId="36634" xr:uid="{00000000-0005-0000-0000-00004E250000}"/>
    <cellStyle name="Normal 10 2 2 3 2 2 4" xfId="10290" xr:uid="{00000000-0005-0000-0000-00004F250000}"/>
    <cellStyle name="Normal 10 2 2 3 2 2 4 2" xfId="35410" xr:uid="{00000000-0005-0000-0000-000050250000}"/>
    <cellStyle name="Normal 10 2 2 3 2 2 5" xfId="15961" xr:uid="{00000000-0005-0000-0000-000051250000}"/>
    <cellStyle name="Normal 10 2 2 3 2 2 5 2" xfId="39082" xr:uid="{00000000-0005-0000-0000-000052250000}"/>
    <cellStyle name="Normal 10 2 2 3 2 2 6" xfId="7842" xr:uid="{00000000-0005-0000-0000-000053250000}"/>
    <cellStyle name="Normal 10 2 2 3 2 2 7" xfId="32962" xr:uid="{00000000-0005-0000-0000-000054250000}"/>
    <cellStyle name="Normal 10 2 2 3 2 3" xfId="4414" xr:uid="{00000000-0005-0000-0000-000055250000}"/>
    <cellStyle name="Normal 10 2 2 3 2 3 2" xfId="12265" xr:uid="{00000000-0005-0000-0000-000056250000}"/>
    <cellStyle name="Normal 10 2 2 3 2 3 2 2" xfId="37246" xr:uid="{00000000-0005-0000-0000-000057250000}"/>
    <cellStyle name="Normal 10 2 2 3 2 3 3" xfId="18340" xr:uid="{00000000-0005-0000-0000-000058250000}"/>
    <cellStyle name="Normal 10 2 2 3 2 3 3 2" xfId="40918" xr:uid="{00000000-0005-0000-0000-000059250000}"/>
    <cellStyle name="Normal 10 2 2 3 2 3 4" xfId="8454" xr:uid="{00000000-0005-0000-0000-00005A250000}"/>
    <cellStyle name="Normal 10 2 2 3 2 3 5" xfId="33574" xr:uid="{00000000-0005-0000-0000-00005B250000}"/>
    <cellStyle name="Normal 10 2 2 3 2 4" xfId="2866" xr:uid="{00000000-0005-0000-0000-00005C250000}"/>
    <cellStyle name="Normal 10 2 2 3 2 4 2" xfId="16816" xr:uid="{00000000-0005-0000-0000-00005D250000}"/>
    <cellStyle name="Normal 10 2 2 3 2 4 2 2" xfId="39694" xr:uid="{00000000-0005-0000-0000-00005E250000}"/>
    <cellStyle name="Normal 10 2 2 3 2 4 3" xfId="10902" xr:uid="{00000000-0005-0000-0000-00005F250000}"/>
    <cellStyle name="Normal 10 2 2 3 2 4 4" xfId="36022" xr:uid="{00000000-0005-0000-0000-000060250000}"/>
    <cellStyle name="Normal 10 2 2 3 2 5" xfId="9678" xr:uid="{00000000-0005-0000-0000-000061250000}"/>
    <cellStyle name="Normal 10 2 2 3 2 5 2" xfId="34798" xr:uid="{00000000-0005-0000-0000-000062250000}"/>
    <cellStyle name="Normal 10 2 2 3 2 6" xfId="14920" xr:uid="{00000000-0005-0000-0000-000063250000}"/>
    <cellStyle name="Normal 10 2 2 3 2 6 2" xfId="38470" xr:uid="{00000000-0005-0000-0000-000064250000}"/>
    <cellStyle name="Normal 10 2 2 3 2 7" xfId="7230" xr:uid="{00000000-0005-0000-0000-000065250000}"/>
    <cellStyle name="Normal 10 2 2 3 2 8" xfId="32350" xr:uid="{00000000-0005-0000-0000-000066250000}"/>
    <cellStyle name="Normal 10 2 2 3 3" xfId="1243" xr:uid="{00000000-0005-0000-0000-000067250000}"/>
    <cellStyle name="Normal 10 2 2 3 3 2" xfId="2334" xr:uid="{00000000-0005-0000-0000-000068250000}"/>
    <cellStyle name="Normal 10 2 2 3 3 2 2" xfId="5597" xr:uid="{00000000-0005-0000-0000-000069250000}"/>
    <cellStyle name="Normal 10 2 2 3 3 2 2 2" xfId="13269" xr:uid="{00000000-0005-0000-0000-00006A250000}"/>
    <cellStyle name="Normal 10 2 2 3 3 2 2 2 2" xfId="38069" xr:uid="{00000000-0005-0000-0000-00006B250000}"/>
    <cellStyle name="Normal 10 2 2 3 3 2 2 3" xfId="19485" xr:uid="{00000000-0005-0000-0000-00006C250000}"/>
    <cellStyle name="Normal 10 2 2 3 3 2 2 3 2" xfId="41741" xr:uid="{00000000-0005-0000-0000-00006D250000}"/>
    <cellStyle name="Normal 10 2 2 3 3 2 2 4" xfId="9277" xr:uid="{00000000-0005-0000-0000-00006E250000}"/>
    <cellStyle name="Normal 10 2 2 3 3 2 2 5" xfId="34397" xr:uid="{00000000-0005-0000-0000-00006F250000}"/>
    <cellStyle name="Normal 10 2 2 3 3 2 3" xfId="3689" xr:uid="{00000000-0005-0000-0000-000070250000}"/>
    <cellStyle name="Normal 10 2 2 3 3 2 3 2" xfId="17639" xr:uid="{00000000-0005-0000-0000-000071250000}"/>
    <cellStyle name="Normal 10 2 2 3 3 2 3 2 2" xfId="40517" xr:uid="{00000000-0005-0000-0000-000072250000}"/>
    <cellStyle name="Normal 10 2 2 3 3 2 3 3" xfId="11725" xr:uid="{00000000-0005-0000-0000-000073250000}"/>
    <cellStyle name="Normal 10 2 2 3 3 2 3 4" xfId="36845" xr:uid="{00000000-0005-0000-0000-000074250000}"/>
    <cellStyle name="Normal 10 2 2 3 3 2 4" xfId="10501" xr:uid="{00000000-0005-0000-0000-000075250000}"/>
    <cellStyle name="Normal 10 2 2 3 3 2 4 2" xfId="35621" xr:uid="{00000000-0005-0000-0000-000076250000}"/>
    <cellStyle name="Normal 10 2 2 3 3 2 5" xfId="16298" xr:uid="{00000000-0005-0000-0000-000077250000}"/>
    <cellStyle name="Normal 10 2 2 3 3 2 5 2" xfId="39293" xr:uid="{00000000-0005-0000-0000-000078250000}"/>
    <cellStyle name="Normal 10 2 2 3 3 2 6" xfId="8053" xr:uid="{00000000-0005-0000-0000-000079250000}"/>
    <cellStyle name="Normal 10 2 2 3 3 2 7" xfId="33173" xr:uid="{00000000-0005-0000-0000-00007A250000}"/>
    <cellStyle name="Normal 10 2 2 3 3 3" xfId="4707" xr:uid="{00000000-0005-0000-0000-00007B250000}"/>
    <cellStyle name="Normal 10 2 2 3 3 3 2" xfId="12521" xr:uid="{00000000-0005-0000-0000-00007C250000}"/>
    <cellStyle name="Normal 10 2 2 3 3 3 2 2" xfId="37457" xr:uid="{00000000-0005-0000-0000-00007D250000}"/>
    <cellStyle name="Normal 10 2 2 3 3 3 3" xfId="18625" xr:uid="{00000000-0005-0000-0000-00007E250000}"/>
    <cellStyle name="Normal 10 2 2 3 3 3 3 2" xfId="41129" xr:uid="{00000000-0005-0000-0000-00007F250000}"/>
    <cellStyle name="Normal 10 2 2 3 3 3 4" xfId="8665" xr:uid="{00000000-0005-0000-0000-000080250000}"/>
    <cellStyle name="Normal 10 2 2 3 3 3 5" xfId="33785" xr:uid="{00000000-0005-0000-0000-000081250000}"/>
    <cellStyle name="Normal 10 2 2 3 3 4" xfId="3077" xr:uid="{00000000-0005-0000-0000-000082250000}"/>
    <cellStyle name="Normal 10 2 2 3 3 4 2" xfId="17027" xr:uid="{00000000-0005-0000-0000-000083250000}"/>
    <cellStyle name="Normal 10 2 2 3 3 4 2 2" xfId="39905" xr:uid="{00000000-0005-0000-0000-000084250000}"/>
    <cellStyle name="Normal 10 2 2 3 3 4 3" xfId="11113" xr:uid="{00000000-0005-0000-0000-000085250000}"/>
    <cellStyle name="Normal 10 2 2 3 3 4 4" xfId="36233" xr:uid="{00000000-0005-0000-0000-000086250000}"/>
    <cellStyle name="Normal 10 2 2 3 3 5" xfId="9889" xr:uid="{00000000-0005-0000-0000-000087250000}"/>
    <cellStyle name="Normal 10 2 2 3 3 5 2" xfId="35009" xr:uid="{00000000-0005-0000-0000-000088250000}"/>
    <cellStyle name="Normal 10 2 2 3 3 6" xfId="15252" xr:uid="{00000000-0005-0000-0000-000089250000}"/>
    <cellStyle name="Normal 10 2 2 3 3 6 2" xfId="38681" xr:uid="{00000000-0005-0000-0000-00008A250000}"/>
    <cellStyle name="Normal 10 2 2 3 3 7" xfId="7441" xr:uid="{00000000-0005-0000-0000-00008B250000}"/>
    <cellStyle name="Normal 10 2 2 3 3 8" xfId="32561" xr:uid="{00000000-0005-0000-0000-00008C250000}"/>
    <cellStyle name="Normal 10 2 2 3 4" xfId="1654" xr:uid="{00000000-0005-0000-0000-00008D250000}"/>
    <cellStyle name="Normal 10 2 2 3 4 2" xfId="5023" xr:uid="{00000000-0005-0000-0000-00008E250000}"/>
    <cellStyle name="Normal 10 2 2 3 4 2 2" xfId="12776" xr:uid="{00000000-0005-0000-0000-00008F250000}"/>
    <cellStyle name="Normal 10 2 2 3 4 2 2 2" xfId="37647" xr:uid="{00000000-0005-0000-0000-000090250000}"/>
    <cellStyle name="Normal 10 2 2 3 4 2 3" xfId="18927" xr:uid="{00000000-0005-0000-0000-000091250000}"/>
    <cellStyle name="Normal 10 2 2 3 4 2 3 2" xfId="41319" xr:uid="{00000000-0005-0000-0000-000092250000}"/>
    <cellStyle name="Normal 10 2 2 3 4 2 4" xfId="8855" xr:uid="{00000000-0005-0000-0000-000093250000}"/>
    <cellStyle name="Normal 10 2 2 3 4 2 5" xfId="33975" xr:uid="{00000000-0005-0000-0000-000094250000}"/>
    <cellStyle name="Normal 10 2 2 3 4 3" xfId="3267" xr:uid="{00000000-0005-0000-0000-000095250000}"/>
    <cellStyle name="Normal 10 2 2 3 4 3 2" xfId="17217" xr:uid="{00000000-0005-0000-0000-000096250000}"/>
    <cellStyle name="Normal 10 2 2 3 4 3 2 2" xfId="40095" xr:uid="{00000000-0005-0000-0000-000097250000}"/>
    <cellStyle name="Normal 10 2 2 3 4 3 3" xfId="11303" xr:uid="{00000000-0005-0000-0000-000098250000}"/>
    <cellStyle name="Normal 10 2 2 3 4 3 4" xfId="36423" xr:uid="{00000000-0005-0000-0000-000099250000}"/>
    <cellStyle name="Normal 10 2 2 3 4 4" xfId="10079" xr:uid="{00000000-0005-0000-0000-00009A250000}"/>
    <cellStyle name="Normal 10 2 2 3 4 4 2" xfId="35199" xr:uid="{00000000-0005-0000-0000-00009B250000}"/>
    <cellStyle name="Normal 10 2 2 3 4 5" xfId="15632" xr:uid="{00000000-0005-0000-0000-00009C250000}"/>
    <cellStyle name="Normal 10 2 2 3 4 5 2" xfId="38871" xr:uid="{00000000-0005-0000-0000-00009D250000}"/>
    <cellStyle name="Normal 10 2 2 3 4 6" xfId="7631" xr:uid="{00000000-0005-0000-0000-00009E250000}"/>
    <cellStyle name="Normal 10 2 2 3 4 7" xfId="32751" xr:uid="{00000000-0005-0000-0000-00009F250000}"/>
    <cellStyle name="Normal 10 2 2 3 5" xfId="4087" xr:uid="{00000000-0005-0000-0000-0000A0250000}"/>
    <cellStyle name="Normal 10 2 2 3 5 2" xfId="11990" xr:uid="{00000000-0005-0000-0000-0000A1250000}"/>
    <cellStyle name="Normal 10 2 2 3 5 2 2" xfId="37035" xr:uid="{00000000-0005-0000-0000-0000A2250000}"/>
    <cellStyle name="Normal 10 2 2 3 5 3" xfId="18022" xr:uid="{00000000-0005-0000-0000-0000A3250000}"/>
    <cellStyle name="Normal 10 2 2 3 5 3 2" xfId="40707" xr:uid="{00000000-0005-0000-0000-0000A4250000}"/>
    <cellStyle name="Normal 10 2 2 3 5 4" xfId="8243" xr:uid="{00000000-0005-0000-0000-0000A5250000}"/>
    <cellStyle name="Normal 10 2 2 3 5 5" xfId="33363" xr:uid="{00000000-0005-0000-0000-0000A6250000}"/>
    <cellStyle name="Normal 10 2 2 3 6" xfId="2655" xr:uid="{00000000-0005-0000-0000-0000A7250000}"/>
    <cellStyle name="Normal 10 2 2 3 6 2" xfId="16605" xr:uid="{00000000-0005-0000-0000-0000A8250000}"/>
    <cellStyle name="Normal 10 2 2 3 6 2 2" xfId="39483" xr:uid="{00000000-0005-0000-0000-0000A9250000}"/>
    <cellStyle name="Normal 10 2 2 3 6 3" xfId="10691" xr:uid="{00000000-0005-0000-0000-0000AA250000}"/>
    <cellStyle name="Normal 10 2 2 3 6 4" xfId="35811" xr:uid="{00000000-0005-0000-0000-0000AB250000}"/>
    <cellStyle name="Normal 10 2 2 3 7" xfId="9467" xr:uid="{00000000-0005-0000-0000-0000AC250000}"/>
    <cellStyle name="Normal 10 2 2 3 7 2" xfId="34587" xr:uid="{00000000-0005-0000-0000-0000AD250000}"/>
    <cellStyle name="Normal 10 2 2 3 8" xfId="14487" xr:uid="{00000000-0005-0000-0000-0000AE250000}"/>
    <cellStyle name="Normal 10 2 2 3 8 2" xfId="38259" xr:uid="{00000000-0005-0000-0000-0000AF250000}"/>
    <cellStyle name="Normal 10 2 2 3 9" xfId="7019" xr:uid="{00000000-0005-0000-0000-0000B0250000}"/>
    <cellStyle name="Normal 10 2 2 4" xfId="898" xr:uid="{00000000-0005-0000-0000-0000B1250000}"/>
    <cellStyle name="Normal 10 2 2 4 2" xfId="1989" xr:uid="{00000000-0005-0000-0000-0000B2250000}"/>
    <cellStyle name="Normal 10 2 2 4 2 2" xfId="5295" xr:uid="{00000000-0005-0000-0000-0000B3250000}"/>
    <cellStyle name="Normal 10 2 2 4 2 2 2" xfId="13009" xr:uid="{00000000-0005-0000-0000-0000B4250000}"/>
    <cellStyle name="Normal 10 2 2 4 2 2 2 2" xfId="37855" xr:uid="{00000000-0005-0000-0000-0000B5250000}"/>
    <cellStyle name="Normal 10 2 2 4 2 2 3" xfId="19189" xr:uid="{00000000-0005-0000-0000-0000B6250000}"/>
    <cellStyle name="Normal 10 2 2 4 2 2 3 2" xfId="41527" xr:uid="{00000000-0005-0000-0000-0000B7250000}"/>
    <cellStyle name="Normal 10 2 2 4 2 2 4" xfId="9063" xr:uid="{00000000-0005-0000-0000-0000B8250000}"/>
    <cellStyle name="Normal 10 2 2 4 2 2 5" xfId="34183" xr:uid="{00000000-0005-0000-0000-0000B9250000}"/>
    <cellStyle name="Normal 10 2 2 4 2 3" xfId="3475" xr:uid="{00000000-0005-0000-0000-0000BA250000}"/>
    <cellStyle name="Normal 10 2 2 4 2 3 2" xfId="17425" xr:uid="{00000000-0005-0000-0000-0000BB250000}"/>
    <cellStyle name="Normal 10 2 2 4 2 3 2 2" xfId="40303" xr:uid="{00000000-0005-0000-0000-0000BC250000}"/>
    <cellStyle name="Normal 10 2 2 4 2 3 3" xfId="11511" xr:uid="{00000000-0005-0000-0000-0000BD250000}"/>
    <cellStyle name="Normal 10 2 2 4 2 3 4" xfId="36631" xr:uid="{00000000-0005-0000-0000-0000BE250000}"/>
    <cellStyle name="Normal 10 2 2 4 2 4" xfId="10287" xr:uid="{00000000-0005-0000-0000-0000BF250000}"/>
    <cellStyle name="Normal 10 2 2 4 2 4 2" xfId="35407" xr:uid="{00000000-0005-0000-0000-0000C0250000}"/>
    <cellStyle name="Normal 10 2 2 4 2 5" xfId="15958" xr:uid="{00000000-0005-0000-0000-0000C1250000}"/>
    <cellStyle name="Normal 10 2 2 4 2 5 2" xfId="39079" xr:uid="{00000000-0005-0000-0000-0000C2250000}"/>
    <cellStyle name="Normal 10 2 2 4 2 6" xfId="7839" xr:uid="{00000000-0005-0000-0000-0000C3250000}"/>
    <cellStyle name="Normal 10 2 2 4 2 7" xfId="32959" xr:uid="{00000000-0005-0000-0000-0000C4250000}"/>
    <cellStyle name="Normal 10 2 2 4 3" xfId="4411" xr:uid="{00000000-0005-0000-0000-0000C5250000}"/>
    <cellStyle name="Normal 10 2 2 4 3 2" xfId="12262" xr:uid="{00000000-0005-0000-0000-0000C6250000}"/>
    <cellStyle name="Normal 10 2 2 4 3 2 2" xfId="37243" xr:uid="{00000000-0005-0000-0000-0000C7250000}"/>
    <cellStyle name="Normal 10 2 2 4 3 3" xfId="18337" xr:uid="{00000000-0005-0000-0000-0000C8250000}"/>
    <cellStyle name="Normal 10 2 2 4 3 3 2" xfId="40915" xr:uid="{00000000-0005-0000-0000-0000C9250000}"/>
    <cellStyle name="Normal 10 2 2 4 3 4" xfId="8451" xr:uid="{00000000-0005-0000-0000-0000CA250000}"/>
    <cellStyle name="Normal 10 2 2 4 3 5" xfId="33571" xr:uid="{00000000-0005-0000-0000-0000CB250000}"/>
    <cellStyle name="Normal 10 2 2 4 4" xfId="2863" xr:uid="{00000000-0005-0000-0000-0000CC250000}"/>
    <cellStyle name="Normal 10 2 2 4 4 2" xfId="16813" xr:uid="{00000000-0005-0000-0000-0000CD250000}"/>
    <cellStyle name="Normal 10 2 2 4 4 2 2" xfId="39691" xr:uid="{00000000-0005-0000-0000-0000CE250000}"/>
    <cellStyle name="Normal 10 2 2 4 4 3" xfId="10899" xr:uid="{00000000-0005-0000-0000-0000CF250000}"/>
    <cellStyle name="Normal 10 2 2 4 4 4" xfId="36019" xr:uid="{00000000-0005-0000-0000-0000D0250000}"/>
    <cellStyle name="Normal 10 2 2 4 5" xfId="9675" xr:uid="{00000000-0005-0000-0000-0000D1250000}"/>
    <cellStyle name="Normal 10 2 2 4 5 2" xfId="34795" xr:uid="{00000000-0005-0000-0000-0000D2250000}"/>
    <cellStyle name="Normal 10 2 2 4 6" xfId="14917" xr:uid="{00000000-0005-0000-0000-0000D3250000}"/>
    <cellStyle name="Normal 10 2 2 4 6 2" xfId="38467" xr:uid="{00000000-0005-0000-0000-0000D4250000}"/>
    <cellStyle name="Normal 10 2 2 4 7" xfId="7227" xr:uid="{00000000-0005-0000-0000-0000D5250000}"/>
    <cellStyle name="Normal 10 2 2 4 8" xfId="32347" xr:uid="{00000000-0005-0000-0000-0000D6250000}"/>
    <cellStyle name="Normal 10 2 2 5" xfId="1240" xr:uid="{00000000-0005-0000-0000-0000D7250000}"/>
    <cellStyle name="Normal 10 2 2 5 2" xfId="2331" xr:uid="{00000000-0005-0000-0000-0000D8250000}"/>
    <cellStyle name="Normal 10 2 2 5 2 2" xfId="5594" xr:uid="{00000000-0005-0000-0000-0000D9250000}"/>
    <cellStyle name="Normal 10 2 2 5 2 2 2" xfId="13266" xr:uid="{00000000-0005-0000-0000-0000DA250000}"/>
    <cellStyle name="Normal 10 2 2 5 2 2 2 2" xfId="38066" xr:uid="{00000000-0005-0000-0000-0000DB250000}"/>
    <cellStyle name="Normal 10 2 2 5 2 2 3" xfId="19482" xr:uid="{00000000-0005-0000-0000-0000DC250000}"/>
    <cellStyle name="Normal 10 2 2 5 2 2 3 2" xfId="41738" xr:uid="{00000000-0005-0000-0000-0000DD250000}"/>
    <cellStyle name="Normal 10 2 2 5 2 2 4" xfId="9274" xr:uid="{00000000-0005-0000-0000-0000DE250000}"/>
    <cellStyle name="Normal 10 2 2 5 2 2 5" xfId="34394" xr:uid="{00000000-0005-0000-0000-0000DF250000}"/>
    <cellStyle name="Normal 10 2 2 5 2 3" xfId="3686" xr:uid="{00000000-0005-0000-0000-0000E0250000}"/>
    <cellStyle name="Normal 10 2 2 5 2 3 2" xfId="17636" xr:uid="{00000000-0005-0000-0000-0000E1250000}"/>
    <cellStyle name="Normal 10 2 2 5 2 3 2 2" xfId="40514" xr:uid="{00000000-0005-0000-0000-0000E2250000}"/>
    <cellStyle name="Normal 10 2 2 5 2 3 3" xfId="11722" xr:uid="{00000000-0005-0000-0000-0000E3250000}"/>
    <cellStyle name="Normal 10 2 2 5 2 3 4" xfId="36842" xr:uid="{00000000-0005-0000-0000-0000E4250000}"/>
    <cellStyle name="Normal 10 2 2 5 2 4" xfId="10498" xr:uid="{00000000-0005-0000-0000-0000E5250000}"/>
    <cellStyle name="Normal 10 2 2 5 2 4 2" xfId="35618" xr:uid="{00000000-0005-0000-0000-0000E6250000}"/>
    <cellStyle name="Normal 10 2 2 5 2 5" xfId="16295" xr:uid="{00000000-0005-0000-0000-0000E7250000}"/>
    <cellStyle name="Normal 10 2 2 5 2 5 2" xfId="39290" xr:uid="{00000000-0005-0000-0000-0000E8250000}"/>
    <cellStyle name="Normal 10 2 2 5 2 6" xfId="8050" xr:uid="{00000000-0005-0000-0000-0000E9250000}"/>
    <cellStyle name="Normal 10 2 2 5 2 7" xfId="33170" xr:uid="{00000000-0005-0000-0000-0000EA250000}"/>
    <cellStyle name="Normal 10 2 2 5 3" xfId="4704" xr:uid="{00000000-0005-0000-0000-0000EB250000}"/>
    <cellStyle name="Normal 10 2 2 5 3 2" xfId="12518" xr:uid="{00000000-0005-0000-0000-0000EC250000}"/>
    <cellStyle name="Normal 10 2 2 5 3 2 2" xfId="37454" xr:uid="{00000000-0005-0000-0000-0000ED250000}"/>
    <cellStyle name="Normal 10 2 2 5 3 3" xfId="18622" xr:uid="{00000000-0005-0000-0000-0000EE250000}"/>
    <cellStyle name="Normal 10 2 2 5 3 3 2" xfId="41126" xr:uid="{00000000-0005-0000-0000-0000EF250000}"/>
    <cellStyle name="Normal 10 2 2 5 3 4" xfId="8662" xr:uid="{00000000-0005-0000-0000-0000F0250000}"/>
    <cellStyle name="Normal 10 2 2 5 3 5" xfId="33782" xr:uid="{00000000-0005-0000-0000-0000F1250000}"/>
    <cellStyle name="Normal 10 2 2 5 4" xfId="3074" xr:uid="{00000000-0005-0000-0000-0000F2250000}"/>
    <cellStyle name="Normal 10 2 2 5 4 2" xfId="17024" xr:uid="{00000000-0005-0000-0000-0000F3250000}"/>
    <cellStyle name="Normal 10 2 2 5 4 2 2" xfId="39902" xr:uid="{00000000-0005-0000-0000-0000F4250000}"/>
    <cellStyle name="Normal 10 2 2 5 4 3" xfId="11110" xr:uid="{00000000-0005-0000-0000-0000F5250000}"/>
    <cellStyle name="Normal 10 2 2 5 4 4" xfId="36230" xr:uid="{00000000-0005-0000-0000-0000F6250000}"/>
    <cellStyle name="Normal 10 2 2 5 5" xfId="9886" xr:uid="{00000000-0005-0000-0000-0000F7250000}"/>
    <cellStyle name="Normal 10 2 2 5 5 2" xfId="35006" xr:uid="{00000000-0005-0000-0000-0000F8250000}"/>
    <cellStyle name="Normal 10 2 2 5 6" xfId="15249" xr:uid="{00000000-0005-0000-0000-0000F9250000}"/>
    <cellStyle name="Normal 10 2 2 5 6 2" xfId="38678" xr:uid="{00000000-0005-0000-0000-0000FA250000}"/>
    <cellStyle name="Normal 10 2 2 5 7" xfId="7438" xr:uid="{00000000-0005-0000-0000-0000FB250000}"/>
    <cellStyle name="Normal 10 2 2 5 8" xfId="32558" xr:uid="{00000000-0005-0000-0000-0000FC250000}"/>
    <cellStyle name="Normal 10 2 2 6" xfId="1651" xr:uid="{00000000-0005-0000-0000-0000FD250000}"/>
    <cellStyle name="Normal 10 2 2 6 2" xfId="5020" xr:uid="{00000000-0005-0000-0000-0000FE250000}"/>
    <cellStyle name="Normal 10 2 2 6 2 2" xfId="12773" xr:uid="{00000000-0005-0000-0000-0000FF250000}"/>
    <cellStyle name="Normal 10 2 2 6 2 2 2" xfId="37644" xr:uid="{00000000-0005-0000-0000-000000260000}"/>
    <cellStyle name="Normal 10 2 2 6 2 3" xfId="18924" xr:uid="{00000000-0005-0000-0000-000001260000}"/>
    <cellStyle name="Normal 10 2 2 6 2 3 2" xfId="41316" xr:uid="{00000000-0005-0000-0000-000002260000}"/>
    <cellStyle name="Normal 10 2 2 6 2 4" xfId="8852" xr:uid="{00000000-0005-0000-0000-000003260000}"/>
    <cellStyle name="Normal 10 2 2 6 2 5" xfId="33972" xr:uid="{00000000-0005-0000-0000-000004260000}"/>
    <cellStyle name="Normal 10 2 2 6 3" xfId="3264" xr:uid="{00000000-0005-0000-0000-000005260000}"/>
    <cellStyle name="Normal 10 2 2 6 3 2" xfId="17214" xr:uid="{00000000-0005-0000-0000-000006260000}"/>
    <cellStyle name="Normal 10 2 2 6 3 2 2" xfId="40092" xr:uid="{00000000-0005-0000-0000-000007260000}"/>
    <cellStyle name="Normal 10 2 2 6 3 3" xfId="11300" xr:uid="{00000000-0005-0000-0000-000008260000}"/>
    <cellStyle name="Normal 10 2 2 6 3 4" xfId="36420" xr:uid="{00000000-0005-0000-0000-000009260000}"/>
    <cellStyle name="Normal 10 2 2 6 4" xfId="10076" xr:uid="{00000000-0005-0000-0000-00000A260000}"/>
    <cellStyle name="Normal 10 2 2 6 4 2" xfId="35196" xr:uid="{00000000-0005-0000-0000-00000B260000}"/>
    <cellStyle name="Normal 10 2 2 6 5" xfId="15629" xr:uid="{00000000-0005-0000-0000-00000C260000}"/>
    <cellStyle name="Normal 10 2 2 6 5 2" xfId="38868" xr:uid="{00000000-0005-0000-0000-00000D260000}"/>
    <cellStyle name="Normal 10 2 2 6 6" xfId="7628" xr:uid="{00000000-0005-0000-0000-00000E260000}"/>
    <cellStyle name="Normal 10 2 2 6 7" xfId="32748" xr:uid="{00000000-0005-0000-0000-00000F260000}"/>
    <cellStyle name="Normal 10 2 2 7" xfId="4084" xr:uid="{00000000-0005-0000-0000-000010260000}"/>
    <cellStyle name="Normal 10 2 2 7 2" xfId="11987" xr:uid="{00000000-0005-0000-0000-000011260000}"/>
    <cellStyle name="Normal 10 2 2 7 2 2" xfId="37032" xr:uid="{00000000-0005-0000-0000-000012260000}"/>
    <cellStyle name="Normal 10 2 2 7 3" xfId="18019" xr:uid="{00000000-0005-0000-0000-000013260000}"/>
    <cellStyle name="Normal 10 2 2 7 3 2" xfId="40704" xr:uid="{00000000-0005-0000-0000-000014260000}"/>
    <cellStyle name="Normal 10 2 2 7 4" xfId="8240" xr:uid="{00000000-0005-0000-0000-000015260000}"/>
    <cellStyle name="Normal 10 2 2 7 5" xfId="33360" xr:uid="{00000000-0005-0000-0000-000016260000}"/>
    <cellStyle name="Normal 10 2 2 8" xfId="2652" xr:uid="{00000000-0005-0000-0000-000017260000}"/>
    <cellStyle name="Normal 10 2 2 8 2" xfId="16602" xr:uid="{00000000-0005-0000-0000-000018260000}"/>
    <cellStyle name="Normal 10 2 2 8 2 2" xfId="39480" xr:uid="{00000000-0005-0000-0000-000019260000}"/>
    <cellStyle name="Normal 10 2 2 8 3" xfId="10688" xr:uid="{00000000-0005-0000-0000-00001A260000}"/>
    <cellStyle name="Normal 10 2 2 8 4" xfId="35808" xr:uid="{00000000-0005-0000-0000-00001B260000}"/>
    <cellStyle name="Normal 10 2 2 9" xfId="9464" xr:uid="{00000000-0005-0000-0000-00001C260000}"/>
    <cellStyle name="Normal 10 2 2 9 2" xfId="34584" xr:uid="{00000000-0005-0000-0000-00001D260000}"/>
    <cellStyle name="Normal 10 2 3" xfId="446" xr:uid="{00000000-0005-0000-0000-00001E260000}"/>
    <cellStyle name="Normal 10 2 3 10" xfId="7020" xr:uid="{00000000-0005-0000-0000-00001F260000}"/>
    <cellStyle name="Normal 10 2 3 11" xfId="32140" xr:uid="{00000000-0005-0000-0000-000020260000}"/>
    <cellStyle name="Normal 10 2 3 2" xfId="447" xr:uid="{00000000-0005-0000-0000-000021260000}"/>
    <cellStyle name="Normal 10 2 3 2 10" xfId="32141" xr:uid="{00000000-0005-0000-0000-000022260000}"/>
    <cellStyle name="Normal 10 2 3 2 2" xfId="903" xr:uid="{00000000-0005-0000-0000-000023260000}"/>
    <cellStyle name="Normal 10 2 3 2 2 2" xfId="1994" xr:uid="{00000000-0005-0000-0000-000024260000}"/>
    <cellStyle name="Normal 10 2 3 2 2 2 2" xfId="5300" xr:uid="{00000000-0005-0000-0000-000025260000}"/>
    <cellStyle name="Normal 10 2 3 2 2 2 2 2" xfId="13014" xr:uid="{00000000-0005-0000-0000-000026260000}"/>
    <cellStyle name="Normal 10 2 3 2 2 2 2 2 2" xfId="37860" xr:uid="{00000000-0005-0000-0000-000027260000}"/>
    <cellStyle name="Normal 10 2 3 2 2 2 2 3" xfId="19194" xr:uid="{00000000-0005-0000-0000-000028260000}"/>
    <cellStyle name="Normal 10 2 3 2 2 2 2 3 2" xfId="41532" xr:uid="{00000000-0005-0000-0000-000029260000}"/>
    <cellStyle name="Normal 10 2 3 2 2 2 2 4" xfId="9068" xr:uid="{00000000-0005-0000-0000-00002A260000}"/>
    <cellStyle name="Normal 10 2 3 2 2 2 2 5" xfId="34188" xr:uid="{00000000-0005-0000-0000-00002B260000}"/>
    <cellStyle name="Normal 10 2 3 2 2 2 3" xfId="3480" xr:uid="{00000000-0005-0000-0000-00002C260000}"/>
    <cellStyle name="Normal 10 2 3 2 2 2 3 2" xfId="17430" xr:uid="{00000000-0005-0000-0000-00002D260000}"/>
    <cellStyle name="Normal 10 2 3 2 2 2 3 2 2" xfId="40308" xr:uid="{00000000-0005-0000-0000-00002E260000}"/>
    <cellStyle name="Normal 10 2 3 2 2 2 3 3" xfId="11516" xr:uid="{00000000-0005-0000-0000-00002F260000}"/>
    <cellStyle name="Normal 10 2 3 2 2 2 3 4" xfId="36636" xr:uid="{00000000-0005-0000-0000-000030260000}"/>
    <cellStyle name="Normal 10 2 3 2 2 2 4" xfId="10292" xr:uid="{00000000-0005-0000-0000-000031260000}"/>
    <cellStyle name="Normal 10 2 3 2 2 2 4 2" xfId="35412" xr:uid="{00000000-0005-0000-0000-000032260000}"/>
    <cellStyle name="Normal 10 2 3 2 2 2 5" xfId="15963" xr:uid="{00000000-0005-0000-0000-000033260000}"/>
    <cellStyle name="Normal 10 2 3 2 2 2 5 2" xfId="39084" xr:uid="{00000000-0005-0000-0000-000034260000}"/>
    <cellStyle name="Normal 10 2 3 2 2 2 6" xfId="7844" xr:uid="{00000000-0005-0000-0000-000035260000}"/>
    <cellStyle name="Normal 10 2 3 2 2 2 7" xfId="32964" xr:uid="{00000000-0005-0000-0000-000036260000}"/>
    <cellStyle name="Normal 10 2 3 2 2 3" xfId="4416" xr:uid="{00000000-0005-0000-0000-000037260000}"/>
    <cellStyle name="Normal 10 2 3 2 2 3 2" xfId="12267" xr:uid="{00000000-0005-0000-0000-000038260000}"/>
    <cellStyle name="Normal 10 2 3 2 2 3 2 2" xfId="37248" xr:uid="{00000000-0005-0000-0000-000039260000}"/>
    <cellStyle name="Normal 10 2 3 2 2 3 3" xfId="18342" xr:uid="{00000000-0005-0000-0000-00003A260000}"/>
    <cellStyle name="Normal 10 2 3 2 2 3 3 2" xfId="40920" xr:uid="{00000000-0005-0000-0000-00003B260000}"/>
    <cellStyle name="Normal 10 2 3 2 2 3 4" xfId="8456" xr:uid="{00000000-0005-0000-0000-00003C260000}"/>
    <cellStyle name="Normal 10 2 3 2 2 3 5" xfId="33576" xr:uid="{00000000-0005-0000-0000-00003D260000}"/>
    <cellStyle name="Normal 10 2 3 2 2 4" xfId="2868" xr:uid="{00000000-0005-0000-0000-00003E260000}"/>
    <cellStyle name="Normal 10 2 3 2 2 4 2" xfId="16818" xr:uid="{00000000-0005-0000-0000-00003F260000}"/>
    <cellStyle name="Normal 10 2 3 2 2 4 2 2" xfId="39696" xr:uid="{00000000-0005-0000-0000-000040260000}"/>
    <cellStyle name="Normal 10 2 3 2 2 4 3" xfId="10904" xr:uid="{00000000-0005-0000-0000-000041260000}"/>
    <cellStyle name="Normal 10 2 3 2 2 4 4" xfId="36024" xr:uid="{00000000-0005-0000-0000-000042260000}"/>
    <cellStyle name="Normal 10 2 3 2 2 5" xfId="9680" xr:uid="{00000000-0005-0000-0000-000043260000}"/>
    <cellStyle name="Normal 10 2 3 2 2 5 2" xfId="34800" xr:uid="{00000000-0005-0000-0000-000044260000}"/>
    <cellStyle name="Normal 10 2 3 2 2 6" xfId="14922" xr:uid="{00000000-0005-0000-0000-000045260000}"/>
    <cellStyle name="Normal 10 2 3 2 2 6 2" xfId="38472" xr:uid="{00000000-0005-0000-0000-000046260000}"/>
    <cellStyle name="Normal 10 2 3 2 2 7" xfId="7232" xr:uid="{00000000-0005-0000-0000-000047260000}"/>
    <cellStyle name="Normal 10 2 3 2 2 8" xfId="32352" xr:uid="{00000000-0005-0000-0000-000048260000}"/>
    <cellStyle name="Normal 10 2 3 2 3" xfId="1245" xr:uid="{00000000-0005-0000-0000-000049260000}"/>
    <cellStyle name="Normal 10 2 3 2 3 2" xfId="2336" xr:uid="{00000000-0005-0000-0000-00004A260000}"/>
    <cellStyle name="Normal 10 2 3 2 3 2 2" xfId="5599" xr:uid="{00000000-0005-0000-0000-00004B260000}"/>
    <cellStyle name="Normal 10 2 3 2 3 2 2 2" xfId="13271" xr:uid="{00000000-0005-0000-0000-00004C260000}"/>
    <cellStyle name="Normal 10 2 3 2 3 2 2 2 2" xfId="38071" xr:uid="{00000000-0005-0000-0000-00004D260000}"/>
    <cellStyle name="Normal 10 2 3 2 3 2 2 3" xfId="19487" xr:uid="{00000000-0005-0000-0000-00004E260000}"/>
    <cellStyle name="Normal 10 2 3 2 3 2 2 3 2" xfId="41743" xr:uid="{00000000-0005-0000-0000-00004F260000}"/>
    <cellStyle name="Normal 10 2 3 2 3 2 2 4" xfId="9279" xr:uid="{00000000-0005-0000-0000-000050260000}"/>
    <cellStyle name="Normal 10 2 3 2 3 2 2 5" xfId="34399" xr:uid="{00000000-0005-0000-0000-000051260000}"/>
    <cellStyle name="Normal 10 2 3 2 3 2 3" xfId="3691" xr:uid="{00000000-0005-0000-0000-000052260000}"/>
    <cellStyle name="Normal 10 2 3 2 3 2 3 2" xfId="17641" xr:uid="{00000000-0005-0000-0000-000053260000}"/>
    <cellStyle name="Normal 10 2 3 2 3 2 3 2 2" xfId="40519" xr:uid="{00000000-0005-0000-0000-000054260000}"/>
    <cellStyle name="Normal 10 2 3 2 3 2 3 3" xfId="11727" xr:uid="{00000000-0005-0000-0000-000055260000}"/>
    <cellStyle name="Normal 10 2 3 2 3 2 3 4" xfId="36847" xr:uid="{00000000-0005-0000-0000-000056260000}"/>
    <cellStyle name="Normal 10 2 3 2 3 2 4" xfId="10503" xr:uid="{00000000-0005-0000-0000-000057260000}"/>
    <cellStyle name="Normal 10 2 3 2 3 2 4 2" xfId="35623" xr:uid="{00000000-0005-0000-0000-000058260000}"/>
    <cellStyle name="Normal 10 2 3 2 3 2 5" xfId="16300" xr:uid="{00000000-0005-0000-0000-000059260000}"/>
    <cellStyle name="Normal 10 2 3 2 3 2 5 2" xfId="39295" xr:uid="{00000000-0005-0000-0000-00005A260000}"/>
    <cellStyle name="Normal 10 2 3 2 3 2 6" xfId="8055" xr:uid="{00000000-0005-0000-0000-00005B260000}"/>
    <cellStyle name="Normal 10 2 3 2 3 2 7" xfId="33175" xr:uid="{00000000-0005-0000-0000-00005C260000}"/>
    <cellStyle name="Normal 10 2 3 2 3 3" xfId="4709" xr:uid="{00000000-0005-0000-0000-00005D260000}"/>
    <cellStyle name="Normal 10 2 3 2 3 3 2" xfId="12523" xr:uid="{00000000-0005-0000-0000-00005E260000}"/>
    <cellStyle name="Normal 10 2 3 2 3 3 2 2" xfId="37459" xr:uid="{00000000-0005-0000-0000-00005F260000}"/>
    <cellStyle name="Normal 10 2 3 2 3 3 3" xfId="18627" xr:uid="{00000000-0005-0000-0000-000060260000}"/>
    <cellStyle name="Normal 10 2 3 2 3 3 3 2" xfId="41131" xr:uid="{00000000-0005-0000-0000-000061260000}"/>
    <cellStyle name="Normal 10 2 3 2 3 3 4" xfId="8667" xr:uid="{00000000-0005-0000-0000-000062260000}"/>
    <cellStyle name="Normal 10 2 3 2 3 3 5" xfId="33787" xr:uid="{00000000-0005-0000-0000-000063260000}"/>
    <cellStyle name="Normal 10 2 3 2 3 4" xfId="3079" xr:uid="{00000000-0005-0000-0000-000064260000}"/>
    <cellStyle name="Normal 10 2 3 2 3 4 2" xfId="17029" xr:uid="{00000000-0005-0000-0000-000065260000}"/>
    <cellStyle name="Normal 10 2 3 2 3 4 2 2" xfId="39907" xr:uid="{00000000-0005-0000-0000-000066260000}"/>
    <cellStyle name="Normal 10 2 3 2 3 4 3" xfId="11115" xr:uid="{00000000-0005-0000-0000-000067260000}"/>
    <cellStyle name="Normal 10 2 3 2 3 4 4" xfId="36235" xr:uid="{00000000-0005-0000-0000-000068260000}"/>
    <cellStyle name="Normal 10 2 3 2 3 5" xfId="9891" xr:uid="{00000000-0005-0000-0000-000069260000}"/>
    <cellStyle name="Normal 10 2 3 2 3 5 2" xfId="35011" xr:uid="{00000000-0005-0000-0000-00006A260000}"/>
    <cellStyle name="Normal 10 2 3 2 3 6" xfId="15254" xr:uid="{00000000-0005-0000-0000-00006B260000}"/>
    <cellStyle name="Normal 10 2 3 2 3 6 2" xfId="38683" xr:uid="{00000000-0005-0000-0000-00006C260000}"/>
    <cellStyle name="Normal 10 2 3 2 3 7" xfId="7443" xr:uid="{00000000-0005-0000-0000-00006D260000}"/>
    <cellStyle name="Normal 10 2 3 2 3 8" xfId="32563" xr:uid="{00000000-0005-0000-0000-00006E260000}"/>
    <cellStyle name="Normal 10 2 3 2 4" xfId="1656" xr:uid="{00000000-0005-0000-0000-00006F260000}"/>
    <cellStyle name="Normal 10 2 3 2 4 2" xfId="5025" xr:uid="{00000000-0005-0000-0000-000070260000}"/>
    <cellStyle name="Normal 10 2 3 2 4 2 2" xfId="12778" xr:uid="{00000000-0005-0000-0000-000071260000}"/>
    <cellStyle name="Normal 10 2 3 2 4 2 2 2" xfId="37649" xr:uid="{00000000-0005-0000-0000-000072260000}"/>
    <cellStyle name="Normal 10 2 3 2 4 2 3" xfId="18929" xr:uid="{00000000-0005-0000-0000-000073260000}"/>
    <cellStyle name="Normal 10 2 3 2 4 2 3 2" xfId="41321" xr:uid="{00000000-0005-0000-0000-000074260000}"/>
    <cellStyle name="Normal 10 2 3 2 4 2 4" xfId="8857" xr:uid="{00000000-0005-0000-0000-000075260000}"/>
    <cellStyle name="Normal 10 2 3 2 4 2 5" xfId="33977" xr:uid="{00000000-0005-0000-0000-000076260000}"/>
    <cellStyle name="Normal 10 2 3 2 4 3" xfId="3269" xr:uid="{00000000-0005-0000-0000-000077260000}"/>
    <cellStyle name="Normal 10 2 3 2 4 3 2" xfId="17219" xr:uid="{00000000-0005-0000-0000-000078260000}"/>
    <cellStyle name="Normal 10 2 3 2 4 3 2 2" xfId="40097" xr:uid="{00000000-0005-0000-0000-000079260000}"/>
    <cellStyle name="Normal 10 2 3 2 4 3 3" xfId="11305" xr:uid="{00000000-0005-0000-0000-00007A260000}"/>
    <cellStyle name="Normal 10 2 3 2 4 3 4" xfId="36425" xr:uid="{00000000-0005-0000-0000-00007B260000}"/>
    <cellStyle name="Normal 10 2 3 2 4 4" xfId="10081" xr:uid="{00000000-0005-0000-0000-00007C260000}"/>
    <cellStyle name="Normal 10 2 3 2 4 4 2" xfId="35201" xr:uid="{00000000-0005-0000-0000-00007D260000}"/>
    <cellStyle name="Normal 10 2 3 2 4 5" xfId="15634" xr:uid="{00000000-0005-0000-0000-00007E260000}"/>
    <cellStyle name="Normal 10 2 3 2 4 5 2" xfId="38873" xr:uid="{00000000-0005-0000-0000-00007F260000}"/>
    <cellStyle name="Normal 10 2 3 2 4 6" xfId="7633" xr:uid="{00000000-0005-0000-0000-000080260000}"/>
    <cellStyle name="Normal 10 2 3 2 4 7" xfId="32753" xr:uid="{00000000-0005-0000-0000-000081260000}"/>
    <cellStyle name="Normal 10 2 3 2 5" xfId="4089" xr:uid="{00000000-0005-0000-0000-000082260000}"/>
    <cellStyle name="Normal 10 2 3 2 5 2" xfId="11992" xr:uid="{00000000-0005-0000-0000-000083260000}"/>
    <cellStyle name="Normal 10 2 3 2 5 2 2" xfId="37037" xr:uid="{00000000-0005-0000-0000-000084260000}"/>
    <cellStyle name="Normal 10 2 3 2 5 3" xfId="18024" xr:uid="{00000000-0005-0000-0000-000085260000}"/>
    <cellStyle name="Normal 10 2 3 2 5 3 2" xfId="40709" xr:uid="{00000000-0005-0000-0000-000086260000}"/>
    <cellStyle name="Normal 10 2 3 2 5 4" xfId="8245" xr:uid="{00000000-0005-0000-0000-000087260000}"/>
    <cellStyle name="Normal 10 2 3 2 5 5" xfId="33365" xr:uid="{00000000-0005-0000-0000-000088260000}"/>
    <cellStyle name="Normal 10 2 3 2 6" xfId="2657" xr:uid="{00000000-0005-0000-0000-000089260000}"/>
    <cellStyle name="Normal 10 2 3 2 6 2" xfId="16607" xr:uid="{00000000-0005-0000-0000-00008A260000}"/>
    <cellStyle name="Normal 10 2 3 2 6 2 2" xfId="39485" xr:uid="{00000000-0005-0000-0000-00008B260000}"/>
    <cellStyle name="Normal 10 2 3 2 6 3" xfId="10693" xr:uid="{00000000-0005-0000-0000-00008C260000}"/>
    <cellStyle name="Normal 10 2 3 2 6 4" xfId="35813" xr:uid="{00000000-0005-0000-0000-00008D260000}"/>
    <cellStyle name="Normal 10 2 3 2 7" xfId="9469" xr:uid="{00000000-0005-0000-0000-00008E260000}"/>
    <cellStyle name="Normal 10 2 3 2 7 2" xfId="34589" xr:uid="{00000000-0005-0000-0000-00008F260000}"/>
    <cellStyle name="Normal 10 2 3 2 8" xfId="14489" xr:uid="{00000000-0005-0000-0000-000090260000}"/>
    <cellStyle name="Normal 10 2 3 2 8 2" xfId="38261" xr:uid="{00000000-0005-0000-0000-000091260000}"/>
    <cellStyle name="Normal 10 2 3 2 9" xfId="7021" xr:uid="{00000000-0005-0000-0000-000092260000}"/>
    <cellStyle name="Normal 10 2 3 3" xfId="902" xr:uid="{00000000-0005-0000-0000-000093260000}"/>
    <cellStyle name="Normal 10 2 3 3 2" xfId="1993" xr:uid="{00000000-0005-0000-0000-000094260000}"/>
    <cellStyle name="Normal 10 2 3 3 2 2" xfId="5299" xr:uid="{00000000-0005-0000-0000-000095260000}"/>
    <cellStyle name="Normal 10 2 3 3 2 2 2" xfId="13013" xr:uid="{00000000-0005-0000-0000-000096260000}"/>
    <cellStyle name="Normal 10 2 3 3 2 2 2 2" xfId="37859" xr:uid="{00000000-0005-0000-0000-000097260000}"/>
    <cellStyle name="Normal 10 2 3 3 2 2 3" xfId="19193" xr:uid="{00000000-0005-0000-0000-000098260000}"/>
    <cellStyle name="Normal 10 2 3 3 2 2 3 2" xfId="41531" xr:uid="{00000000-0005-0000-0000-000099260000}"/>
    <cellStyle name="Normal 10 2 3 3 2 2 4" xfId="9067" xr:uid="{00000000-0005-0000-0000-00009A260000}"/>
    <cellStyle name="Normal 10 2 3 3 2 2 5" xfId="34187" xr:uid="{00000000-0005-0000-0000-00009B260000}"/>
    <cellStyle name="Normal 10 2 3 3 2 3" xfId="3479" xr:uid="{00000000-0005-0000-0000-00009C260000}"/>
    <cellStyle name="Normal 10 2 3 3 2 3 2" xfId="17429" xr:uid="{00000000-0005-0000-0000-00009D260000}"/>
    <cellStyle name="Normal 10 2 3 3 2 3 2 2" xfId="40307" xr:uid="{00000000-0005-0000-0000-00009E260000}"/>
    <cellStyle name="Normal 10 2 3 3 2 3 3" xfId="11515" xr:uid="{00000000-0005-0000-0000-00009F260000}"/>
    <cellStyle name="Normal 10 2 3 3 2 3 4" xfId="36635" xr:uid="{00000000-0005-0000-0000-0000A0260000}"/>
    <cellStyle name="Normal 10 2 3 3 2 4" xfId="10291" xr:uid="{00000000-0005-0000-0000-0000A1260000}"/>
    <cellStyle name="Normal 10 2 3 3 2 4 2" xfId="35411" xr:uid="{00000000-0005-0000-0000-0000A2260000}"/>
    <cellStyle name="Normal 10 2 3 3 2 5" xfId="15962" xr:uid="{00000000-0005-0000-0000-0000A3260000}"/>
    <cellStyle name="Normal 10 2 3 3 2 5 2" xfId="39083" xr:uid="{00000000-0005-0000-0000-0000A4260000}"/>
    <cellStyle name="Normal 10 2 3 3 2 6" xfId="7843" xr:uid="{00000000-0005-0000-0000-0000A5260000}"/>
    <cellStyle name="Normal 10 2 3 3 2 7" xfId="32963" xr:uid="{00000000-0005-0000-0000-0000A6260000}"/>
    <cellStyle name="Normal 10 2 3 3 3" xfId="4415" xr:uid="{00000000-0005-0000-0000-0000A7260000}"/>
    <cellStyle name="Normal 10 2 3 3 3 2" xfId="12266" xr:uid="{00000000-0005-0000-0000-0000A8260000}"/>
    <cellStyle name="Normal 10 2 3 3 3 2 2" xfId="37247" xr:uid="{00000000-0005-0000-0000-0000A9260000}"/>
    <cellStyle name="Normal 10 2 3 3 3 3" xfId="18341" xr:uid="{00000000-0005-0000-0000-0000AA260000}"/>
    <cellStyle name="Normal 10 2 3 3 3 3 2" xfId="40919" xr:uid="{00000000-0005-0000-0000-0000AB260000}"/>
    <cellStyle name="Normal 10 2 3 3 3 4" xfId="8455" xr:uid="{00000000-0005-0000-0000-0000AC260000}"/>
    <cellStyle name="Normal 10 2 3 3 3 5" xfId="33575" xr:uid="{00000000-0005-0000-0000-0000AD260000}"/>
    <cellStyle name="Normal 10 2 3 3 4" xfId="2867" xr:uid="{00000000-0005-0000-0000-0000AE260000}"/>
    <cellStyle name="Normal 10 2 3 3 4 2" xfId="16817" xr:uid="{00000000-0005-0000-0000-0000AF260000}"/>
    <cellStyle name="Normal 10 2 3 3 4 2 2" xfId="39695" xr:uid="{00000000-0005-0000-0000-0000B0260000}"/>
    <cellStyle name="Normal 10 2 3 3 4 3" xfId="10903" xr:uid="{00000000-0005-0000-0000-0000B1260000}"/>
    <cellStyle name="Normal 10 2 3 3 4 4" xfId="36023" xr:uid="{00000000-0005-0000-0000-0000B2260000}"/>
    <cellStyle name="Normal 10 2 3 3 5" xfId="9679" xr:uid="{00000000-0005-0000-0000-0000B3260000}"/>
    <cellStyle name="Normal 10 2 3 3 5 2" xfId="34799" xr:uid="{00000000-0005-0000-0000-0000B4260000}"/>
    <cellStyle name="Normal 10 2 3 3 6" xfId="14921" xr:uid="{00000000-0005-0000-0000-0000B5260000}"/>
    <cellStyle name="Normal 10 2 3 3 6 2" xfId="38471" xr:uid="{00000000-0005-0000-0000-0000B6260000}"/>
    <cellStyle name="Normal 10 2 3 3 7" xfId="7231" xr:uid="{00000000-0005-0000-0000-0000B7260000}"/>
    <cellStyle name="Normal 10 2 3 3 8" xfId="32351" xr:uid="{00000000-0005-0000-0000-0000B8260000}"/>
    <cellStyle name="Normal 10 2 3 4" xfId="1244" xr:uid="{00000000-0005-0000-0000-0000B9260000}"/>
    <cellStyle name="Normal 10 2 3 4 2" xfId="2335" xr:uid="{00000000-0005-0000-0000-0000BA260000}"/>
    <cellStyle name="Normal 10 2 3 4 2 2" xfId="5598" xr:uid="{00000000-0005-0000-0000-0000BB260000}"/>
    <cellStyle name="Normal 10 2 3 4 2 2 2" xfId="13270" xr:uid="{00000000-0005-0000-0000-0000BC260000}"/>
    <cellStyle name="Normal 10 2 3 4 2 2 2 2" xfId="38070" xr:uid="{00000000-0005-0000-0000-0000BD260000}"/>
    <cellStyle name="Normal 10 2 3 4 2 2 3" xfId="19486" xr:uid="{00000000-0005-0000-0000-0000BE260000}"/>
    <cellStyle name="Normal 10 2 3 4 2 2 3 2" xfId="41742" xr:uid="{00000000-0005-0000-0000-0000BF260000}"/>
    <cellStyle name="Normal 10 2 3 4 2 2 4" xfId="9278" xr:uid="{00000000-0005-0000-0000-0000C0260000}"/>
    <cellStyle name="Normal 10 2 3 4 2 2 5" xfId="34398" xr:uid="{00000000-0005-0000-0000-0000C1260000}"/>
    <cellStyle name="Normal 10 2 3 4 2 3" xfId="3690" xr:uid="{00000000-0005-0000-0000-0000C2260000}"/>
    <cellStyle name="Normal 10 2 3 4 2 3 2" xfId="17640" xr:uid="{00000000-0005-0000-0000-0000C3260000}"/>
    <cellStyle name="Normal 10 2 3 4 2 3 2 2" xfId="40518" xr:uid="{00000000-0005-0000-0000-0000C4260000}"/>
    <cellStyle name="Normal 10 2 3 4 2 3 3" xfId="11726" xr:uid="{00000000-0005-0000-0000-0000C5260000}"/>
    <cellStyle name="Normal 10 2 3 4 2 3 4" xfId="36846" xr:uid="{00000000-0005-0000-0000-0000C6260000}"/>
    <cellStyle name="Normal 10 2 3 4 2 4" xfId="10502" xr:uid="{00000000-0005-0000-0000-0000C7260000}"/>
    <cellStyle name="Normal 10 2 3 4 2 4 2" xfId="35622" xr:uid="{00000000-0005-0000-0000-0000C8260000}"/>
    <cellStyle name="Normal 10 2 3 4 2 5" xfId="16299" xr:uid="{00000000-0005-0000-0000-0000C9260000}"/>
    <cellStyle name="Normal 10 2 3 4 2 5 2" xfId="39294" xr:uid="{00000000-0005-0000-0000-0000CA260000}"/>
    <cellStyle name="Normal 10 2 3 4 2 6" xfId="8054" xr:uid="{00000000-0005-0000-0000-0000CB260000}"/>
    <cellStyle name="Normal 10 2 3 4 2 7" xfId="33174" xr:uid="{00000000-0005-0000-0000-0000CC260000}"/>
    <cellStyle name="Normal 10 2 3 4 3" xfId="4708" xr:uid="{00000000-0005-0000-0000-0000CD260000}"/>
    <cellStyle name="Normal 10 2 3 4 3 2" xfId="12522" xr:uid="{00000000-0005-0000-0000-0000CE260000}"/>
    <cellStyle name="Normal 10 2 3 4 3 2 2" xfId="37458" xr:uid="{00000000-0005-0000-0000-0000CF260000}"/>
    <cellStyle name="Normal 10 2 3 4 3 3" xfId="18626" xr:uid="{00000000-0005-0000-0000-0000D0260000}"/>
    <cellStyle name="Normal 10 2 3 4 3 3 2" xfId="41130" xr:uid="{00000000-0005-0000-0000-0000D1260000}"/>
    <cellStyle name="Normal 10 2 3 4 3 4" xfId="8666" xr:uid="{00000000-0005-0000-0000-0000D2260000}"/>
    <cellStyle name="Normal 10 2 3 4 3 5" xfId="33786" xr:uid="{00000000-0005-0000-0000-0000D3260000}"/>
    <cellStyle name="Normal 10 2 3 4 4" xfId="3078" xr:uid="{00000000-0005-0000-0000-0000D4260000}"/>
    <cellStyle name="Normal 10 2 3 4 4 2" xfId="17028" xr:uid="{00000000-0005-0000-0000-0000D5260000}"/>
    <cellStyle name="Normal 10 2 3 4 4 2 2" xfId="39906" xr:uid="{00000000-0005-0000-0000-0000D6260000}"/>
    <cellStyle name="Normal 10 2 3 4 4 3" xfId="11114" xr:uid="{00000000-0005-0000-0000-0000D7260000}"/>
    <cellStyle name="Normal 10 2 3 4 4 4" xfId="36234" xr:uid="{00000000-0005-0000-0000-0000D8260000}"/>
    <cellStyle name="Normal 10 2 3 4 5" xfId="9890" xr:uid="{00000000-0005-0000-0000-0000D9260000}"/>
    <cellStyle name="Normal 10 2 3 4 5 2" xfId="35010" xr:uid="{00000000-0005-0000-0000-0000DA260000}"/>
    <cellStyle name="Normal 10 2 3 4 6" xfId="15253" xr:uid="{00000000-0005-0000-0000-0000DB260000}"/>
    <cellStyle name="Normal 10 2 3 4 6 2" xfId="38682" xr:uid="{00000000-0005-0000-0000-0000DC260000}"/>
    <cellStyle name="Normal 10 2 3 4 7" xfId="7442" xr:uid="{00000000-0005-0000-0000-0000DD260000}"/>
    <cellStyle name="Normal 10 2 3 4 8" xfId="32562" xr:uid="{00000000-0005-0000-0000-0000DE260000}"/>
    <cellStyle name="Normal 10 2 3 5" xfId="1655" xr:uid="{00000000-0005-0000-0000-0000DF260000}"/>
    <cellStyle name="Normal 10 2 3 5 2" xfId="5024" xr:uid="{00000000-0005-0000-0000-0000E0260000}"/>
    <cellStyle name="Normal 10 2 3 5 2 2" xfId="12777" xr:uid="{00000000-0005-0000-0000-0000E1260000}"/>
    <cellStyle name="Normal 10 2 3 5 2 2 2" xfId="37648" xr:uid="{00000000-0005-0000-0000-0000E2260000}"/>
    <cellStyle name="Normal 10 2 3 5 2 3" xfId="18928" xr:uid="{00000000-0005-0000-0000-0000E3260000}"/>
    <cellStyle name="Normal 10 2 3 5 2 3 2" xfId="41320" xr:uid="{00000000-0005-0000-0000-0000E4260000}"/>
    <cellStyle name="Normal 10 2 3 5 2 4" xfId="8856" xr:uid="{00000000-0005-0000-0000-0000E5260000}"/>
    <cellStyle name="Normal 10 2 3 5 2 5" xfId="33976" xr:uid="{00000000-0005-0000-0000-0000E6260000}"/>
    <cellStyle name="Normal 10 2 3 5 3" xfId="3268" xr:uid="{00000000-0005-0000-0000-0000E7260000}"/>
    <cellStyle name="Normal 10 2 3 5 3 2" xfId="17218" xr:uid="{00000000-0005-0000-0000-0000E8260000}"/>
    <cellStyle name="Normal 10 2 3 5 3 2 2" xfId="40096" xr:uid="{00000000-0005-0000-0000-0000E9260000}"/>
    <cellStyle name="Normal 10 2 3 5 3 3" xfId="11304" xr:uid="{00000000-0005-0000-0000-0000EA260000}"/>
    <cellStyle name="Normal 10 2 3 5 3 4" xfId="36424" xr:uid="{00000000-0005-0000-0000-0000EB260000}"/>
    <cellStyle name="Normal 10 2 3 5 4" xfId="10080" xr:uid="{00000000-0005-0000-0000-0000EC260000}"/>
    <cellStyle name="Normal 10 2 3 5 4 2" xfId="35200" xr:uid="{00000000-0005-0000-0000-0000ED260000}"/>
    <cellStyle name="Normal 10 2 3 5 5" xfId="15633" xr:uid="{00000000-0005-0000-0000-0000EE260000}"/>
    <cellStyle name="Normal 10 2 3 5 5 2" xfId="38872" xr:uid="{00000000-0005-0000-0000-0000EF260000}"/>
    <cellStyle name="Normal 10 2 3 5 6" xfId="7632" xr:uid="{00000000-0005-0000-0000-0000F0260000}"/>
    <cellStyle name="Normal 10 2 3 5 7" xfId="32752" xr:uid="{00000000-0005-0000-0000-0000F1260000}"/>
    <cellStyle name="Normal 10 2 3 6" xfId="4088" xr:uid="{00000000-0005-0000-0000-0000F2260000}"/>
    <cellStyle name="Normal 10 2 3 6 2" xfId="11991" xr:uid="{00000000-0005-0000-0000-0000F3260000}"/>
    <cellStyle name="Normal 10 2 3 6 2 2" xfId="37036" xr:uid="{00000000-0005-0000-0000-0000F4260000}"/>
    <cellStyle name="Normal 10 2 3 6 3" xfId="18023" xr:uid="{00000000-0005-0000-0000-0000F5260000}"/>
    <cellStyle name="Normal 10 2 3 6 3 2" xfId="40708" xr:uid="{00000000-0005-0000-0000-0000F6260000}"/>
    <cellStyle name="Normal 10 2 3 6 4" xfId="8244" xr:uid="{00000000-0005-0000-0000-0000F7260000}"/>
    <cellStyle name="Normal 10 2 3 6 5" xfId="33364" xr:uid="{00000000-0005-0000-0000-0000F8260000}"/>
    <cellStyle name="Normal 10 2 3 7" xfId="2656" xr:uid="{00000000-0005-0000-0000-0000F9260000}"/>
    <cellStyle name="Normal 10 2 3 7 2" xfId="16606" xr:uid="{00000000-0005-0000-0000-0000FA260000}"/>
    <cellStyle name="Normal 10 2 3 7 2 2" xfId="39484" xr:uid="{00000000-0005-0000-0000-0000FB260000}"/>
    <cellStyle name="Normal 10 2 3 7 3" xfId="10692" xr:uid="{00000000-0005-0000-0000-0000FC260000}"/>
    <cellStyle name="Normal 10 2 3 7 4" xfId="35812" xr:uid="{00000000-0005-0000-0000-0000FD260000}"/>
    <cellStyle name="Normal 10 2 3 8" xfId="9468" xr:uid="{00000000-0005-0000-0000-0000FE260000}"/>
    <cellStyle name="Normal 10 2 3 8 2" xfId="34588" xr:uid="{00000000-0005-0000-0000-0000FF260000}"/>
    <cellStyle name="Normal 10 2 3 9" xfId="14488" xr:uid="{00000000-0005-0000-0000-000000270000}"/>
    <cellStyle name="Normal 10 2 3 9 2" xfId="38260" xr:uid="{00000000-0005-0000-0000-000001270000}"/>
    <cellStyle name="Normal 10 2 4" xfId="448" xr:uid="{00000000-0005-0000-0000-000002270000}"/>
    <cellStyle name="Normal 10 2 4 10" xfId="32142" xr:uid="{00000000-0005-0000-0000-000003270000}"/>
    <cellStyle name="Normal 10 2 4 2" xfId="904" xr:uid="{00000000-0005-0000-0000-000004270000}"/>
    <cellStyle name="Normal 10 2 4 2 2" xfId="1995" xr:uid="{00000000-0005-0000-0000-000005270000}"/>
    <cellStyle name="Normal 10 2 4 2 2 2" xfId="5301" xr:uid="{00000000-0005-0000-0000-000006270000}"/>
    <cellStyle name="Normal 10 2 4 2 2 2 2" xfId="13015" xr:uid="{00000000-0005-0000-0000-000007270000}"/>
    <cellStyle name="Normal 10 2 4 2 2 2 2 2" xfId="37861" xr:uid="{00000000-0005-0000-0000-000008270000}"/>
    <cellStyle name="Normal 10 2 4 2 2 2 3" xfId="19195" xr:uid="{00000000-0005-0000-0000-000009270000}"/>
    <cellStyle name="Normal 10 2 4 2 2 2 3 2" xfId="41533" xr:uid="{00000000-0005-0000-0000-00000A270000}"/>
    <cellStyle name="Normal 10 2 4 2 2 2 4" xfId="9069" xr:uid="{00000000-0005-0000-0000-00000B270000}"/>
    <cellStyle name="Normal 10 2 4 2 2 2 5" xfId="34189" xr:uid="{00000000-0005-0000-0000-00000C270000}"/>
    <cellStyle name="Normal 10 2 4 2 2 3" xfId="3481" xr:uid="{00000000-0005-0000-0000-00000D270000}"/>
    <cellStyle name="Normal 10 2 4 2 2 3 2" xfId="17431" xr:uid="{00000000-0005-0000-0000-00000E270000}"/>
    <cellStyle name="Normal 10 2 4 2 2 3 2 2" xfId="40309" xr:uid="{00000000-0005-0000-0000-00000F270000}"/>
    <cellStyle name="Normal 10 2 4 2 2 3 3" xfId="11517" xr:uid="{00000000-0005-0000-0000-000010270000}"/>
    <cellStyle name="Normal 10 2 4 2 2 3 4" xfId="36637" xr:uid="{00000000-0005-0000-0000-000011270000}"/>
    <cellStyle name="Normal 10 2 4 2 2 4" xfId="10293" xr:uid="{00000000-0005-0000-0000-000012270000}"/>
    <cellStyle name="Normal 10 2 4 2 2 4 2" xfId="35413" xr:uid="{00000000-0005-0000-0000-000013270000}"/>
    <cellStyle name="Normal 10 2 4 2 2 5" xfId="15964" xr:uid="{00000000-0005-0000-0000-000014270000}"/>
    <cellStyle name="Normal 10 2 4 2 2 5 2" xfId="39085" xr:uid="{00000000-0005-0000-0000-000015270000}"/>
    <cellStyle name="Normal 10 2 4 2 2 6" xfId="7845" xr:uid="{00000000-0005-0000-0000-000016270000}"/>
    <cellStyle name="Normal 10 2 4 2 2 7" xfId="32965" xr:uid="{00000000-0005-0000-0000-000017270000}"/>
    <cellStyle name="Normal 10 2 4 2 3" xfId="4417" xr:uid="{00000000-0005-0000-0000-000018270000}"/>
    <cellStyle name="Normal 10 2 4 2 3 2" xfId="12268" xr:uid="{00000000-0005-0000-0000-000019270000}"/>
    <cellStyle name="Normal 10 2 4 2 3 2 2" xfId="37249" xr:uid="{00000000-0005-0000-0000-00001A270000}"/>
    <cellStyle name="Normal 10 2 4 2 3 3" xfId="18343" xr:uid="{00000000-0005-0000-0000-00001B270000}"/>
    <cellStyle name="Normal 10 2 4 2 3 3 2" xfId="40921" xr:uid="{00000000-0005-0000-0000-00001C270000}"/>
    <cellStyle name="Normal 10 2 4 2 3 4" xfId="8457" xr:uid="{00000000-0005-0000-0000-00001D270000}"/>
    <cellStyle name="Normal 10 2 4 2 3 5" xfId="33577" xr:uid="{00000000-0005-0000-0000-00001E270000}"/>
    <cellStyle name="Normal 10 2 4 2 4" xfId="2869" xr:uid="{00000000-0005-0000-0000-00001F270000}"/>
    <cellStyle name="Normal 10 2 4 2 4 2" xfId="16819" xr:uid="{00000000-0005-0000-0000-000020270000}"/>
    <cellStyle name="Normal 10 2 4 2 4 2 2" xfId="39697" xr:uid="{00000000-0005-0000-0000-000021270000}"/>
    <cellStyle name="Normal 10 2 4 2 4 3" xfId="10905" xr:uid="{00000000-0005-0000-0000-000022270000}"/>
    <cellStyle name="Normal 10 2 4 2 4 4" xfId="36025" xr:uid="{00000000-0005-0000-0000-000023270000}"/>
    <cellStyle name="Normal 10 2 4 2 5" xfId="9681" xr:uid="{00000000-0005-0000-0000-000024270000}"/>
    <cellStyle name="Normal 10 2 4 2 5 2" xfId="34801" xr:uid="{00000000-0005-0000-0000-000025270000}"/>
    <cellStyle name="Normal 10 2 4 2 6" xfId="14923" xr:uid="{00000000-0005-0000-0000-000026270000}"/>
    <cellStyle name="Normal 10 2 4 2 6 2" xfId="38473" xr:uid="{00000000-0005-0000-0000-000027270000}"/>
    <cellStyle name="Normal 10 2 4 2 7" xfId="7233" xr:uid="{00000000-0005-0000-0000-000028270000}"/>
    <cellStyle name="Normal 10 2 4 2 8" xfId="32353" xr:uid="{00000000-0005-0000-0000-000029270000}"/>
    <cellStyle name="Normal 10 2 4 3" xfId="1246" xr:uid="{00000000-0005-0000-0000-00002A270000}"/>
    <cellStyle name="Normal 10 2 4 3 2" xfId="2337" xr:uid="{00000000-0005-0000-0000-00002B270000}"/>
    <cellStyle name="Normal 10 2 4 3 2 2" xfId="5600" xr:uid="{00000000-0005-0000-0000-00002C270000}"/>
    <cellStyle name="Normal 10 2 4 3 2 2 2" xfId="13272" xr:uid="{00000000-0005-0000-0000-00002D270000}"/>
    <cellStyle name="Normal 10 2 4 3 2 2 2 2" xfId="38072" xr:uid="{00000000-0005-0000-0000-00002E270000}"/>
    <cellStyle name="Normal 10 2 4 3 2 2 3" xfId="19488" xr:uid="{00000000-0005-0000-0000-00002F270000}"/>
    <cellStyle name="Normal 10 2 4 3 2 2 3 2" xfId="41744" xr:uid="{00000000-0005-0000-0000-000030270000}"/>
    <cellStyle name="Normal 10 2 4 3 2 2 4" xfId="9280" xr:uid="{00000000-0005-0000-0000-000031270000}"/>
    <cellStyle name="Normal 10 2 4 3 2 2 5" xfId="34400" xr:uid="{00000000-0005-0000-0000-000032270000}"/>
    <cellStyle name="Normal 10 2 4 3 2 3" xfId="3692" xr:uid="{00000000-0005-0000-0000-000033270000}"/>
    <cellStyle name="Normal 10 2 4 3 2 3 2" xfId="17642" xr:uid="{00000000-0005-0000-0000-000034270000}"/>
    <cellStyle name="Normal 10 2 4 3 2 3 2 2" xfId="40520" xr:uid="{00000000-0005-0000-0000-000035270000}"/>
    <cellStyle name="Normal 10 2 4 3 2 3 3" xfId="11728" xr:uid="{00000000-0005-0000-0000-000036270000}"/>
    <cellStyle name="Normal 10 2 4 3 2 3 4" xfId="36848" xr:uid="{00000000-0005-0000-0000-000037270000}"/>
    <cellStyle name="Normal 10 2 4 3 2 4" xfId="10504" xr:uid="{00000000-0005-0000-0000-000038270000}"/>
    <cellStyle name="Normal 10 2 4 3 2 4 2" xfId="35624" xr:uid="{00000000-0005-0000-0000-000039270000}"/>
    <cellStyle name="Normal 10 2 4 3 2 5" xfId="16301" xr:uid="{00000000-0005-0000-0000-00003A270000}"/>
    <cellStyle name="Normal 10 2 4 3 2 5 2" xfId="39296" xr:uid="{00000000-0005-0000-0000-00003B270000}"/>
    <cellStyle name="Normal 10 2 4 3 2 6" xfId="8056" xr:uid="{00000000-0005-0000-0000-00003C270000}"/>
    <cellStyle name="Normal 10 2 4 3 2 7" xfId="33176" xr:uid="{00000000-0005-0000-0000-00003D270000}"/>
    <cellStyle name="Normal 10 2 4 3 3" xfId="4710" xr:uid="{00000000-0005-0000-0000-00003E270000}"/>
    <cellStyle name="Normal 10 2 4 3 3 2" xfId="12524" xr:uid="{00000000-0005-0000-0000-00003F270000}"/>
    <cellStyle name="Normal 10 2 4 3 3 2 2" xfId="37460" xr:uid="{00000000-0005-0000-0000-000040270000}"/>
    <cellStyle name="Normal 10 2 4 3 3 3" xfId="18628" xr:uid="{00000000-0005-0000-0000-000041270000}"/>
    <cellStyle name="Normal 10 2 4 3 3 3 2" xfId="41132" xr:uid="{00000000-0005-0000-0000-000042270000}"/>
    <cellStyle name="Normal 10 2 4 3 3 4" xfId="8668" xr:uid="{00000000-0005-0000-0000-000043270000}"/>
    <cellStyle name="Normal 10 2 4 3 3 5" xfId="33788" xr:uid="{00000000-0005-0000-0000-000044270000}"/>
    <cellStyle name="Normal 10 2 4 3 4" xfId="3080" xr:uid="{00000000-0005-0000-0000-000045270000}"/>
    <cellStyle name="Normal 10 2 4 3 4 2" xfId="17030" xr:uid="{00000000-0005-0000-0000-000046270000}"/>
    <cellStyle name="Normal 10 2 4 3 4 2 2" xfId="39908" xr:uid="{00000000-0005-0000-0000-000047270000}"/>
    <cellStyle name="Normal 10 2 4 3 4 3" xfId="11116" xr:uid="{00000000-0005-0000-0000-000048270000}"/>
    <cellStyle name="Normal 10 2 4 3 4 4" xfId="36236" xr:uid="{00000000-0005-0000-0000-000049270000}"/>
    <cellStyle name="Normal 10 2 4 3 5" xfId="9892" xr:uid="{00000000-0005-0000-0000-00004A270000}"/>
    <cellStyle name="Normal 10 2 4 3 5 2" xfId="35012" xr:uid="{00000000-0005-0000-0000-00004B270000}"/>
    <cellStyle name="Normal 10 2 4 3 6" xfId="15255" xr:uid="{00000000-0005-0000-0000-00004C270000}"/>
    <cellStyle name="Normal 10 2 4 3 6 2" xfId="38684" xr:uid="{00000000-0005-0000-0000-00004D270000}"/>
    <cellStyle name="Normal 10 2 4 3 7" xfId="7444" xr:uid="{00000000-0005-0000-0000-00004E270000}"/>
    <cellStyle name="Normal 10 2 4 3 8" xfId="32564" xr:uid="{00000000-0005-0000-0000-00004F270000}"/>
    <cellStyle name="Normal 10 2 4 4" xfId="1657" xr:uid="{00000000-0005-0000-0000-000050270000}"/>
    <cellStyle name="Normal 10 2 4 4 2" xfId="5026" xr:uid="{00000000-0005-0000-0000-000051270000}"/>
    <cellStyle name="Normal 10 2 4 4 2 2" xfId="12779" xr:uid="{00000000-0005-0000-0000-000052270000}"/>
    <cellStyle name="Normal 10 2 4 4 2 2 2" xfId="37650" xr:uid="{00000000-0005-0000-0000-000053270000}"/>
    <cellStyle name="Normal 10 2 4 4 2 3" xfId="18930" xr:uid="{00000000-0005-0000-0000-000054270000}"/>
    <cellStyle name="Normal 10 2 4 4 2 3 2" xfId="41322" xr:uid="{00000000-0005-0000-0000-000055270000}"/>
    <cellStyle name="Normal 10 2 4 4 2 4" xfId="8858" xr:uid="{00000000-0005-0000-0000-000056270000}"/>
    <cellStyle name="Normal 10 2 4 4 2 5" xfId="33978" xr:uid="{00000000-0005-0000-0000-000057270000}"/>
    <cellStyle name="Normal 10 2 4 4 3" xfId="3270" xr:uid="{00000000-0005-0000-0000-000058270000}"/>
    <cellStyle name="Normal 10 2 4 4 3 2" xfId="17220" xr:uid="{00000000-0005-0000-0000-000059270000}"/>
    <cellStyle name="Normal 10 2 4 4 3 2 2" xfId="40098" xr:uid="{00000000-0005-0000-0000-00005A270000}"/>
    <cellStyle name="Normal 10 2 4 4 3 3" xfId="11306" xr:uid="{00000000-0005-0000-0000-00005B270000}"/>
    <cellStyle name="Normal 10 2 4 4 3 4" xfId="36426" xr:uid="{00000000-0005-0000-0000-00005C270000}"/>
    <cellStyle name="Normal 10 2 4 4 4" xfId="10082" xr:uid="{00000000-0005-0000-0000-00005D270000}"/>
    <cellStyle name="Normal 10 2 4 4 4 2" xfId="35202" xr:uid="{00000000-0005-0000-0000-00005E270000}"/>
    <cellStyle name="Normal 10 2 4 4 5" xfId="15635" xr:uid="{00000000-0005-0000-0000-00005F270000}"/>
    <cellStyle name="Normal 10 2 4 4 5 2" xfId="38874" xr:uid="{00000000-0005-0000-0000-000060270000}"/>
    <cellStyle name="Normal 10 2 4 4 6" xfId="7634" xr:uid="{00000000-0005-0000-0000-000061270000}"/>
    <cellStyle name="Normal 10 2 4 4 7" xfId="32754" xr:uid="{00000000-0005-0000-0000-000062270000}"/>
    <cellStyle name="Normal 10 2 4 5" xfId="4090" xr:uid="{00000000-0005-0000-0000-000063270000}"/>
    <cellStyle name="Normal 10 2 4 5 2" xfId="11993" xr:uid="{00000000-0005-0000-0000-000064270000}"/>
    <cellStyle name="Normal 10 2 4 5 2 2" xfId="37038" xr:uid="{00000000-0005-0000-0000-000065270000}"/>
    <cellStyle name="Normal 10 2 4 5 3" xfId="18025" xr:uid="{00000000-0005-0000-0000-000066270000}"/>
    <cellStyle name="Normal 10 2 4 5 3 2" xfId="40710" xr:uid="{00000000-0005-0000-0000-000067270000}"/>
    <cellStyle name="Normal 10 2 4 5 4" xfId="8246" xr:uid="{00000000-0005-0000-0000-000068270000}"/>
    <cellStyle name="Normal 10 2 4 5 5" xfId="33366" xr:uid="{00000000-0005-0000-0000-000069270000}"/>
    <cellStyle name="Normal 10 2 4 6" xfId="2658" xr:uid="{00000000-0005-0000-0000-00006A270000}"/>
    <cellStyle name="Normal 10 2 4 6 2" xfId="16608" xr:uid="{00000000-0005-0000-0000-00006B270000}"/>
    <cellStyle name="Normal 10 2 4 6 2 2" xfId="39486" xr:uid="{00000000-0005-0000-0000-00006C270000}"/>
    <cellStyle name="Normal 10 2 4 6 3" xfId="10694" xr:uid="{00000000-0005-0000-0000-00006D270000}"/>
    <cellStyle name="Normal 10 2 4 6 4" xfId="35814" xr:uid="{00000000-0005-0000-0000-00006E270000}"/>
    <cellStyle name="Normal 10 2 4 7" xfId="9470" xr:uid="{00000000-0005-0000-0000-00006F270000}"/>
    <cellStyle name="Normal 10 2 4 7 2" xfId="34590" xr:uid="{00000000-0005-0000-0000-000070270000}"/>
    <cellStyle name="Normal 10 2 4 8" xfId="14490" xr:uid="{00000000-0005-0000-0000-000071270000}"/>
    <cellStyle name="Normal 10 2 4 8 2" xfId="38262" xr:uid="{00000000-0005-0000-0000-000072270000}"/>
    <cellStyle name="Normal 10 2 4 9" xfId="7022" xr:uid="{00000000-0005-0000-0000-000073270000}"/>
    <cellStyle name="Normal 10 2 5" xfId="897" xr:uid="{00000000-0005-0000-0000-000074270000}"/>
    <cellStyle name="Normal 10 2 5 2" xfId="1988" xr:uid="{00000000-0005-0000-0000-000075270000}"/>
    <cellStyle name="Normal 10 2 5 2 2" xfId="5294" xr:uid="{00000000-0005-0000-0000-000076270000}"/>
    <cellStyle name="Normal 10 2 5 2 2 2" xfId="13008" xr:uid="{00000000-0005-0000-0000-000077270000}"/>
    <cellStyle name="Normal 10 2 5 2 2 2 2" xfId="37854" xr:uid="{00000000-0005-0000-0000-000078270000}"/>
    <cellStyle name="Normal 10 2 5 2 2 3" xfId="19188" xr:uid="{00000000-0005-0000-0000-000079270000}"/>
    <cellStyle name="Normal 10 2 5 2 2 3 2" xfId="41526" xr:uid="{00000000-0005-0000-0000-00007A270000}"/>
    <cellStyle name="Normal 10 2 5 2 2 4" xfId="9062" xr:uid="{00000000-0005-0000-0000-00007B270000}"/>
    <cellStyle name="Normal 10 2 5 2 2 5" xfId="34182" xr:uid="{00000000-0005-0000-0000-00007C270000}"/>
    <cellStyle name="Normal 10 2 5 2 3" xfId="3474" xr:uid="{00000000-0005-0000-0000-00007D270000}"/>
    <cellStyle name="Normal 10 2 5 2 3 2" xfId="17424" xr:uid="{00000000-0005-0000-0000-00007E270000}"/>
    <cellStyle name="Normal 10 2 5 2 3 2 2" xfId="40302" xr:uid="{00000000-0005-0000-0000-00007F270000}"/>
    <cellStyle name="Normal 10 2 5 2 3 3" xfId="11510" xr:uid="{00000000-0005-0000-0000-000080270000}"/>
    <cellStyle name="Normal 10 2 5 2 3 4" xfId="36630" xr:uid="{00000000-0005-0000-0000-000081270000}"/>
    <cellStyle name="Normal 10 2 5 2 4" xfId="10286" xr:uid="{00000000-0005-0000-0000-000082270000}"/>
    <cellStyle name="Normal 10 2 5 2 4 2" xfId="35406" xr:uid="{00000000-0005-0000-0000-000083270000}"/>
    <cellStyle name="Normal 10 2 5 2 5" xfId="15957" xr:uid="{00000000-0005-0000-0000-000084270000}"/>
    <cellStyle name="Normal 10 2 5 2 5 2" xfId="39078" xr:uid="{00000000-0005-0000-0000-000085270000}"/>
    <cellStyle name="Normal 10 2 5 2 6" xfId="7838" xr:uid="{00000000-0005-0000-0000-000086270000}"/>
    <cellStyle name="Normal 10 2 5 2 7" xfId="32958" xr:uid="{00000000-0005-0000-0000-000087270000}"/>
    <cellStyle name="Normal 10 2 5 3" xfId="4410" xr:uid="{00000000-0005-0000-0000-000088270000}"/>
    <cellStyle name="Normal 10 2 5 3 2" xfId="12261" xr:uid="{00000000-0005-0000-0000-000089270000}"/>
    <cellStyle name="Normal 10 2 5 3 2 2" xfId="37242" xr:uid="{00000000-0005-0000-0000-00008A270000}"/>
    <cellStyle name="Normal 10 2 5 3 3" xfId="18336" xr:uid="{00000000-0005-0000-0000-00008B270000}"/>
    <cellStyle name="Normal 10 2 5 3 3 2" xfId="40914" xr:uid="{00000000-0005-0000-0000-00008C270000}"/>
    <cellStyle name="Normal 10 2 5 3 4" xfId="8450" xr:uid="{00000000-0005-0000-0000-00008D270000}"/>
    <cellStyle name="Normal 10 2 5 3 5" xfId="33570" xr:uid="{00000000-0005-0000-0000-00008E270000}"/>
    <cellStyle name="Normal 10 2 5 4" xfId="2862" xr:uid="{00000000-0005-0000-0000-00008F270000}"/>
    <cellStyle name="Normal 10 2 5 4 2" xfId="16812" xr:uid="{00000000-0005-0000-0000-000090270000}"/>
    <cellStyle name="Normal 10 2 5 4 2 2" xfId="39690" xr:uid="{00000000-0005-0000-0000-000091270000}"/>
    <cellStyle name="Normal 10 2 5 4 3" xfId="10898" xr:uid="{00000000-0005-0000-0000-000092270000}"/>
    <cellStyle name="Normal 10 2 5 4 4" xfId="36018" xr:uid="{00000000-0005-0000-0000-000093270000}"/>
    <cellStyle name="Normal 10 2 5 5" xfId="9674" xr:uid="{00000000-0005-0000-0000-000094270000}"/>
    <cellStyle name="Normal 10 2 5 5 2" xfId="34794" xr:uid="{00000000-0005-0000-0000-000095270000}"/>
    <cellStyle name="Normal 10 2 5 6" xfId="14916" xr:uid="{00000000-0005-0000-0000-000096270000}"/>
    <cellStyle name="Normal 10 2 5 6 2" xfId="38466" xr:uid="{00000000-0005-0000-0000-000097270000}"/>
    <cellStyle name="Normal 10 2 5 7" xfId="7226" xr:uid="{00000000-0005-0000-0000-000098270000}"/>
    <cellStyle name="Normal 10 2 5 8" xfId="32346" xr:uid="{00000000-0005-0000-0000-000099270000}"/>
    <cellStyle name="Normal 10 2 6" xfId="1239" xr:uid="{00000000-0005-0000-0000-00009A270000}"/>
    <cellStyle name="Normal 10 2 6 2" xfId="2330" xr:uid="{00000000-0005-0000-0000-00009B270000}"/>
    <cellStyle name="Normal 10 2 6 2 2" xfId="5593" xr:uid="{00000000-0005-0000-0000-00009C270000}"/>
    <cellStyle name="Normal 10 2 6 2 2 2" xfId="13265" xr:uid="{00000000-0005-0000-0000-00009D270000}"/>
    <cellStyle name="Normal 10 2 6 2 2 2 2" xfId="38065" xr:uid="{00000000-0005-0000-0000-00009E270000}"/>
    <cellStyle name="Normal 10 2 6 2 2 3" xfId="19481" xr:uid="{00000000-0005-0000-0000-00009F270000}"/>
    <cellStyle name="Normal 10 2 6 2 2 3 2" xfId="41737" xr:uid="{00000000-0005-0000-0000-0000A0270000}"/>
    <cellStyle name="Normal 10 2 6 2 2 4" xfId="9273" xr:uid="{00000000-0005-0000-0000-0000A1270000}"/>
    <cellStyle name="Normal 10 2 6 2 2 5" xfId="34393" xr:uid="{00000000-0005-0000-0000-0000A2270000}"/>
    <cellStyle name="Normal 10 2 6 2 3" xfId="3685" xr:uid="{00000000-0005-0000-0000-0000A3270000}"/>
    <cellStyle name="Normal 10 2 6 2 3 2" xfId="17635" xr:uid="{00000000-0005-0000-0000-0000A4270000}"/>
    <cellStyle name="Normal 10 2 6 2 3 2 2" xfId="40513" xr:uid="{00000000-0005-0000-0000-0000A5270000}"/>
    <cellStyle name="Normal 10 2 6 2 3 3" xfId="11721" xr:uid="{00000000-0005-0000-0000-0000A6270000}"/>
    <cellStyle name="Normal 10 2 6 2 3 4" xfId="36841" xr:uid="{00000000-0005-0000-0000-0000A7270000}"/>
    <cellStyle name="Normal 10 2 6 2 4" xfId="10497" xr:uid="{00000000-0005-0000-0000-0000A8270000}"/>
    <cellStyle name="Normal 10 2 6 2 4 2" xfId="35617" xr:uid="{00000000-0005-0000-0000-0000A9270000}"/>
    <cellStyle name="Normal 10 2 6 2 5" xfId="16294" xr:uid="{00000000-0005-0000-0000-0000AA270000}"/>
    <cellStyle name="Normal 10 2 6 2 5 2" xfId="39289" xr:uid="{00000000-0005-0000-0000-0000AB270000}"/>
    <cellStyle name="Normal 10 2 6 2 6" xfId="8049" xr:uid="{00000000-0005-0000-0000-0000AC270000}"/>
    <cellStyle name="Normal 10 2 6 2 7" xfId="33169" xr:uid="{00000000-0005-0000-0000-0000AD270000}"/>
    <cellStyle name="Normal 10 2 6 3" xfId="4703" xr:uid="{00000000-0005-0000-0000-0000AE270000}"/>
    <cellStyle name="Normal 10 2 6 3 2" xfId="12517" xr:uid="{00000000-0005-0000-0000-0000AF270000}"/>
    <cellStyle name="Normal 10 2 6 3 2 2" xfId="37453" xr:uid="{00000000-0005-0000-0000-0000B0270000}"/>
    <cellStyle name="Normal 10 2 6 3 3" xfId="18621" xr:uid="{00000000-0005-0000-0000-0000B1270000}"/>
    <cellStyle name="Normal 10 2 6 3 3 2" xfId="41125" xr:uid="{00000000-0005-0000-0000-0000B2270000}"/>
    <cellStyle name="Normal 10 2 6 3 4" xfId="8661" xr:uid="{00000000-0005-0000-0000-0000B3270000}"/>
    <cellStyle name="Normal 10 2 6 3 5" xfId="33781" xr:uid="{00000000-0005-0000-0000-0000B4270000}"/>
    <cellStyle name="Normal 10 2 6 4" xfId="3073" xr:uid="{00000000-0005-0000-0000-0000B5270000}"/>
    <cellStyle name="Normal 10 2 6 4 2" xfId="17023" xr:uid="{00000000-0005-0000-0000-0000B6270000}"/>
    <cellStyle name="Normal 10 2 6 4 2 2" xfId="39901" xr:uid="{00000000-0005-0000-0000-0000B7270000}"/>
    <cellStyle name="Normal 10 2 6 4 3" xfId="11109" xr:uid="{00000000-0005-0000-0000-0000B8270000}"/>
    <cellStyle name="Normal 10 2 6 4 4" xfId="36229" xr:uid="{00000000-0005-0000-0000-0000B9270000}"/>
    <cellStyle name="Normal 10 2 6 5" xfId="9885" xr:uid="{00000000-0005-0000-0000-0000BA270000}"/>
    <cellStyle name="Normal 10 2 6 5 2" xfId="35005" xr:uid="{00000000-0005-0000-0000-0000BB270000}"/>
    <cellStyle name="Normal 10 2 6 6" xfId="15248" xr:uid="{00000000-0005-0000-0000-0000BC270000}"/>
    <cellStyle name="Normal 10 2 6 6 2" xfId="38677" xr:uid="{00000000-0005-0000-0000-0000BD270000}"/>
    <cellStyle name="Normal 10 2 6 7" xfId="7437" xr:uid="{00000000-0005-0000-0000-0000BE270000}"/>
    <cellStyle name="Normal 10 2 6 8" xfId="32557" xr:uid="{00000000-0005-0000-0000-0000BF270000}"/>
    <cellStyle name="Normal 10 2 7" xfId="1650" xr:uid="{00000000-0005-0000-0000-0000C0270000}"/>
    <cellStyle name="Normal 10 2 7 2" xfId="5019" xr:uid="{00000000-0005-0000-0000-0000C1270000}"/>
    <cellStyle name="Normal 10 2 7 2 2" xfId="12772" xr:uid="{00000000-0005-0000-0000-0000C2270000}"/>
    <cellStyle name="Normal 10 2 7 2 2 2" xfId="37643" xr:uid="{00000000-0005-0000-0000-0000C3270000}"/>
    <cellStyle name="Normal 10 2 7 2 3" xfId="18923" xr:uid="{00000000-0005-0000-0000-0000C4270000}"/>
    <cellStyle name="Normal 10 2 7 2 3 2" xfId="41315" xr:uid="{00000000-0005-0000-0000-0000C5270000}"/>
    <cellStyle name="Normal 10 2 7 2 4" xfId="8851" xr:uid="{00000000-0005-0000-0000-0000C6270000}"/>
    <cellStyle name="Normal 10 2 7 2 5" xfId="33971" xr:uid="{00000000-0005-0000-0000-0000C7270000}"/>
    <cellStyle name="Normal 10 2 7 3" xfId="3263" xr:uid="{00000000-0005-0000-0000-0000C8270000}"/>
    <cellStyle name="Normal 10 2 7 3 2" xfId="17213" xr:uid="{00000000-0005-0000-0000-0000C9270000}"/>
    <cellStyle name="Normal 10 2 7 3 2 2" xfId="40091" xr:uid="{00000000-0005-0000-0000-0000CA270000}"/>
    <cellStyle name="Normal 10 2 7 3 3" xfId="11299" xr:uid="{00000000-0005-0000-0000-0000CB270000}"/>
    <cellStyle name="Normal 10 2 7 3 4" xfId="36419" xr:uid="{00000000-0005-0000-0000-0000CC270000}"/>
    <cellStyle name="Normal 10 2 7 4" xfId="10075" xr:uid="{00000000-0005-0000-0000-0000CD270000}"/>
    <cellStyle name="Normal 10 2 7 4 2" xfId="35195" xr:uid="{00000000-0005-0000-0000-0000CE270000}"/>
    <cellStyle name="Normal 10 2 7 5" xfId="15628" xr:uid="{00000000-0005-0000-0000-0000CF270000}"/>
    <cellStyle name="Normal 10 2 7 5 2" xfId="38867" xr:uid="{00000000-0005-0000-0000-0000D0270000}"/>
    <cellStyle name="Normal 10 2 7 6" xfId="7627" xr:uid="{00000000-0005-0000-0000-0000D1270000}"/>
    <cellStyle name="Normal 10 2 7 7" xfId="32747" xr:uid="{00000000-0005-0000-0000-0000D2270000}"/>
    <cellStyle name="Normal 10 2 8" xfId="4083" xr:uid="{00000000-0005-0000-0000-0000D3270000}"/>
    <cellStyle name="Normal 10 2 8 2" xfId="11986" xr:uid="{00000000-0005-0000-0000-0000D4270000}"/>
    <cellStyle name="Normal 10 2 8 2 2" xfId="37031" xr:uid="{00000000-0005-0000-0000-0000D5270000}"/>
    <cellStyle name="Normal 10 2 8 3" xfId="18018" xr:uid="{00000000-0005-0000-0000-0000D6270000}"/>
    <cellStyle name="Normal 10 2 8 3 2" xfId="40703" xr:uid="{00000000-0005-0000-0000-0000D7270000}"/>
    <cellStyle name="Normal 10 2 8 4" xfId="8239" xr:uid="{00000000-0005-0000-0000-0000D8270000}"/>
    <cellStyle name="Normal 10 2 8 5" xfId="33359" xr:uid="{00000000-0005-0000-0000-0000D9270000}"/>
    <cellStyle name="Normal 10 2 9" xfId="2651" xr:uid="{00000000-0005-0000-0000-0000DA270000}"/>
    <cellStyle name="Normal 10 2 9 2" xfId="16601" xr:uid="{00000000-0005-0000-0000-0000DB270000}"/>
    <cellStyle name="Normal 10 2 9 2 2" xfId="39479" xr:uid="{00000000-0005-0000-0000-0000DC270000}"/>
    <cellStyle name="Normal 10 2 9 3" xfId="10687" xr:uid="{00000000-0005-0000-0000-0000DD270000}"/>
    <cellStyle name="Normal 10 2 9 4" xfId="35807" xr:uid="{00000000-0005-0000-0000-0000DE270000}"/>
    <cellStyle name="Normal 10 3" xfId="449" xr:uid="{00000000-0005-0000-0000-0000DF270000}"/>
    <cellStyle name="Normal 10 3 10" xfId="14491" xr:uid="{00000000-0005-0000-0000-0000E0270000}"/>
    <cellStyle name="Normal 10 3 10 2" xfId="38263" xr:uid="{00000000-0005-0000-0000-0000E1270000}"/>
    <cellStyle name="Normal 10 3 11" xfId="7023" xr:uid="{00000000-0005-0000-0000-0000E2270000}"/>
    <cellStyle name="Normal 10 3 12" xfId="32143" xr:uid="{00000000-0005-0000-0000-0000E3270000}"/>
    <cellStyle name="Normal 10 3 2" xfId="450" xr:uid="{00000000-0005-0000-0000-0000E4270000}"/>
    <cellStyle name="Normal 10 3 2 10" xfId="7024" xr:uid="{00000000-0005-0000-0000-0000E5270000}"/>
    <cellStyle name="Normal 10 3 2 11" xfId="32144" xr:uid="{00000000-0005-0000-0000-0000E6270000}"/>
    <cellStyle name="Normal 10 3 2 2" xfId="451" xr:uid="{00000000-0005-0000-0000-0000E7270000}"/>
    <cellStyle name="Normal 10 3 2 2 10" xfId="32145" xr:uid="{00000000-0005-0000-0000-0000E8270000}"/>
    <cellStyle name="Normal 10 3 2 2 2" xfId="907" xr:uid="{00000000-0005-0000-0000-0000E9270000}"/>
    <cellStyle name="Normal 10 3 2 2 2 2" xfId="1998" xr:uid="{00000000-0005-0000-0000-0000EA270000}"/>
    <cellStyle name="Normal 10 3 2 2 2 2 2" xfId="5304" xr:uid="{00000000-0005-0000-0000-0000EB270000}"/>
    <cellStyle name="Normal 10 3 2 2 2 2 2 2" xfId="13018" xr:uid="{00000000-0005-0000-0000-0000EC270000}"/>
    <cellStyle name="Normal 10 3 2 2 2 2 2 2 2" xfId="37864" xr:uid="{00000000-0005-0000-0000-0000ED270000}"/>
    <cellStyle name="Normal 10 3 2 2 2 2 2 3" xfId="19198" xr:uid="{00000000-0005-0000-0000-0000EE270000}"/>
    <cellStyle name="Normal 10 3 2 2 2 2 2 3 2" xfId="41536" xr:uid="{00000000-0005-0000-0000-0000EF270000}"/>
    <cellStyle name="Normal 10 3 2 2 2 2 2 4" xfId="9072" xr:uid="{00000000-0005-0000-0000-0000F0270000}"/>
    <cellStyle name="Normal 10 3 2 2 2 2 2 5" xfId="34192" xr:uid="{00000000-0005-0000-0000-0000F1270000}"/>
    <cellStyle name="Normal 10 3 2 2 2 2 3" xfId="3484" xr:uid="{00000000-0005-0000-0000-0000F2270000}"/>
    <cellStyle name="Normal 10 3 2 2 2 2 3 2" xfId="17434" xr:uid="{00000000-0005-0000-0000-0000F3270000}"/>
    <cellStyle name="Normal 10 3 2 2 2 2 3 2 2" xfId="40312" xr:uid="{00000000-0005-0000-0000-0000F4270000}"/>
    <cellStyle name="Normal 10 3 2 2 2 2 3 3" xfId="11520" xr:uid="{00000000-0005-0000-0000-0000F5270000}"/>
    <cellStyle name="Normal 10 3 2 2 2 2 3 4" xfId="36640" xr:uid="{00000000-0005-0000-0000-0000F6270000}"/>
    <cellStyle name="Normal 10 3 2 2 2 2 4" xfId="10296" xr:uid="{00000000-0005-0000-0000-0000F7270000}"/>
    <cellStyle name="Normal 10 3 2 2 2 2 4 2" xfId="35416" xr:uid="{00000000-0005-0000-0000-0000F8270000}"/>
    <cellStyle name="Normal 10 3 2 2 2 2 5" xfId="15967" xr:uid="{00000000-0005-0000-0000-0000F9270000}"/>
    <cellStyle name="Normal 10 3 2 2 2 2 5 2" xfId="39088" xr:uid="{00000000-0005-0000-0000-0000FA270000}"/>
    <cellStyle name="Normal 10 3 2 2 2 2 6" xfId="7848" xr:uid="{00000000-0005-0000-0000-0000FB270000}"/>
    <cellStyle name="Normal 10 3 2 2 2 2 7" xfId="32968" xr:uid="{00000000-0005-0000-0000-0000FC270000}"/>
    <cellStyle name="Normal 10 3 2 2 2 3" xfId="4420" xr:uid="{00000000-0005-0000-0000-0000FD270000}"/>
    <cellStyle name="Normal 10 3 2 2 2 3 2" xfId="12271" xr:uid="{00000000-0005-0000-0000-0000FE270000}"/>
    <cellStyle name="Normal 10 3 2 2 2 3 2 2" xfId="37252" xr:uid="{00000000-0005-0000-0000-0000FF270000}"/>
    <cellStyle name="Normal 10 3 2 2 2 3 3" xfId="18346" xr:uid="{00000000-0005-0000-0000-000000280000}"/>
    <cellStyle name="Normal 10 3 2 2 2 3 3 2" xfId="40924" xr:uid="{00000000-0005-0000-0000-000001280000}"/>
    <cellStyle name="Normal 10 3 2 2 2 3 4" xfId="8460" xr:uid="{00000000-0005-0000-0000-000002280000}"/>
    <cellStyle name="Normal 10 3 2 2 2 3 5" xfId="33580" xr:uid="{00000000-0005-0000-0000-000003280000}"/>
    <cellStyle name="Normal 10 3 2 2 2 4" xfId="2872" xr:uid="{00000000-0005-0000-0000-000004280000}"/>
    <cellStyle name="Normal 10 3 2 2 2 4 2" xfId="16822" xr:uid="{00000000-0005-0000-0000-000005280000}"/>
    <cellStyle name="Normal 10 3 2 2 2 4 2 2" xfId="39700" xr:uid="{00000000-0005-0000-0000-000006280000}"/>
    <cellStyle name="Normal 10 3 2 2 2 4 3" xfId="10908" xr:uid="{00000000-0005-0000-0000-000007280000}"/>
    <cellStyle name="Normal 10 3 2 2 2 4 4" xfId="36028" xr:uid="{00000000-0005-0000-0000-000008280000}"/>
    <cellStyle name="Normal 10 3 2 2 2 5" xfId="9684" xr:uid="{00000000-0005-0000-0000-000009280000}"/>
    <cellStyle name="Normal 10 3 2 2 2 5 2" xfId="34804" xr:uid="{00000000-0005-0000-0000-00000A280000}"/>
    <cellStyle name="Normal 10 3 2 2 2 6" xfId="14926" xr:uid="{00000000-0005-0000-0000-00000B280000}"/>
    <cellStyle name="Normal 10 3 2 2 2 6 2" xfId="38476" xr:uid="{00000000-0005-0000-0000-00000C280000}"/>
    <cellStyle name="Normal 10 3 2 2 2 7" xfId="7236" xr:uid="{00000000-0005-0000-0000-00000D280000}"/>
    <cellStyle name="Normal 10 3 2 2 2 8" xfId="32356" xr:uid="{00000000-0005-0000-0000-00000E280000}"/>
    <cellStyle name="Normal 10 3 2 2 3" xfId="1249" xr:uid="{00000000-0005-0000-0000-00000F280000}"/>
    <cellStyle name="Normal 10 3 2 2 3 2" xfId="2340" xr:uid="{00000000-0005-0000-0000-000010280000}"/>
    <cellStyle name="Normal 10 3 2 2 3 2 2" xfId="5603" xr:uid="{00000000-0005-0000-0000-000011280000}"/>
    <cellStyle name="Normal 10 3 2 2 3 2 2 2" xfId="13275" xr:uid="{00000000-0005-0000-0000-000012280000}"/>
    <cellStyle name="Normal 10 3 2 2 3 2 2 2 2" xfId="38075" xr:uid="{00000000-0005-0000-0000-000013280000}"/>
    <cellStyle name="Normal 10 3 2 2 3 2 2 3" xfId="19491" xr:uid="{00000000-0005-0000-0000-000014280000}"/>
    <cellStyle name="Normal 10 3 2 2 3 2 2 3 2" xfId="41747" xr:uid="{00000000-0005-0000-0000-000015280000}"/>
    <cellStyle name="Normal 10 3 2 2 3 2 2 4" xfId="9283" xr:uid="{00000000-0005-0000-0000-000016280000}"/>
    <cellStyle name="Normal 10 3 2 2 3 2 2 5" xfId="34403" xr:uid="{00000000-0005-0000-0000-000017280000}"/>
    <cellStyle name="Normal 10 3 2 2 3 2 3" xfId="3695" xr:uid="{00000000-0005-0000-0000-000018280000}"/>
    <cellStyle name="Normal 10 3 2 2 3 2 3 2" xfId="17645" xr:uid="{00000000-0005-0000-0000-000019280000}"/>
    <cellStyle name="Normal 10 3 2 2 3 2 3 2 2" xfId="40523" xr:uid="{00000000-0005-0000-0000-00001A280000}"/>
    <cellStyle name="Normal 10 3 2 2 3 2 3 3" xfId="11731" xr:uid="{00000000-0005-0000-0000-00001B280000}"/>
    <cellStyle name="Normal 10 3 2 2 3 2 3 4" xfId="36851" xr:uid="{00000000-0005-0000-0000-00001C280000}"/>
    <cellStyle name="Normal 10 3 2 2 3 2 4" xfId="10507" xr:uid="{00000000-0005-0000-0000-00001D280000}"/>
    <cellStyle name="Normal 10 3 2 2 3 2 4 2" xfId="35627" xr:uid="{00000000-0005-0000-0000-00001E280000}"/>
    <cellStyle name="Normal 10 3 2 2 3 2 5" xfId="16304" xr:uid="{00000000-0005-0000-0000-00001F280000}"/>
    <cellStyle name="Normal 10 3 2 2 3 2 5 2" xfId="39299" xr:uid="{00000000-0005-0000-0000-000020280000}"/>
    <cellStyle name="Normal 10 3 2 2 3 2 6" xfId="8059" xr:uid="{00000000-0005-0000-0000-000021280000}"/>
    <cellStyle name="Normal 10 3 2 2 3 2 7" xfId="33179" xr:uid="{00000000-0005-0000-0000-000022280000}"/>
    <cellStyle name="Normal 10 3 2 2 3 3" xfId="4713" xr:uid="{00000000-0005-0000-0000-000023280000}"/>
    <cellStyle name="Normal 10 3 2 2 3 3 2" xfId="12527" xr:uid="{00000000-0005-0000-0000-000024280000}"/>
    <cellStyle name="Normal 10 3 2 2 3 3 2 2" xfId="37463" xr:uid="{00000000-0005-0000-0000-000025280000}"/>
    <cellStyle name="Normal 10 3 2 2 3 3 3" xfId="18631" xr:uid="{00000000-0005-0000-0000-000026280000}"/>
    <cellStyle name="Normal 10 3 2 2 3 3 3 2" xfId="41135" xr:uid="{00000000-0005-0000-0000-000027280000}"/>
    <cellStyle name="Normal 10 3 2 2 3 3 4" xfId="8671" xr:uid="{00000000-0005-0000-0000-000028280000}"/>
    <cellStyle name="Normal 10 3 2 2 3 3 5" xfId="33791" xr:uid="{00000000-0005-0000-0000-000029280000}"/>
    <cellStyle name="Normal 10 3 2 2 3 4" xfId="3083" xr:uid="{00000000-0005-0000-0000-00002A280000}"/>
    <cellStyle name="Normal 10 3 2 2 3 4 2" xfId="17033" xr:uid="{00000000-0005-0000-0000-00002B280000}"/>
    <cellStyle name="Normal 10 3 2 2 3 4 2 2" xfId="39911" xr:uid="{00000000-0005-0000-0000-00002C280000}"/>
    <cellStyle name="Normal 10 3 2 2 3 4 3" xfId="11119" xr:uid="{00000000-0005-0000-0000-00002D280000}"/>
    <cellStyle name="Normal 10 3 2 2 3 4 4" xfId="36239" xr:uid="{00000000-0005-0000-0000-00002E280000}"/>
    <cellStyle name="Normal 10 3 2 2 3 5" xfId="9895" xr:uid="{00000000-0005-0000-0000-00002F280000}"/>
    <cellStyle name="Normal 10 3 2 2 3 5 2" xfId="35015" xr:uid="{00000000-0005-0000-0000-000030280000}"/>
    <cellStyle name="Normal 10 3 2 2 3 6" xfId="15258" xr:uid="{00000000-0005-0000-0000-000031280000}"/>
    <cellStyle name="Normal 10 3 2 2 3 6 2" xfId="38687" xr:uid="{00000000-0005-0000-0000-000032280000}"/>
    <cellStyle name="Normal 10 3 2 2 3 7" xfId="7447" xr:uid="{00000000-0005-0000-0000-000033280000}"/>
    <cellStyle name="Normal 10 3 2 2 3 8" xfId="32567" xr:uid="{00000000-0005-0000-0000-000034280000}"/>
    <cellStyle name="Normal 10 3 2 2 4" xfId="1660" xr:uid="{00000000-0005-0000-0000-000035280000}"/>
    <cellStyle name="Normal 10 3 2 2 4 2" xfId="5029" xr:uid="{00000000-0005-0000-0000-000036280000}"/>
    <cellStyle name="Normal 10 3 2 2 4 2 2" xfId="12782" xr:uid="{00000000-0005-0000-0000-000037280000}"/>
    <cellStyle name="Normal 10 3 2 2 4 2 2 2" xfId="37653" xr:uid="{00000000-0005-0000-0000-000038280000}"/>
    <cellStyle name="Normal 10 3 2 2 4 2 3" xfId="18933" xr:uid="{00000000-0005-0000-0000-000039280000}"/>
    <cellStyle name="Normal 10 3 2 2 4 2 3 2" xfId="41325" xr:uid="{00000000-0005-0000-0000-00003A280000}"/>
    <cellStyle name="Normal 10 3 2 2 4 2 4" xfId="8861" xr:uid="{00000000-0005-0000-0000-00003B280000}"/>
    <cellStyle name="Normal 10 3 2 2 4 2 5" xfId="33981" xr:uid="{00000000-0005-0000-0000-00003C280000}"/>
    <cellStyle name="Normal 10 3 2 2 4 3" xfId="3273" xr:uid="{00000000-0005-0000-0000-00003D280000}"/>
    <cellStyle name="Normal 10 3 2 2 4 3 2" xfId="17223" xr:uid="{00000000-0005-0000-0000-00003E280000}"/>
    <cellStyle name="Normal 10 3 2 2 4 3 2 2" xfId="40101" xr:uid="{00000000-0005-0000-0000-00003F280000}"/>
    <cellStyle name="Normal 10 3 2 2 4 3 3" xfId="11309" xr:uid="{00000000-0005-0000-0000-000040280000}"/>
    <cellStyle name="Normal 10 3 2 2 4 3 4" xfId="36429" xr:uid="{00000000-0005-0000-0000-000041280000}"/>
    <cellStyle name="Normal 10 3 2 2 4 4" xfId="10085" xr:uid="{00000000-0005-0000-0000-000042280000}"/>
    <cellStyle name="Normal 10 3 2 2 4 4 2" xfId="35205" xr:uid="{00000000-0005-0000-0000-000043280000}"/>
    <cellStyle name="Normal 10 3 2 2 4 5" xfId="15638" xr:uid="{00000000-0005-0000-0000-000044280000}"/>
    <cellStyle name="Normal 10 3 2 2 4 5 2" xfId="38877" xr:uid="{00000000-0005-0000-0000-000045280000}"/>
    <cellStyle name="Normal 10 3 2 2 4 6" xfId="7637" xr:uid="{00000000-0005-0000-0000-000046280000}"/>
    <cellStyle name="Normal 10 3 2 2 4 7" xfId="32757" xr:uid="{00000000-0005-0000-0000-000047280000}"/>
    <cellStyle name="Normal 10 3 2 2 5" xfId="4093" xr:uid="{00000000-0005-0000-0000-000048280000}"/>
    <cellStyle name="Normal 10 3 2 2 5 2" xfId="11996" xr:uid="{00000000-0005-0000-0000-000049280000}"/>
    <cellStyle name="Normal 10 3 2 2 5 2 2" xfId="37041" xr:uid="{00000000-0005-0000-0000-00004A280000}"/>
    <cellStyle name="Normal 10 3 2 2 5 3" xfId="18028" xr:uid="{00000000-0005-0000-0000-00004B280000}"/>
    <cellStyle name="Normal 10 3 2 2 5 3 2" xfId="40713" xr:uid="{00000000-0005-0000-0000-00004C280000}"/>
    <cellStyle name="Normal 10 3 2 2 5 4" xfId="8249" xr:uid="{00000000-0005-0000-0000-00004D280000}"/>
    <cellStyle name="Normal 10 3 2 2 5 5" xfId="33369" xr:uid="{00000000-0005-0000-0000-00004E280000}"/>
    <cellStyle name="Normal 10 3 2 2 6" xfId="2661" xr:uid="{00000000-0005-0000-0000-00004F280000}"/>
    <cellStyle name="Normal 10 3 2 2 6 2" xfId="16611" xr:uid="{00000000-0005-0000-0000-000050280000}"/>
    <cellStyle name="Normal 10 3 2 2 6 2 2" xfId="39489" xr:uid="{00000000-0005-0000-0000-000051280000}"/>
    <cellStyle name="Normal 10 3 2 2 6 3" xfId="10697" xr:uid="{00000000-0005-0000-0000-000052280000}"/>
    <cellStyle name="Normal 10 3 2 2 6 4" xfId="35817" xr:uid="{00000000-0005-0000-0000-000053280000}"/>
    <cellStyle name="Normal 10 3 2 2 7" xfId="9473" xr:uid="{00000000-0005-0000-0000-000054280000}"/>
    <cellStyle name="Normal 10 3 2 2 7 2" xfId="34593" xr:uid="{00000000-0005-0000-0000-000055280000}"/>
    <cellStyle name="Normal 10 3 2 2 8" xfId="14493" xr:uid="{00000000-0005-0000-0000-000056280000}"/>
    <cellStyle name="Normal 10 3 2 2 8 2" xfId="38265" xr:uid="{00000000-0005-0000-0000-000057280000}"/>
    <cellStyle name="Normal 10 3 2 2 9" xfId="7025" xr:uid="{00000000-0005-0000-0000-000058280000}"/>
    <cellStyle name="Normal 10 3 2 3" xfId="906" xr:uid="{00000000-0005-0000-0000-000059280000}"/>
    <cellStyle name="Normal 10 3 2 3 2" xfId="1997" xr:uid="{00000000-0005-0000-0000-00005A280000}"/>
    <cellStyle name="Normal 10 3 2 3 2 2" xfId="5303" xr:uid="{00000000-0005-0000-0000-00005B280000}"/>
    <cellStyle name="Normal 10 3 2 3 2 2 2" xfId="13017" xr:uid="{00000000-0005-0000-0000-00005C280000}"/>
    <cellStyle name="Normal 10 3 2 3 2 2 2 2" xfId="37863" xr:uid="{00000000-0005-0000-0000-00005D280000}"/>
    <cellStyle name="Normal 10 3 2 3 2 2 3" xfId="19197" xr:uid="{00000000-0005-0000-0000-00005E280000}"/>
    <cellStyle name="Normal 10 3 2 3 2 2 3 2" xfId="41535" xr:uid="{00000000-0005-0000-0000-00005F280000}"/>
    <cellStyle name="Normal 10 3 2 3 2 2 4" xfId="9071" xr:uid="{00000000-0005-0000-0000-000060280000}"/>
    <cellStyle name="Normal 10 3 2 3 2 2 5" xfId="34191" xr:uid="{00000000-0005-0000-0000-000061280000}"/>
    <cellStyle name="Normal 10 3 2 3 2 3" xfId="3483" xr:uid="{00000000-0005-0000-0000-000062280000}"/>
    <cellStyle name="Normal 10 3 2 3 2 3 2" xfId="17433" xr:uid="{00000000-0005-0000-0000-000063280000}"/>
    <cellStyle name="Normal 10 3 2 3 2 3 2 2" xfId="40311" xr:uid="{00000000-0005-0000-0000-000064280000}"/>
    <cellStyle name="Normal 10 3 2 3 2 3 3" xfId="11519" xr:uid="{00000000-0005-0000-0000-000065280000}"/>
    <cellStyle name="Normal 10 3 2 3 2 3 4" xfId="36639" xr:uid="{00000000-0005-0000-0000-000066280000}"/>
    <cellStyle name="Normal 10 3 2 3 2 4" xfId="10295" xr:uid="{00000000-0005-0000-0000-000067280000}"/>
    <cellStyle name="Normal 10 3 2 3 2 4 2" xfId="35415" xr:uid="{00000000-0005-0000-0000-000068280000}"/>
    <cellStyle name="Normal 10 3 2 3 2 5" xfId="15966" xr:uid="{00000000-0005-0000-0000-000069280000}"/>
    <cellStyle name="Normal 10 3 2 3 2 5 2" xfId="39087" xr:uid="{00000000-0005-0000-0000-00006A280000}"/>
    <cellStyle name="Normal 10 3 2 3 2 6" xfId="7847" xr:uid="{00000000-0005-0000-0000-00006B280000}"/>
    <cellStyle name="Normal 10 3 2 3 2 7" xfId="32967" xr:uid="{00000000-0005-0000-0000-00006C280000}"/>
    <cellStyle name="Normal 10 3 2 3 3" xfId="4419" xr:uid="{00000000-0005-0000-0000-00006D280000}"/>
    <cellStyle name="Normal 10 3 2 3 3 2" xfId="12270" xr:uid="{00000000-0005-0000-0000-00006E280000}"/>
    <cellStyle name="Normal 10 3 2 3 3 2 2" xfId="37251" xr:uid="{00000000-0005-0000-0000-00006F280000}"/>
    <cellStyle name="Normal 10 3 2 3 3 3" xfId="18345" xr:uid="{00000000-0005-0000-0000-000070280000}"/>
    <cellStyle name="Normal 10 3 2 3 3 3 2" xfId="40923" xr:uid="{00000000-0005-0000-0000-000071280000}"/>
    <cellStyle name="Normal 10 3 2 3 3 4" xfId="8459" xr:uid="{00000000-0005-0000-0000-000072280000}"/>
    <cellStyle name="Normal 10 3 2 3 3 5" xfId="33579" xr:uid="{00000000-0005-0000-0000-000073280000}"/>
    <cellStyle name="Normal 10 3 2 3 4" xfId="2871" xr:uid="{00000000-0005-0000-0000-000074280000}"/>
    <cellStyle name="Normal 10 3 2 3 4 2" xfId="16821" xr:uid="{00000000-0005-0000-0000-000075280000}"/>
    <cellStyle name="Normal 10 3 2 3 4 2 2" xfId="39699" xr:uid="{00000000-0005-0000-0000-000076280000}"/>
    <cellStyle name="Normal 10 3 2 3 4 3" xfId="10907" xr:uid="{00000000-0005-0000-0000-000077280000}"/>
    <cellStyle name="Normal 10 3 2 3 4 4" xfId="36027" xr:uid="{00000000-0005-0000-0000-000078280000}"/>
    <cellStyle name="Normal 10 3 2 3 5" xfId="9683" xr:uid="{00000000-0005-0000-0000-000079280000}"/>
    <cellStyle name="Normal 10 3 2 3 5 2" xfId="34803" xr:uid="{00000000-0005-0000-0000-00007A280000}"/>
    <cellStyle name="Normal 10 3 2 3 6" xfId="14925" xr:uid="{00000000-0005-0000-0000-00007B280000}"/>
    <cellStyle name="Normal 10 3 2 3 6 2" xfId="38475" xr:uid="{00000000-0005-0000-0000-00007C280000}"/>
    <cellStyle name="Normal 10 3 2 3 7" xfId="7235" xr:uid="{00000000-0005-0000-0000-00007D280000}"/>
    <cellStyle name="Normal 10 3 2 3 8" xfId="32355" xr:uid="{00000000-0005-0000-0000-00007E280000}"/>
    <cellStyle name="Normal 10 3 2 4" xfId="1248" xr:uid="{00000000-0005-0000-0000-00007F280000}"/>
    <cellStyle name="Normal 10 3 2 4 2" xfId="2339" xr:uid="{00000000-0005-0000-0000-000080280000}"/>
    <cellStyle name="Normal 10 3 2 4 2 2" xfId="5602" xr:uid="{00000000-0005-0000-0000-000081280000}"/>
    <cellStyle name="Normal 10 3 2 4 2 2 2" xfId="13274" xr:uid="{00000000-0005-0000-0000-000082280000}"/>
    <cellStyle name="Normal 10 3 2 4 2 2 2 2" xfId="38074" xr:uid="{00000000-0005-0000-0000-000083280000}"/>
    <cellStyle name="Normal 10 3 2 4 2 2 3" xfId="19490" xr:uid="{00000000-0005-0000-0000-000084280000}"/>
    <cellStyle name="Normal 10 3 2 4 2 2 3 2" xfId="41746" xr:uid="{00000000-0005-0000-0000-000085280000}"/>
    <cellStyle name="Normal 10 3 2 4 2 2 4" xfId="9282" xr:uid="{00000000-0005-0000-0000-000086280000}"/>
    <cellStyle name="Normal 10 3 2 4 2 2 5" xfId="34402" xr:uid="{00000000-0005-0000-0000-000087280000}"/>
    <cellStyle name="Normal 10 3 2 4 2 3" xfId="3694" xr:uid="{00000000-0005-0000-0000-000088280000}"/>
    <cellStyle name="Normal 10 3 2 4 2 3 2" xfId="17644" xr:uid="{00000000-0005-0000-0000-000089280000}"/>
    <cellStyle name="Normal 10 3 2 4 2 3 2 2" xfId="40522" xr:uid="{00000000-0005-0000-0000-00008A280000}"/>
    <cellStyle name="Normal 10 3 2 4 2 3 3" xfId="11730" xr:uid="{00000000-0005-0000-0000-00008B280000}"/>
    <cellStyle name="Normal 10 3 2 4 2 3 4" xfId="36850" xr:uid="{00000000-0005-0000-0000-00008C280000}"/>
    <cellStyle name="Normal 10 3 2 4 2 4" xfId="10506" xr:uid="{00000000-0005-0000-0000-00008D280000}"/>
    <cellStyle name="Normal 10 3 2 4 2 4 2" xfId="35626" xr:uid="{00000000-0005-0000-0000-00008E280000}"/>
    <cellStyle name="Normal 10 3 2 4 2 5" xfId="16303" xr:uid="{00000000-0005-0000-0000-00008F280000}"/>
    <cellStyle name="Normal 10 3 2 4 2 5 2" xfId="39298" xr:uid="{00000000-0005-0000-0000-000090280000}"/>
    <cellStyle name="Normal 10 3 2 4 2 6" xfId="8058" xr:uid="{00000000-0005-0000-0000-000091280000}"/>
    <cellStyle name="Normal 10 3 2 4 2 7" xfId="33178" xr:uid="{00000000-0005-0000-0000-000092280000}"/>
    <cellStyle name="Normal 10 3 2 4 3" xfId="4712" xr:uid="{00000000-0005-0000-0000-000093280000}"/>
    <cellStyle name="Normal 10 3 2 4 3 2" xfId="12526" xr:uid="{00000000-0005-0000-0000-000094280000}"/>
    <cellStyle name="Normal 10 3 2 4 3 2 2" xfId="37462" xr:uid="{00000000-0005-0000-0000-000095280000}"/>
    <cellStyle name="Normal 10 3 2 4 3 3" xfId="18630" xr:uid="{00000000-0005-0000-0000-000096280000}"/>
    <cellStyle name="Normal 10 3 2 4 3 3 2" xfId="41134" xr:uid="{00000000-0005-0000-0000-000097280000}"/>
    <cellStyle name="Normal 10 3 2 4 3 4" xfId="8670" xr:uid="{00000000-0005-0000-0000-000098280000}"/>
    <cellStyle name="Normal 10 3 2 4 3 5" xfId="33790" xr:uid="{00000000-0005-0000-0000-000099280000}"/>
    <cellStyle name="Normal 10 3 2 4 4" xfId="3082" xr:uid="{00000000-0005-0000-0000-00009A280000}"/>
    <cellStyle name="Normal 10 3 2 4 4 2" xfId="17032" xr:uid="{00000000-0005-0000-0000-00009B280000}"/>
    <cellStyle name="Normal 10 3 2 4 4 2 2" xfId="39910" xr:uid="{00000000-0005-0000-0000-00009C280000}"/>
    <cellStyle name="Normal 10 3 2 4 4 3" xfId="11118" xr:uid="{00000000-0005-0000-0000-00009D280000}"/>
    <cellStyle name="Normal 10 3 2 4 4 4" xfId="36238" xr:uid="{00000000-0005-0000-0000-00009E280000}"/>
    <cellStyle name="Normal 10 3 2 4 5" xfId="9894" xr:uid="{00000000-0005-0000-0000-00009F280000}"/>
    <cellStyle name="Normal 10 3 2 4 5 2" xfId="35014" xr:uid="{00000000-0005-0000-0000-0000A0280000}"/>
    <cellStyle name="Normal 10 3 2 4 6" xfId="15257" xr:uid="{00000000-0005-0000-0000-0000A1280000}"/>
    <cellStyle name="Normal 10 3 2 4 6 2" xfId="38686" xr:uid="{00000000-0005-0000-0000-0000A2280000}"/>
    <cellStyle name="Normal 10 3 2 4 7" xfId="7446" xr:uid="{00000000-0005-0000-0000-0000A3280000}"/>
    <cellStyle name="Normal 10 3 2 4 8" xfId="32566" xr:uid="{00000000-0005-0000-0000-0000A4280000}"/>
    <cellStyle name="Normal 10 3 2 5" xfId="1659" xr:uid="{00000000-0005-0000-0000-0000A5280000}"/>
    <cellStyle name="Normal 10 3 2 5 2" xfId="5028" xr:uid="{00000000-0005-0000-0000-0000A6280000}"/>
    <cellStyle name="Normal 10 3 2 5 2 2" xfId="12781" xr:uid="{00000000-0005-0000-0000-0000A7280000}"/>
    <cellStyle name="Normal 10 3 2 5 2 2 2" xfId="37652" xr:uid="{00000000-0005-0000-0000-0000A8280000}"/>
    <cellStyle name="Normal 10 3 2 5 2 3" xfId="18932" xr:uid="{00000000-0005-0000-0000-0000A9280000}"/>
    <cellStyle name="Normal 10 3 2 5 2 3 2" xfId="41324" xr:uid="{00000000-0005-0000-0000-0000AA280000}"/>
    <cellStyle name="Normal 10 3 2 5 2 4" xfId="8860" xr:uid="{00000000-0005-0000-0000-0000AB280000}"/>
    <cellStyle name="Normal 10 3 2 5 2 5" xfId="33980" xr:uid="{00000000-0005-0000-0000-0000AC280000}"/>
    <cellStyle name="Normal 10 3 2 5 3" xfId="3272" xr:uid="{00000000-0005-0000-0000-0000AD280000}"/>
    <cellStyle name="Normal 10 3 2 5 3 2" xfId="17222" xr:uid="{00000000-0005-0000-0000-0000AE280000}"/>
    <cellStyle name="Normal 10 3 2 5 3 2 2" xfId="40100" xr:uid="{00000000-0005-0000-0000-0000AF280000}"/>
    <cellStyle name="Normal 10 3 2 5 3 3" xfId="11308" xr:uid="{00000000-0005-0000-0000-0000B0280000}"/>
    <cellStyle name="Normal 10 3 2 5 3 4" xfId="36428" xr:uid="{00000000-0005-0000-0000-0000B1280000}"/>
    <cellStyle name="Normal 10 3 2 5 4" xfId="10084" xr:uid="{00000000-0005-0000-0000-0000B2280000}"/>
    <cellStyle name="Normal 10 3 2 5 4 2" xfId="35204" xr:uid="{00000000-0005-0000-0000-0000B3280000}"/>
    <cellStyle name="Normal 10 3 2 5 5" xfId="15637" xr:uid="{00000000-0005-0000-0000-0000B4280000}"/>
    <cellStyle name="Normal 10 3 2 5 5 2" xfId="38876" xr:uid="{00000000-0005-0000-0000-0000B5280000}"/>
    <cellStyle name="Normal 10 3 2 5 6" xfId="7636" xr:uid="{00000000-0005-0000-0000-0000B6280000}"/>
    <cellStyle name="Normal 10 3 2 5 7" xfId="32756" xr:uid="{00000000-0005-0000-0000-0000B7280000}"/>
    <cellStyle name="Normal 10 3 2 6" xfId="4092" xr:uid="{00000000-0005-0000-0000-0000B8280000}"/>
    <cellStyle name="Normal 10 3 2 6 2" xfId="11995" xr:uid="{00000000-0005-0000-0000-0000B9280000}"/>
    <cellStyle name="Normal 10 3 2 6 2 2" xfId="37040" xr:uid="{00000000-0005-0000-0000-0000BA280000}"/>
    <cellStyle name="Normal 10 3 2 6 3" xfId="18027" xr:uid="{00000000-0005-0000-0000-0000BB280000}"/>
    <cellStyle name="Normal 10 3 2 6 3 2" xfId="40712" xr:uid="{00000000-0005-0000-0000-0000BC280000}"/>
    <cellStyle name="Normal 10 3 2 6 4" xfId="8248" xr:uid="{00000000-0005-0000-0000-0000BD280000}"/>
    <cellStyle name="Normal 10 3 2 6 5" xfId="33368" xr:uid="{00000000-0005-0000-0000-0000BE280000}"/>
    <cellStyle name="Normal 10 3 2 7" xfId="2660" xr:uid="{00000000-0005-0000-0000-0000BF280000}"/>
    <cellStyle name="Normal 10 3 2 7 2" xfId="16610" xr:uid="{00000000-0005-0000-0000-0000C0280000}"/>
    <cellStyle name="Normal 10 3 2 7 2 2" xfId="39488" xr:uid="{00000000-0005-0000-0000-0000C1280000}"/>
    <cellStyle name="Normal 10 3 2 7 3" xfId="10696" xr:uid="{00000000-0005-0000-0000-0000C2280000}"/>
    <cellStyle name="Normal 10 3 2 7 4" xfId="35816" xr:uid="{00000000-0005-0000-0000-0000C3280000}"/>
    <cellStyle name="Normal 10 3 2 8" xfId="9472" xr:uid="{00000000-0005-0000-0000-0000C4280000}"/>
    <cellStyle name="Normal 10 3 2 8 2" xfId="34592" xr:uid="{00000000-0005-0000-0000-0000C5280000}"/>
    <cellStyle name="Normal 10 3 2 9" xfId="14492" xr:uid="{00000000-0005-0000-0000-0000C6280000}"/>
    <cellStyle name="Normal 10 3 2 9 2" xfId="38264" xr:uid="{00000000-0005-0000-0000-0000C7280000}"/>
    <cellStyle name="Normal 10 3 3" xfId="452" xr:uid="{00000000-0005-0000-0000-0000C8280000}"/>
    <cellStyle name="Normal 10 3 3 10" xfId="32146" xr:uid="{00000000-0005-0000-0000-0000C9280000}"/>
    <cellStyle name="Normal 10 3 3 2" xfId="908" xr:uid="{00000000-0005-0000-0000-0000CA280000}"/>
    <cellStyle name="Normal 10 3 3 2 2" xfId="1999" xr:uid="{00000000-0005-0000-0000-0000CB280000}"/>
    <cellStyle name="Normal 10 3 3 2 2 2" xfId="5305" xr:uid="{00000000-0005-0000-0000-0000CC280000}"/>
    <cellStyle name="Normal 10 3 3 2 2 2 2" xfId="13019" xr:uid="{00000000-0005-0000-0000-0000CD280000}"/>
    <cellStyle name="Normal 10 3 3 2 2 2 2 2" xfId="37865" xr:uid="{00000000-0005-0000-0000-0000CE280000}"/>
    <cellStyle name="Normal 10 3 3 2 2 2 3" xfId="19199" xr:uid="{00000000-0005-0000-0000-0000CF280000}"/>
    <cellStyle name="Normal 10 3 3 2 2 2 3 2" xfId="41537" xr:uid="{00000000-0005-0000-0000-0000D0280000}"/>
    <cellStyle name="Normal 10 3 3 2 2 2 4" xfId="9073" xr:uid="{00000000-0005-0000-0000-0000D1280000}"/>
    <cellStyle name="Normal 10 3 3 2 2 2 5" xfId="34193" xr:uid="{00000000-0005-0000-0000-0000D2280000}"/>
    <cellStyle name="Normal 10 3 3 2 2 3" xfId="3485" xr:uid="{00000000-0005-0000-0000-0000D3280000}"/>
    <cellStyle name="Normal 10 3 3 2 2 3 2" xfId="17435" xr:uid="{00000000-0005-0000-0000-0000D4280000}"/>
    <cellStyle name="Normal 10 3 3 2 2 3 2 2" xfId="40313" xr:uid="{00000000-0005-0000-0000-0000D5280000}"/>
    <cellStyle name="Normal 10 3 3 2 2 3 3" xfId="11521" xr:uid="{00000000-0005-0000-0000-0000D6280000}"/>
    <cellStyle name="Normal 10 3 3 2 2 3 4" xfId="36641" xr:uid="{00000000-0005-0000-0000-0000D7280000}"/>
    <cellStyle name="Normal 10 3 3 2 2 4" xfId="10297" xr:uid="{00000000-0005-0000-0000-0000D8280000}"/>
    <cellStyle name="Normal 10 3 3 2 2 4 2" xfId="35417" xr:uid="{00000000-0005-0000-0000-0000D9280000}"/>
    <cellStyle name="Normal 10 3 3 2 2 5" xfId="15968" xr:uid="{00000000-0005-0000-0000-0000DA280000}"/>
    <cellStyle name="Normal 10 3 3 2 2 5 2" xfId="39089" xr:uid="{00000000-0005-0000-0000-0000DB280000}"/>
    <cellStyle name="Normal 10 3 3 2 2 6" xfId="7849" xr:uid="{00000000-0005-0000-0000-0000DC280000}"/>
    <cellStyle name="Normal 10 3 3 2 2 7" xfId="32969" xr:uid="{00000000-0005-0000-0000-0000DD280000}"/>
    <cellStyle name="Normal 10 3 3 2 3" xfId="4421" xr:uid="{00000000-0005-0000-0000-0000DE280000}"/>
    <cellStyle name="Normal 10 3 3 2 3 2" xfId="12272" xr:uid="{00000000-0005-0000-0000-0000DF280000}"/>
    <cellStyle name="Normal 10 3 3 2 3 2 2" xfId="37253" xr:uid="{00000000-0005-0000-0000-0000E0280000}"/>
    <cellStyle name="Normal 10 3 3 2 3 3" xfId="18347" xr:uid="{00000000-0005-0000-0000-0000E1280000}"/>
    <cellStyle name="Normal 10 3 3 2 3 3 2" xfId="40925" xr:uid="{00000000-0005-0000-0000-0000E2280000}"/>
    <cellStyle name="Normal 10 3 3 2 3 4" xfId="8461" xr:uid="{00000000-0005-0000-0000-0000E3280000}"/>
    <cellStyle name="Normal 10 3 3 2 3 5" xfId="33581" xr:uid="{00000000-0005-0000-0000-0000E4280000}"/>
    <cellStyle name="Normal 10 3 3 2 4" xfId="2873" xr:uid="{00000000-0005-0000-0000-0000E5280000}"/>
    <cellStyle name="Normal 10 3 3 2 4 2" xfId="16823" xr:uid="{00000000-0005-0000-0000-0000E6280000}"/>
    <cellStyle name="Normal 10 3 3 2 4 2 2" xfId="39701" xr:uid="{00000000-0005-0000-0000-0000E7280000}"/>
    <cellStyle name="Normal 10 3 3 2 4 3" xfId="10909" xr:uid="{00000000-0005-0000-0000-0000E8280000}"/>
    <cellStyle name="Normal 10 3 3 2 4 4" xfId="36029" xr:uid="{00000000-0005-0000-0000-0000E9280000}"/>
    <cellStyle name="Normal 10 3 3 2 5" xfId="9685" xr:uid="{00000000-0005-0000-0000-0000EA280000}"/>
    <cellStyle name="Normal 10 3 3 2 5 2" xfId="34805" xr:uid="{00000000-0005-0000-0000-0000EB280000}"/>
    <cellStyle name="Normal 10 3 3 2 6" xfId="14927" xr:uid="{00000000-0005-0000-0000-0000EC280000}"/>
    <cellStyle name="Normal 10 3 3 2 6 2" xfId="38477" xr:uid="{00000000-0005-0000-0000-0000ED280000}"/>
    <cellStyle name="Normal 10 3 3 2 7" xfId="7237" xr:uid="{00000000-0005-0000-0000-0000EE280000}"/>
    <cellStyle name="Normal 10 3 3 2 8" xfId="32357" xr:uid="{00000000-0005-0000-0000-0000EF280000}"/>
    <cellStyle name="Normal 10 3 3 3" xfId="1250" xr:uid="{00000000-0005-0000-0000-0000F0280000}"/>
    <cellStyle name="Normal 10 3 3 3 2" xfId="2341" xr:uid="{00000000-0005-0000-0000-0000F1280000}"/>
    <cellStyle name="Normal 10 3 3 3 2 2" xfId="5604" xr:uid="{00000000-0005-0000-0000-0000F2280000}"/>
    <cellStyle name="Normal 10 3 3 3 2 2 2" xfId="13276" xr:uid="{00000000-0005-0000-0000-0000F3280000}"/>
    <cellStyle name="Normal 10 3 3 3 2 2 2 2" xfId="38076" xr:uid="{00000000-0005-0000-0000-0000F4280000}"/>
    <cellStyle name="Normal 10 3 3 3 2 2 3" xfId="19492" xr:uid="{00000000-0005-0000-0000-0000F5280000}"/>
    <cellStyle name="Normal 10 3 3 3 2 2 3 2" xfId="41748" xr:uid="{00000000-0005-0000-0000-0000F6280000}"/>
    <cellStyle name="Normal 10 3 3 3 2 2 4" xfId="9284" xr:uid="{00000000-0005-0000-0000-0000F7280000}"/>
    <cellStyle name="Normal 10 3 3 3 2 2 5" xfId="34404" xr:uid="{00000000-0005-0000-0000-0000F8280000}"/>
    <cellStyle name="Normal 10 3 3 3 2 3" xfId="3696" xr:uid="{00000000-0005-0000-0000-0000F9280000}"/>
    <cellStyle name="Normal 10 3 3 3 2 3 2" xfId="17646" xr:uid="{00000000-0005-0000-0000-0000FA280000}"/>
    <cellStyle name="Normal 10 3 3 3 2 3 2 2" xfId="40524" xr:uid="{00000000-0005-0000-0000-0000FB280000}"/>
    <cellStyle name="Normal 10 3 3 3 2 3 3" xfId="11732" xr:uid="{00000000-0005-0000-0000-0000FC280000}"/>
    <cellStyle name="Normal 10 3 3 3 2 3 4" xfId="36852" xr:uid="{00000000-0005-0000-0000-0000FD280000}"/>
    <cellStyle name="Normal 10 3 3 3 2 4" xfId="10508" xr:uid="{00000000-0005-0000-0000-0000FE280000}"/>
    <cellStyle name="Normal 10 3 3 3 2 4 2" xfId="35628" xr:uid="{00000000-0005-0000-0000-0000FF280000}"/>
    <cellStyle name="Normal 10 3 3 3 2 5" xfId="16305" xr:uid="{00000000-0005-0000-0000-000000290000}"/>
    <cellStyle name="Normal 10 3 3 3 2 5 2" xfId="39300" xr:uid="{00000000-0005-0000-0000-000001290000}"/>
    <cellStyle name="Normal 10 3 3 3 2 6" xfId="8060" xr:uid="{00000000-0005-0000-0000-000002290000}"/>
    <cellStyle name="Normal 10 3 3 3 2 7" xfId="33180" xr:uid="{00000000-0005-0000-0000-000003290000}"/>
    <cellStyle name="Normal 10 3 3 3 3" xfId="4714" xr:uid="{00000000-0005-0000-0000-000004290000}"/>
    <cellStyle name="Normal 10 3 3 3 3 2" xfId="12528" xr:uid="{00000000-0005-0000-0000-000005290000}"/>
    <cellStyle name="Normal 10 3 3 3 3 2 2" xfId="37464" xr:uid="{00000000-0005-0000-0000-000006290000}"/>
    <cellStyle name="Normal 10 3 3 3 3 3" xfId="18632" xr:uid="{00000000-0005-0000-0000-000007290000}"/>
    <cellStyle name="Normal 10 3 3 3 3 3 2" xfId="41136" xr:uid="{00000000-0005-0000-0000-000008290000}"/>
    <cellStyle name="Normal 10 3 3 3 3 4" xfId="8672" xr:uid="{00000000-0005-0000-0000-000009290000}"/>
    <cellStyle name="Normal 10 3 3 3 3 5" xfId="33792" xr:uid="{00000000-0005-0000-0000-00000A290000}"/>
    <cellStyle name="Normal 10 3 3 3 4" xfId="3084" xr:uid="{00000000-0005-0000-0000-00000B290000}"/>
    <cellStyle name="Normal 10 3 3 3 4 2" xfId="17034" xr:uid="{00000000-0005-0000-0000-00000C290000}"/>
    <cellStyle name="Normal 10 3 3 3 4 2 2" xfId="39912" xr:uid="{00000000-0005-0000-0000-00000D290000}"/>
    <cellStyle name="Normal 10 3 3 3 4 3" xfId="11120" xr:uid="{00000000-0005-0000-0000-00000E290000}"/>
    <cellStyle name="Normal 10 3 3 3 4 4" xfId="36240" xr:uid="{00000000-0005-0000-0000-00000F290000}"/>
    <cellStyle name="Normal 10 3 3 3 5" xfId="9896" xr:uid="{00000000-0005-0000-0000-000010290000}"/>
    <cellStyle name="Normal 10 3 3 3 5 2" xfId="35016" xr:uid="{00000000-0005-0000-0000-000011290000}"/>
    <cellStyle name="Normal 10 3 3 3 6" xfId="15259" xr:uid="{00000000-0005-0000-0000-000012290000}"/>
    <cellStyle name="Normal 10 3 3 3 6 2" xfId="38688" xr:uid="{00000000-0005-0000-0000-000013290000}"/>
    <cellStyle name="Normal 10 3 3 3 7" xfId="7448" xr:uid="{00000000-0005-0000-0000-000014290000}"/>
    <cellStyle name="Normal 10 3 3 3 8" xfId="32568" xr:uid="{00000000-0005-0000-0000-000015290000}"/>
    <cellStyle name="Normal 10 3 3 4" xfId="1661" xr:uid="{00000000-0005-0000-0000-000016290000}"/>
    <cellStyle name="Normal 10 3 3 4 2" xfId="5030" xr:uid="{00000000-0005-0000-0000-000017290000}"/>
    <cellStyle name="Normal 10 3 3 4 2 2" xfId="12783" xr:uid="{00000000-0005-0000-0000-000018290000}"/>
    <cellStyle name="Normal 10 3 3 4 2 2 2" xfId="37654" xr:uid="{00000000-0005-0000-0000-000019290000}"/>
    <cellStyle name="Normal 10 3 3 4 2 3" xfId="18934" xr:uid="{00000000-0005-0000-0000-00001A290000}"/>
    <cellStyle name="Normal 10 3 3 4 2 3 2" xfId="41326" xr:uid="{00000000-0005-0000-0000-00001B290000}"/>
    <cellStyle name="Normal 10 3 3 4 2 4" xfId="8862" xr:uid="{00000000-0005-0000-0000-00001C290000}"/>
    <cellStyle name="Normal 10 3 3 4 2 5" xfId="33982" xr:uid="{00000000-0005-0000-0000-00001D290000}"/>
    <cellStyle name="Normal 10 3 3 4 3" xfId="3274" xr:uid="{00000000-0005-0000-0000-00001E290000}"/>
    <cellStyle name="Normal 10 3 3 4 3 2" xfId="17224" xr:uid="{00000000-0005-0000-0000-00001F290000}"/>
    <cellStyle name="Normal 10 3 3 4 3 2 2" xfId="40102" xr:uid="{00000000-0005-0000-0000-000020290000}"/>
    <cellStyle name="Normal 10 3 3 4 3 3" xfId="11310" xr:uid="{00000000-0005-0000-0000-000021290000}"/>
    <cellStyle name="Normal 10 3 3 4 3 4" xfId="36430" xr:uid="{00000000-0005-0000-0000-000022290000}"/>
    <cellStyle name="Normal 10 3 3 4 4" xfId="10086" xr:uid="{00000000-0005-0000-0000-000023290000}"/>
    <cellStyle name="Normal 10 3 3 4 4 2" xfId="35206" xr:uid="{00000000-0005-0000-0000-000024290000}"/>
    <cellStyle name="Normal 10 3 3 4 5" xfId="15639" xr:uid="{00000000-0005-0000-0000-000025290000}"/>
    <cellStyle name="Normal 10 3 3 4 5 2" xfId="38878" xr:uid="{00000000-0005-0000-0000-000026290000}"/>
    <cellStyle name="Normal 10 3 3 4 6" xfId="7638" xr:uid="{00000000-0005-0000-0000-000027290000}"/>
    <cellStyle name="Normal 10 3 3 4 7" xfId="32758" xr:uid="{00000000-0005-0000-0000-000028290000}"/>
    <cellStyle name="Normal 10 3 3 5" xfId="4094" xr:uid="{00000000-0005-0000-0000-000029290000}"/>
    <cellStyle name="Normal 10 3 3 5 2" xfId="11997" xr:uid="{00000000-0005-0000-0000-00002A290000}"/>
    <cellStyle name="Normal 10 3 3 5 2 2" xfId="37042" xr:uid="{00000000-0005-0000-0000-00002B290000}"/>
    <cellStyle name="Normal 10 3 3 5 3" xfId="18029" xr:uid="{00000000-0005-0000-0000-00002C290000}"/>
    <cellStyle name="Normal 10 3 3 5 3 2" xfId="40714" xr:uid="{00000000-0005-0000-0000-00002D290000}"/>
    <cellStyle name="Normal 10 3 3 5 4" xfId="8250" xr:uid="{00000000-0005-0000-0000-00002E290000}"/>
    <cellStyle name="Normal 10 3 3 5 5" xfId="33370" xr:uid="{00000000-0005-0000-0000-00002F290000}"/>
    <cellStyle name="Normal 10 3 3 6" xfId="2662" xr:uid="{00000000-0005-0000-0000-000030290000}"/>
    <cellStyle name="Normal 10 3 3 6 2" xfId="16612" xr:uid="{00000000-0005-0000-0000-000031290000}"/>
    <cellStyle name="Normal 10 3 3 6 2 2" xfId="39490" xr:uid="{00000000-0005-0000-0000-000032290000}"/>
    <cellStyle name="Normal 10 3 3 6 3" xfId="10698" xr:uid="{00000000-0005-0000-0000-000033290000}"/>
    <cellStyle name="Normal 10 3 3 6 4" xfId="35818" xr:uid="{00000000-0005-0000-0000-000034290000}"/>
    <cellStyle name="Normal 10 3 3 7" xfId="9474" xr:uid="{00000000-0005-0000-0000-000035290000}"/>
    <cellStyle name="Normal 10 3 3 7 2" xfId="34594" xr:uid="{00000000-0005-0000-0000-000036290000}"/>
    <cellStyle name="Normal 10 3 3 8" xfId="14494" xr:uid="{00000000-0005-0000-0000-000037290000}"/>
    <cellStyle name="Normal 10 3 3 8 2" xfId="38266" xr:uid="{00000000-0005-0000-0000-000038290000}"/>
    <cellStyle name="Normal 10 3 3 9" xfId="7026" xr:uid="{00000000-0005-0000-0000-000039290000}"/>
    <cellStyle name="Normal 10 3 4" xfId="905" xr:uid="{00000000-0005-0000-0000-00003A290000}"/>
    <cellStyle name="Normal 10 3 4 2" xfId="1996" xr:uid="{00000000-0005-0000-0000-00003B290000}"/>
    <cellStyle name="Normal 10 3 4 2 2" xfId="5302" xr:uid="{00000000-0005-0000-0000-00003C290000}"/>
    <cellStyle name="Normal 10 3 4 2 2 2" xfId="13016" xr:uid="{00000000-0005-0000-0000-00003D290000}"/>
    <cellStyle name="Normal 10 3 4 2 2 2 2" xfId="37862" xr:uid="{00000000-0005-0000-0000-00003E290000}"/>
    <cellStyle name="Normal 10 3 4 2 2 3" xfId="19196" xr:uid="{00000000-0005-0000-0000-00003F290000}"/>
    <cellStyle name="Normal 10 3 4 2 2 3 2" xfId="41534" xr:uid="{00000000-0005-0000-0000-000040290000}"/>
    <cellStyle name="Normal 10 3 4 2 2 4" xfId="9070" xr:uid="{00000000-0005-0000-0000-000041290000}"/>
    <cellStyle name="Normal 10 3 4 2 2 5" xfId="34190" xr:uid="{00000000-0005-0000-0000-000042290000}"/>
    <cellStyle name="Normal 10 3 4 2 3" xfId="3482" xr:uid="{00000000-0005-0000-0000-000043290000}"/>
    <cellStyle name="Normal 10 3 4 2 3 2" xfId="17432" xr:uid="{00000000-0005-0000-0000-000044290000}"/>
    <cellStyle name="Normal 10 3 4 2 3 2 2" xfId="40310" xr:uid="{00000000-0005-0000-0000-000045290000}"/>
    <cellStyle name="Normal 10 3 4 2 3 3" xfId="11518" xr:uid="{00000000-0005-0000-0000-000046290000}"/>
    <cellStyle name="Normal 10 3 4 2 3 4" xfId="36638" xr:uid="{00000000-0005-0000-0000-000047290000}"/>
    <cellStyle name="Normal 10 3 4 2 4" xfId="10294" xr:uid="{00000000-0005-0000-0000-000048290000}"/>
    <cellStyle name="Normal 10 3 4 2 4 2" xfId="35414" xr:uid="{00000000-0005-0000-0000-000049290000}"/>
    <cellStyle name="Normal 10 3 4 2 5" xfId="15965" xr:uid="{00000000-0005-0000-0000-00004A290000}"/>
    <cellStyle name="Normal 10 3 4 2 5 2" xfId="39086" xr:uid="{00000000-0005-0000-0000-00004B290000}"/>
    <cellStyle name="Normal 10 3 4 2 6" xfId="7846" xr:uid="{00000000-0005-0000-0000-00004C290000}"/>
    <cellStyle name="Normal 10 3 4 2 7" xfId="32966" xr:uid="{00000000-0005-0000-0000-00004D290000}"/>
    <cellStyle name="Normal 10 3 4 3" xfId="4418" xr:uid="{00000000-0005-0000-0000-00004E290000}"/>
    <cellStyle name="Normal 10 3 4 3 2" xfId="12269" xr:uid="{00000000-0005-0000-0000-00004F290000}"/>
    <cellStyle name="Normal 10 3 4 3 2 2" xfId="37250" xr:uid="{00000000-0005-0000-0000-000050290000}"/>
    <cellStyle name="Normal 10 3 4 3 3" xfId="18344" xr:uid="{00000000-0005-0000-0000-000051290000}"/>
    <cellStyle name="Normal 10 3 4 3 3 2" xfId="40922" xr:uid="{00000000-0005-0000-0000-000052290000}"/>
    <cellStyle name="Normal 10 3 4 3 4" xfId="8458" xr:uid="{00000000-0005-0000-0000-000053290000}"/>
    <cellStyle name="Normal 10 3 4 3 5" xfId="33578" xr:uid="{00000000-0005-0000-0000-000054290000}"/>
    <cellStyle name="Normal 10 3 4 4" xfId="2870" xr:uid="{00000000-0005-0000-0000-000055290000}"/>
    <cellStyle name="Normal 10 3 4 4 2" xfId="16820" xr:uid="{00000000-0005-0000-0000-000056290000}"/>
    <cellStyle name="Normal 10 3 4 4 2 2" xfId="39698" xr:uid="{00000000-0005-0000-0000-000057290000}"/>
    <cellStyle name="Normal 10 3 4 4 3" xfId="10906" xr:uid="{00000000-0005-0000-0000-000058290000}"/>
    <cellStyle name="Normal 10 3 4 4 4" xfId="36026" xr:uid="{00000000-0005-0000-0000-000059290000}"/>
    <cellStyle name="Normal 10 3 4 5" xfId="9682" xr:uid="{00000000-0005-0000-0000-00005A290000}"/>
    <cellStyle name="Normal 10 3 4 5 2" xfId="34802" xr:uid="{00000000-0005-0000-0000-00005B290000}"/>
    <cellStyle name="Normal 10 3 4 6" xfId="14924" xr:uid="{00000000-0005-0000-0000-00005C290000}"/>
    <cellStyle name="Normal 10 3 4 6 2" xfId="38474" xr:uid="{00000000-0005-0000-0000-00005D290000}"/>
    <cellStyle name="Normal 10 3 4 7" xfId="7234" xr:uid="{00000000-0005-0000-0000-00005E290000}"/>
    <cellStyle name="Normal 10 3 4 8" xfId="32354" xr:uid="{00000000-0005-0000-0000-00005F290000}"/>
    <cellStyle name="Normal 10 3 5" xfId="1247" xr:uid="{00000000-0005-0000-0000-000060290000}"/>
    <cellStyle name="Normal 10 3 5 2" xfId="2338" xr:uid="{00000000-0005-0000-0000-000061290000}"/>
    <cellStyle name="Normal 10 3 5 2 2" xfId="5601" xr:uid="{00000000-0005-0000-0000-000062290000}"/>
    <cellStyle name="Normal 10 3 5 2 2 2" xfId="13273" xr:uid="{00000000-0005-0000-0000-000063290000}"/>
    <cellStyle name="Normal 10 3 5 2 2 2 2" xfId="38073" xr:uid="{00000000-0005-0000-0000-000064290000}"/>
    <cellStyle name="Normal 10 3 5 2 2 3" xfId="19489" xr:uid="{00000000-0005-0000-0000-000065290000}"/>
    <cellStyle name="Normal 10 3 5 2 2 3 2" xfId="41745" xr:uid="{00000000-0005-0000-0000-000066290000}"/>
    <cellStyle name="Normal 10 3 5 2 2 4" xfId="9281" xr:uid="{00000000-0005-0000-0000-000067290000}"/>
    <cellStyle name="Normal 10 3 5 2 2 5" xfId="34401" xr:uid="{00000000-0005-0000-0000-000068290000}"/>
    <cellStyle name="Normal 10 3 5 2 3" xfId="3693" xr:uid="{00000000-0005-0000-0000-000069290000}"/>
    <cellStyle name="Normal 10 3 5 2 3 2" xfId="17643" xr:uid="{00000000-0005-0000-0000-00006A290000}"/>
    <cellStyle name="Normal 10 3 5 2 3 2 2" xfId="40521" xr:uid="{00000000-0005-0000-0000-00006B290000}"/>
    <cellStyle name="Normal 10 3 5 2 3 3" xfId="11729" xr:uid="{00000000-0005-0000-0000-00006C290000}"/>
    <cellStyle name="Normal 10 3 5 2 3 4" xfId="36849" xr:uid="{00000000-0005-0000-0000-00006D290000}"/>
    <cellStyle name="Normal 10 3 5 2 4" xfId="10505" xr:uid="{00000000-0005-0000-0000-00006E290000}"/>
    <cellStyle name="Normal 10 3 5 2 4 2" xfId="35625" xr:uid="{00000000-0005-0000-0000-00006F290000}"/>
    <cellStyle name="Normal 10 3 5 2 5" xfId="16302" xr:uid="{00000000-0005-0000-0000-000070290000}"/>
    <cellStyle name="Normal 10 3 5 2 5 2" xfId="39297" xr:uid="{00000000-0005-0000-0000-000071290000}"/>
    <cellStyle name="Normal 10 3 5 2 6" xfId="8057" xr:uid="{00000000-0005-0000-0000-000072290000}"/>
    <cellStyle name="Normal 10 3 5 2 7" xfId="33177" xr:uid="{00000000-0005-0000-0000-000073290000}"/>
    <cellStyle name="Normal 10 3 5 3" xfId="4711" xr:uid="{00000000-0005-0000-0000-000074290000}"/>
    <cellStyle name="Normal 10 3 5 3 2" xfId="12525" xr:uid="{00000000-0005-0000-0000-000075290000}"/>
    <cellStyle name="Normal 10 3 5 3 2 2" xfId="37461" xr:uid="{00000000-0005-0000-0000-000076290000}"/>
    <cellStyle name="Normal 10 3 5 3 3" xfId="18629" xr:uid="{00000000-0005-0000-0000-000077290000}"/>
    <cellStyle name="Normal 10 3 5 3 3 2" xfId="41133" xr:uid="{00000000-0005-0000-0000-000078290000}"/>
    <cellStyle name="Normal 10 3 5 3 4" xfId="8669" xr:uid="{00000000-0005-0000-0000-000079290000}"/>
    <cellStyle name="Normal 10 3 5 3 5" xfId="33789" xr:uid="{00000000-0005-0000-0000-00007A290000}"/>
    <cellStyle name="Normal 10 3 5 4" xfId="3081" xr:uid="{00000000-0005-0000-0000-00007B290000}"/>
    <cellStyle name="Normal 10 3 5 4 2" xfId="17031" xr:uid="{00000000-0005-0000-0000-00007C290000}"/>
    <cellStyle name="Normal 10 3 5 4 2 2" xfId="39909" xr:uid="{00000000-0005-0000-0000-00007D290000}"/>
    <cellStyle name="Normal 10 3 5 4 3" xfId="11117" xr:uid="{00000000-0005-0000-0000-00007E290000}"/>
    <cellStyle name="Normal 10 3 5 4 4" xfId="36237" xr:uid="{00000000-0005-0000-0000-00007F290000}"/>
    <cellStyle name="Normal 10 3 5 5" xfId="9893" xr:uid="{00000000-0005-0000-0000-000080290000}"/>
    <cellStyle name="Normal 10 3 5 5 2" xfId="35013" xr:uid="{00000000-0005-0000-0000-000081290000}"/>
    <cellStyle name="Normal 10 3 5 6" xfId="15256" xr:uid="{00000000-0005-0000-0000-000082290000}"/>
    <cellStyle name="Normal 10 3 5 6 2" xfId="38685" xr:uid="{00000000-0005-0000-0000-000083290000}"/>
    <cellStyle name="Normal 10 3 5 7" xfId="7445" xr:uid="{00000000-0005-0000-0000-000084290000}"/>
    <cellStyle name="Normal 10 3 5 8" xfId="32565" xr:uid="{00000000-0005-0000-0000-000085290000}"/>
    <cellStyle name="Normal 10 3 6" xfId="1658" xr:uid="{00000000-0005-0000-0000-000086290000}"/>
    <cellStyle name="Normal 10 3 6 2" xfId="5027" xr:uid="{00000000-0005-0000-0000-000087290000}"/>
    <cellStyle name="Normal 10 3 6 2 2" xfId="12780" xr:uid="{00000000-0005-0000-0000-000088290000}"/>
    <cellStyle name="Normal 10 3 6 2 2 2" xfId="37651" xr:uid="{00000000-0005-0000-0000-000089290000}"/>
    <cellStyle name="Normal 10 3 6 2 3" xfId="18931" xr:uid="{00000000-0005-0000-0000-00008A290000}"/>
    <cellStyle name="Normal 10 3 6 2 3 2" xfId="41323" xr:uid="{00000000-0005-0000-0000-00008B290000}"/>
    <cellStyle name="Normal 10 3 6 2 4" xfId="8859" xr:uid="{00000000-0005-0000-0000-00008C290000}"/>
    <cellStyle name="Normal 10 3 6 2 5" xfId="33979" xr:uid="{00000000-0005-0000-0000-00008D290000}"/>
    <cellStyle name="Normal 10 3 6 3" xfId="3271" xr:uid="{00000000-0005-0000-0000-00008E290000}"/>
    <cellStyle name="Normal 10 3 6 3 2" xfId="17221" xr:uid="{00000000-0005-0000-0000-00008F290000}"/>
    <cellStyle name="Normal 10 3 6 3 2 2" xfId="40099" xr:uid="{00000000-0005-0000-0000-000090290000}"/>
    <cellStyle name="Normal 10 3 6 3 3" xfId="11307" xr:uid="{00000000-0005-0000-0000-000091290000}"/>
    <cellStyle name="Normal 10 3 6 3 4" xfId="36427" xr:uid="{00000000-0005-0000-0000-000092290000}"/>
    <cellStyle name="Normal 10 3 6 4" xfId="10083" xr:uid="{00000000-0005-0000-0000-000093290000}"/>
    <cellStyle name="Normal 10 3 6 4 2" xfId="35203" xr:uid="{00000000-0005-0000-0000-000094290000}"/>
    <cellStyle name="Normal 10 3 6 5" xfId="15636" xr:uid="{00000000-0005-0000-0000-000095290000}"/>
    <cellStyle name="Normal 10 3 6 5 2" xfId="38875" xr:uid="{00000000-0005-0000-0000-000096290000}"/>
    <cellStyle name="Normal 10 3 6 6" xfId="7635" xr:uid="{00000000-0005-0000-0000-000097290000}"/>
    <cellStyle name="Normal 10 3 6 7" xfId="32755" xr:uid="{00000000-0005-0000-0000-000098290000}"/>
    <cellStyle name="Normal 10 3 7" xfId="4091" xr:uid="{00000000-0005-0000-0000-000099290000}"/>
    <cellStyle name="Normal 10 3 7 2" xfId="11994" xr:uid="{00000000-0005-0000-0000-00009A290000}"/>
    <cellStyle name="Normal 10 3 7 2 2" xfId="37039" xr:uid="{00000000-0005-0000-0000-00009B290000}"/>
    <cellStyle name="Normal 10 3 7 3" xfId="18026" xr:uid="{00000000-0005-0000-0000-00009C290000}"/>
    <cellStyle name="Normal 10 3 7 3 2" xfId="40711" xr:uid="{00000000-0005-0000-0000-00009D290000}"/>
    <cellStyle name="Normal 10 3 7 4" xfId="8247" xr:uid="{00000000-0005-0000-0000-00009E290000}"/>
    <cellStyle name="Normal 10 3 7 5" xfId="33367" xr:uid="{00000000-0005-0000-0000-00009F290000}"/>
    <cellStyle name="Normal 10 3 8" xfId="2659" xr:uid="{00000000-0005-0000-0000-0000A0290000}"/>
    <cellStyle name="Normal 10 3 8 2" xfId="16609" xr:uid="{00000000-0005-0000-0000-0000A1290000}"/>
    <cellStyle name="Normal 10 3 8 2 2" xfId="39487" xr:uid="{00000000-0005-0000-0000-0000A2290000}"/>
    <cellStyle name="Normal 10 3 8 3" xfId="10695" xr:uid="{00000000-0005-0000-0000-0000A3290000}"/>
    <cellStyle name="Normal 10 3 8 4" xfId="35815" xr:uid="{00000000-0005-0000-0000-0000A4290000}"/>
    <cellStyle name="Normal 10 3 9" xfId="9471" xr:uid="{00000000-0005-0000-0000-0000A5290000}"/>
    <cellStyle name="Normal 10 3 9 2" xfId="34591" xr:uid="{00000000-0005-0000-0000-0000A6290000}"/>
    <cellStyle name="Normal 10 4" xfId="453" xr:uid="{00000000-0005-0000-0000-0000A7290000}"/>
    <cellStyle name="Normal 10 4 10" xfId="14495" xr:uid="{00000000-0005-0000-0000-0000A8290000}"/>
    <cellStyle name="Normal 10 4 10 2" xfId="38267" xr:uid="{00000000-0005-0000-0000-0000A9290000}"/>
    <cellStyle name="Normal 10 4 11" xfId="7027" xr:uid="{00000000-0005-0000-0000-0000AA290000}"/>
    <cellStyle name="Normal 10 4 12" xfId="32147" xr:uid="{00000000-0005-0000-0000-0000AB290000}"/>
    <cellStyle name="Normal 10 4 2" xfId="454" xr:uid="{00000000-0005-0000-0000-0000AC290000}"/>
    <cellStyle name="Normal 10 4 2 10" xfId="7028" xr:uid="{00000000-0005-0000-0000-0000AD290000}"/>
    <cellStyle name="Normal 10 4 2 11" xfId="32148" xr:uid="{00000000-0005-0000-0000-0000AE290000}"/>
    <cellStyle name="Normal 10 4 2 2" xfId="455" xr:uid="{00000000-0005-0000-0000-0000AF290000}"/>
    <cellStyle name="Normal 10 4 2 2 10" xfId="32149" xr:uid="{00000000-0005-0000-0000-0000B0290000}"/>
    <cellStyle name="Normal 10 4 2 2 2" xfId="911" xr:uid="{00000000-0005-0000-0000-0000B1290000}"/>
    <cellStyle name="Normal 10 4 2 2 2 2" xfId="2002" xr:uid="{00000000-0005-0000-0000-0000B2290000}"/>
    <cellStyle name="Normal 10 4 2 2 2 2 2" xfId="5308" xr:uid="{00000000-0005-0000-0000-0000B3290000}"/>
    <cellStyle name="Normal 10 4 2 2 2 2 2 2" xfId="13022" xr:uid="{00000000-0005-0000-0000-0000B4290000}"/>
    <cellStyle name="Normal 10 4 2 2 2 2 2 2 2" xfId="37868" xr:uid="{00000000-0005-0000-0000-0000B5290000}"/>
    <cellStyle name="Normal 10 4 2 2 2 2 2 3" xfId="19202" xr:uid="{00000000-0005-0000-0000-0000B6290000}"/>
    <cellStyle name="Normal 10 4 2 2 2 2 2 3 2" xfId="41540" xr:uid="{00000000-0005-0000-0000-0000B7290000}"/>
    <cellStyle name="Normal 10 4 2 2 2 2 2 4" xfId="9076" xr:uid="{00000000-0005-0000-0000-0000B8290000}"/>
    <cellStyle name="Normal 10 4 2 2 2 2 2 5" xfId="34196" xr:uid="{00000000-0005-0000-0000-0000B9290000}"/>
    <cellStyle name="Normal 10 4 2 2 2 2 3" xfId="3488" xr:uid="{00000000-0005-0000-0000-0000BA290000}"/>
    <cellStyle name="Normal 10 4 2 2 2 2 3 2" xfId="17438" xr:uid="{00000000-0005-0000-0000-0000BB290000}"/>
    <cellStyle name="Normal 10 4 2 2 2 2 3 2 2" xfId="40316" xr:uid="{00000000-0005-0000-0000-0000BC290000}"/>
    <cellStyle name="Normal 10 4 2 2 2 2 3 3" xfId="11524" xr:uid="{00000000-0005-0000-0000-0000BD290000}"/>
    <cellStyle name="Normal 10 4 2 2 2 2 3 4" xfId="36644" xr:uid="{00000000-0005-0000-0000-0000BE290000}"/>
    <cellStyle name="Normal 10 4 2 2 2 2 4" xfId="10300" xr:uid="{00000000-0005-0000-0000-0000BF290000}"/>
    <cellStyle name="Normal 10 4 2 2 2 2 4 2" xfId="35420" xr:uid="{00000000-0005-0000-0000-0000C0290000}"/>
    <cellStyle name="Normal 10 4 2 2 2 2 5" xfId="15971" xr:uid="{00000000-0005-0000-0000-0000C1290000}"/>
    <cellStyle name="Normal 10 4 2 2 2 2 5 2" xfId="39092" xr:uid="{00000000-0005-0000-0000-0000C2290000}"/>
    <cellStyle name="Normal 10 4 2 2 2 2 6" xfId="7852" xr:uid="{00000000-0005-0000-0000-0000C3290000}"/>
    <cellStyle name="Normal 10 4 2 2 2 2 7" xfId="32972" xr:uid="{00000000-0005-0000-0000-0000C4290000}"/>
    <cellStyle name="Normal 10 4 2 2 2 3" xfId="4424" xr:uid="{00000000-0005-0000-0000-0000C5290000}"/>
    <cellStyle name="Normal 10 4 2 2 2 3 2" xfId="12275" xr:uid="{00000000-0005-0000-0000-0000C6290000}"/>
    <cellStyle name="Normal 10 4 2 2 2 3 2 2" xfId="37256" xr:uid="{00000000-0005-0000-0000-0000C7290000}"/>
    <cellStyle name="Normal 10 4 2 2 2 3 3" xfId="18350" xr:uid="{00000000-0005-0000-0000-0000C8290000}"/>
    <cellStyle name="Normal 10 4 2 2 2 3 3 2" xfId="40928" xr:uid="{00000000-0005-0000-0000-0000C9290000}"/>
    <cellStyle name="Normal 10 4 2 2 2 3 4" xfId="8464" xr:uid="{00000000-0005-0000-0000-0000CA290000}"/>
    <cellStyle name="Normal 10 4 2 2 2 3 5" xfId="33584" xr:uid="{00000000-0005-0000-0000-0000CB290000}"/>
    <cellStyle name="Normal 10 4 2 2 2 4" xfId="2876" xr:uid="{00000000-0005-0000-0000-0000CC290000}"/>
    <cellStyle name="Normal 10 4 2 2 2 4 2" xfId="16826" xr:uid="{00000000-0005-0000-0000-0000CD290000}"/>
    <cellStyle name="Normal 10 4 2 2 2 4 2 2" xfId="39704" xr:uid="{00000000-0005-0000-0000-0000CE290000}"/>
    <cellStyle name="Normal 10 4 2 2 2 4 3" xfId="10912" xr:uid="{00000000-0005-0000-0000-0000CF290000}"/>
    <cellStyle name="Normal 10 4 2 2 2 4 4" xfId="36032" xr:uid="{00000000-0005-0000-0000-0000D0290000}"/>
    <cellStyle name="Normal 10 4 2 2 2 5" xfId="9688" xr:uid="{00000000-0005-0000-0000-0000D1290000}"/>
    <cellStyle name="Normal 10 4 2 2 2 5 2" xfId="34808" xr:uid="{00000000-0005-0000-0000-0000D2290000}"/>
    <cellStyle name="Normal 10 4 2 2 2 6" xfId="14930" xr:uid="{00000000-0005-0000-0000-0000D3290000}"/>
    <cellStyle name="Normal 10 4 2 2 2 6 2" xfId="38480" xr:uid="{00000000-0005-0000-0000-0000D4290000}"/>
    <cellStyle name="Normal 10 4 2 2 2 7" xfId="7240" xr:uid="{00000000-0005-0000-0000-0000D5290000}"/>
    <cellStyle name="Normal 10 4 2 2 2 8" xfId="32360" xr:uid="{00000000-0005-0000-0000-0000D6290000}"/>
    <cellStyle name="Normal 10 4 2 2 3" xfId="1253" xr:uid="{00000000-0005-0000-0000-0000D7290000}"/>
    <cellStyle name="Normal 10 4 2 2 3 2" xfId="2344" xr:uid="{00000000-0005-0000-0000-0000D8290000}"/>
    <cellStyle name="Normal 10 4 2 2 3 2 2" xfId="5607" xr:uid="{00000000-0005-0000-0000-0000D9290000}"/>
    <cellStyle name="Normal 10 4 2 2 3 2 2 2" xfId="13279" xr:uid="{00000000-0005-0000-0000-0000DA290000}"/>
    <cellStyle name="Normal 10 4 2 2 3 2 2 2 2" xfId="38079" xr:uid="{00000000-0005-0000-0000-0000DB290000}"/>
    <cellStyle name="Normal 10 4 2 2 3 2 2 3" xfId="19495" xr:uid="{00000000-0005-0000-0000-0000DC290000}"/>
    <cellStyle name="Normal 10 4 2 2 3 2 2 3 2" xfId="41751" xr:uid="{00000000-0005-0000-0000-0000DD290000}"/>
    <cellStyle name="Normal 10 4 2 2 3 2 2 4" xfId="9287" xr:uid="{00000000-0005-0000-0000-0000DE290000}"/>
    <cellStyle name="Normal 10 4 2 2 3 2 2 5" xfId="34407" xr:uid="{00000000-0005-0000-0000-0000DF290000}"/>
    <cellStyle name="Normal 10 4 2 2 3 2 3" xfId="3699" xr:uid="{00000000-0005-0000-0000-0000E0290000}"/>
    <cellStyle name="Normal 10 4 2 2 3 2 3 2" xfId="17649" xr:uid="{00000000-0005-0000-0000-0000E1290000}"/>
    <cellStyle name="Normal 10 4 2 2 3 2 3 2 2" xfId="40527" xr:uid="{00000000-0005-0000-0000-0000E2290000}"/>
    <cellStyle name="Normal 10 4 2 2 3 2 3 3" xfId="11735" xr:uid="{00000000-0005-0000-0000-0000E3290000}"/>
    <cellStyle name="Normal 10 4 2 2 3 2 3 4" xfId="36855" xr:uid="{00000000-0005-0000-0000-0000E4290000}"/>
    <cellStyle name="Normal 10 4 2 2 3 2 4" xfId="10511" xr:uid="{00000000-0005-0000-0000-0000E5290000}"/>
    <cellStyle name="Normal 10 4 2 2 3 2 4 2" xfId="35631" xr:uid="{00000000-0005-0000-0000-0000E6290000}"/>
    <cellStyle name="Normal 10 4 2 2 3 2 5" xfId="16308" xr:uid="{00000000-0005-0000-0000-0000E7290000}"/>
    <cellStyle name="Normal 10 4 2 2 3 2 5 2" xfId="39303" xr:uid="{00000000-0005-0000-0000-0000E8290000}"/>
    <cellStyle name="Normal 10 4 2 2 3 2 6" xfId="8063" xr:uid="{00000000-0005-0000-0000-0000E9290000}"/>
    <cellStyle name="Normal 10 4 2 2 3 2 7" xfId="33183" xr:uid="{00000000-0005-0000-0000-0000EA290000}"/>
    <cellStyle name="Normal 10 4 2 2 3 3" xfId="4717" xr:uid="{00000000-0005-0000-0000-0000EB290000}"/>
    <cellStyle name="Normal 10 4 2 2 3 3 2" xfId="12531" xr:uid="{00000000-0005-0000-0000-0000EC290000}"/>
    <cellStyle name="Normal 10 4 2 2 3 3 2 2" xfId="37467" xr:uid="{00000000-0005-0000-0000-0000ED290000}"/>
    <cellStyle name="Normal 10 4 2 2 3 3 3" xfId="18635" xr:uid="{00000000-0005-0000-0000-0000EE290000}"/>
    <cellStyle name="Normal 10 4 2 2 3 3 3 2" xfId="41139" xr:uid="{00000000-0005-0000-0000-0000EF290000}"/>
    <cellStyle name="Normal 10 4 2 2 3 3 4" xfId="8675" xr:uid="{00000000-0005-0000-0000-0000F0290000}"/>
    <cellStyle name="Normal 10 4 2 2 3 3 5" xfId="33795" xr:uid="{00000000-0005-0000-0000-0000F1290000}"/>
    <cellStyle name="Normal 10 4 2 2 3 4" xfId="3087" xr:uid="{00000000-0005-0000-0000-0000F2290000}"/>
    <cellStyle name="Normal 10 4 2 2 3 4 2" xfId="17037" xr:uid="{00000000-0005-0000-0000-0000F3290000}"/>
    <cellStyle name="Normal 10 4 2 2 3 4 2 2" xfId="39915" xr:uid="{00000000-0005-0000-0000-0000F4290000}"/>
    <cellStyle name="Normal 10 4 2 2 3 4 3" xfId="11123" xr:uid="{00000000-0005-0000-0000-0000F5290000}"/>
    <cellStyle name="Normal 10 4 2 2 3 4 4" xfId="36243" xr:uid="{00000000-0005-0000-0000-0000F6290000}"/>
    <cellStyle name="Normal 10 4 2 2 3 5" xfId="9899" xr:uid="{00000000-0005-0000-0000-0000F7290000}"/>
    <cellStyle name="Normal 10 4 2 2 3 5 2" xfId="35019" xr:uid="{00000000-0005-0000-0000-0000F8290000}"/>
    <cellStyle name="Normal 10 4 2 2 3 6" xfId="15262" xr:uid="{00000000-0005-0000-0000-0000F9290000}"/>
    <cellStyle name="Normal 10 4 2 2 3 6 2" xfId="38691" xr:uid="{00000000-0005-0000-0000-0000FA290000}"/>
    <cellStyle name="Normal 10 4 2 2 3 7" xfId="7451" xr:uid="{00000000-0005-0000-0000-0000FB290000}"/>
    <cellStyle name="Normal 10 4 2 2 3 8" xfId="32571" xr:uid="{00000000-0005-0000-0000-0000FC290000}"/>
    <cellStyle name="Normal 10 4 2 2 4" xfId="1664" xr:uid="{00000000-0005-0000-0000-0000FD290000}"/>
    <cellStyle name="Normal 10 4 2 2 4 2" xfId="5033" xr:uid="{00000000-0005-0000-0000-0000FE290000}"/>
    <cellStyle name="Normal 10 4 2 2 4 2 2" xfId="12786" xr:uid="{00000000-0005-0000-0000-0000FF290000}"/>
    <cellStyle name="Normal 10 4 2 2 4 2 2 2" xfId="37657" xr:uid="{00000000-0005-0000-0000-0000002A0000}"/>
    <cellStyle name="Normal 10 4 2 2 4 2 3" xfId="18937" xr:uid="{00000000-0005-0000-0000-0000012A0000}"/>
    <cellStyle name="Normal 10 4 2 2 4 2 3 2" xfId="41329" xr:uid="{00000000-0005-0000-0000-0000022A0000}"/>
    <cellStyle name="Normal 10 4 2 2 4 2 4" xfId="8865" xr:uid="{00000000-0005-0000-0000-0000032A0000}"/>
    <cellStyle name="Normal 10 4 2 2 4 2 5" xfId="33985" xr:uid="{00000000-0005-0000-0000-0000042A0000}"/>
    <cellStyle name="Normal 10 4 2 2 4 3" xfId="3277" xr:uid="{00000000-0005-0000-0000-0000052A0000}"/>
    <cellStyle name="Normal 10 4 2 2 4 3 2" xfId="17227" xr:uid="{00000000-0005-0000-0000-0000062A0000}"/>
    <cellStyle name="Normal 10 4 2 2 4 3 2 2" xfId="40105" xr:uid="{00000000-0005-0000-0000-0000072A0000}"/>
    <cellStyle name="Normal 10 4 2 2 4 3 3" xfId="11313" xr:uid="{00000000-0005-0000-0000-0000082A0000}"/>
    <cellStyle name="Normal 10 4 2 2 4 3 4" xfId="36433" xr:uid="{00000000-0005-0000-0000-0000092A0000}"/>
    <cellStyle name="Normal 10 4 2 2 4 4" xfId="10089" xr:uid="{00000000-0005-0000-0000-00000A2A0000}"/>
    <cellStyle name="Normal 10 4 2 2 4 4 2" xfId="35209" xr:uid="{00000000-0005-0000-0000-00000B2A0000}"/>
    <cellStyle name="Normal 10 4 2 2 4 5" xfId="15642" xr:uid="{00000000-0005-0000-0000-00000C2A0000}"/>
    <cellStyle name="Normal 10 4 2 2 4 5 2" xfId="38881" xr:uid="{00000000-0005-0000-0000-00000D2A0000}"/>
    <cellStyle name="Normal 10 4 2 2 4 6" xfId="7641" xr:uid="{00000000-0005-0000-0000-00000E2A0000}"/>
    <cellStyle name="Normal 10 4 2 2 4 7" xfId="32761" xr:uid="{00000000-0005-0000-0000-00000F2A0000}"/>
    <cellStyle name="Normal 10 4 2 2 5" xfId="4097" xr:uid="{00000000-0005-0000-0000-0000102A0000}"/>
    <cellStyle name="Normal 10 4 2 2 5 2" xfId="12000" xr:uid="{00000000-0005-0000-0000-0000112A0000}"/>
    <cellStyle name="Normal 10 4 2 2 5 2 2" xfId="37045" xr:uid="{00000000-0005-0000-0000-0000122A0000}"/>
    <cellStyle name="Normal 10 4 2 2 5 3" xfId="18032" xr:uid="{00000000-0005-0000-0000-0000132A0000}"/>
    <cellStyle name="Normal 10 4 2 2 5 3 2" xfId="40717" xr:uid="{00000000-0005-0000-0000-0000142A0000}"/>
    <cellStyle name="Normal 10 4 2 2 5 4" xfId="8253" xr:uid="{00000000-0005-0000-0000-0000152A0000}"/>
    <cellStyle name="Normal 10 4 2 2 5 5" xfId="33373" xr:uid="{00000000-0005-0000-0000-0000162A0000}"/>
    <cellStyle name="Normal 10 4 2 2 6" xfId="2665" xr:uid="{00000000-0005-0000-0000-0000172A0000}"/>
    <cellStyle name="Normal 10 4 2 2 6 2" xfId="16615" xr:uid="{00000000-0005-0000-0000-0000182A0000}"/>
    <cellStyle name="Normal 10 4 2 2 6 2 2" xfId="39493" xr:uid="{00000000-0005-0000-0000-0000192A0000}"/>
    <cellStyle name="Normal 10 4 2 2 6 3" xfId="10701" xr:uid="{00000000-0005-0000-0000-00001A2A0000}"/>
    <cellStyle name="Normal 10 4 2 2 6 4" xfId="35821" xr:uid="{00000000-0005-0000-0000-00001B2A0000}"/>
    <cellStyle name="Normal 10 4 2 2 7" xfId="9477" xr:uid="{00000000-0005-0000-0000-00001C2A0000}"/>
    <cellStyle name="Normal 10 4 2 2 7 2" xfId="34597" xr:uid="{00000000-0005-0000-0000-00001D2A0000}"/>
    <cellStyle name="Normal 10 4 2 2 8" xfId="14497" xr:uid="{00000000-0005-0000-0000-00001E2A0000}"/>
    <cellStyle name="Normal 10 4 2 2 8 2" xfId="38269" xr:uid="{00000000-0005-0000-0000-00001F2A0000}"/>
    <cellStyle name="Normal 10 4 2 2 9" xfId="7029" xr:uid="{00000000-0005-0000-0000-0000202A0000}"/>
    <cellStyle name="Normal 10 4 2 3" xfId="910" xr:uid="{00000000-0005-0000-0000-0000212A0000}"/>
    <cellStyle name="Normal 10 4 2 3 2" xfId="2001" xr:uid="{00000000-0005-0000-0000-0000222A0000}"/>
    <cellStyle name="Normal 10 4 2 3 2 2" xfId="5307" xr:uid="{00000000-0005-0000-0000-0000232A0000}"/>
    <cellStyle name="Normal 10 4 2 3 2 2 2" xfId="13021" xr:uid="{00000000-0005-0000-0000-0000242A0000}"/>
    <cellStyle name="Normal 10 4 2 3 2 2 2 2" xfId="37867" xr:uid="{00000000-0005-0000-0000-0000252A0000}"/>
    <cellStyle name="Normal 10 4 2 3 2 2 3" xfId="19201" xr:uid="{00000000-0005-0000-0000-0000262A0000}"/>
    <cellStyle name="Normal 10 4 2 3 2 2 3 2" xfId="41539" xr:uid="{00000000-0005-0000-0000-0000272A0000}"/>
    <cellStyle name="Normal 10 4 2 3 2 2 4" xfId="9075" xr:uid="{00000000-0005-0000-0000-0000282A0000}"/>
    <cellStyle name="Normal 10 4 2 3 2 2 5" xfId="34195" xr:uid="{00000000-0005-0000-0000-0000292A0000}"/>
    <cellStyle name="Normal 10 4 2 3 2 3" xfId="3487" xr:uid="{00000000-0005-0000-0000-00002A2A0000}"/>
    <cellStyle name="Normal 10 4 2 3 2 3 2" xfId="17437" xr:uid="{00000000-0005-0000-0000-00002B2A0000}"/>
    <cellStyle name="Normal 10 4 2 3 2 3 2 2" xfId="40315" xr:uid="{00000000-0005-0000-0000-00002C2A0000}"/>
    <cellStyle name="Normal 10 4 2 3 2 3 3" xfId="11523" xr:uid="{00000000-0005-0000-0000-00002D2A0000}"/>
    <cellStyle name="Normal 10 4 2 3 2 3 4" xfId="36643" xr:uid="{00000000-0005-0000-0000-00002E2A0000}"/>
    <cellStyle name="Normal 10 4 2 3 2 4" xfId="10299" xr:uid="{00000000-0005-0000-0000-00002F2A0000}"/>
    <cellStyle name="Normal 10 4 2 3 2 4 2" xfId="35419" xr:uid="{00000000-0005-0000-0000-0000302A0000}"/>
    <cellStyle name="Normal 10 4 2 3 2 5" xfId="15970" xr:uid="{00000000-0005-0000-0000-0000312A0000}"/>
    <cellStyle name="Normal 10 4 2 3 2 5 2" xfId="39091" xr:uid="{00000000-0005-0000-0000-0000322A0000}"/>
    <cellStyle name="Normal 10 4 2 3 2 6" xfId="7851" xr:uid="{00000000-0005-0000-0000-0000332A0000}"/>
    <cellStyle name="Normal 10 4 2 3 2 7" xfId="32971" xr:uid="{00000000-0005-0000-0000-0000342A0000}"/>
    <cellStyle name="Normal 10 4 2 3 3" xfId="4423" xr:uid="{00000000-0005-0000-0000-0000352A0000}"/>
    <cellStyle name="Normal 10 4 2 3 3 2" xfId="12274" xr:uid="{00000000-0005-0000-0000-0000362A0000}"/>
    <cellStyle name="Normal 10 4 2 3 3 2 2" xfId="37255" xr:uid="{00000000-0005-0000-0000-0000372A0000}"/>
    <cellStyle name="Normal 10 4 2 3 3 3" xfId="18349" xr:uid="{00000000-0005-0000-0000-0000382A0000}"/>
    <cellStyle name="Normal 10 4 2 3 3 3 2" xfId="40927" xr:uid="{00000000-0005-0000-0000-0000392A0000}"/>
    <cellStyle name="Normal 10 4 2 3 3 4" xfId="8463" xr:uid="{00000000-0005-0000-0000-00003A2A0000}"/>
    <cellStyle name="Normal 10 4 2 3 3 5" xfId="33583" xr:uid="{00000000-0005-0000-0000-00003B2A0000}"/>
    <cellStyle name="Normal 10 4 2 3 4" xfId="2875" xr:uid="{00000000-0005-0000-0000-00003C2A0000}"/>
    <cellStyle name="Normal 10 4 2 3 4 2" xfId="16825" xr:uid="{00000000-0005-0000-0000-00003D2A0000}"/>
    <cellStyle name="Normal 10 4 2 3 4 2 2" xfId="39703" xr:uid="{00000000-0005-0000-0000-00003E2A0000}"/>
    <cellStyle name="Normal 10 4 2 3 4 3" xfId="10911" xr:uid="{00000000-0005-0000-0000-00003F2A0000}"/>
    <cellStyle name="Normal 10 4 2 3 4 4" xfId="36031" xr:uid="{00000000-0005-0000-0000-0000402A0000}"/>
    <cellStyle name="Normal 10 4 2 3 5" xfId="9687" xr:uid="{00000000-0005-0000-0000-0000412A0000}"/>
    <cellStyle name="Normal 10 4 2 3 5 2" xfId="34807" xr:uid="{00000000-0005-0000-0000-0000422A0000}"/>
    <cellStyle name="Normal 10 4 2 3 6" xfId="14929" xr:uid="{00000000-0005-0000-0000-0000432A0000}"/>
    <cellStyle name="Normal 10 4 2 3 6 2" xfId="38479" xr:uid="{00000000-0005-0000-0000-0000442A0000}"/>
    <cellStyle name="Normal 10 4 2 3 7" xfId="7239" xr:uid="{00000000-0005-0000-0000-0000452A0000}"/>
    <cellStyle name="Normal 10 4 2 3 8" xfId="32359" xr:uid="{00000000-0005-0000-0000-0000462A0000}"/>
    <cellStyle name="Normal 10 4 2 4" xfId="1252" xr:uid="{00000000-0005-0000-0000-0000472A0000}"/>
    <cellStyle name="Normal 10 4 2 4 2" xfId="2343" xr:uid="{00000000-0005-0000-0000-0000482A0000}"/>
    <cellStyle name="Normal 10 4 2 4 2 2" xfId="5606" xr:uid="{00000000-0005-0000-0000-0000492A0000}"/>
    <cellStyle name="Normal 10 4 2 4 2 2 2" xfId="13278" xr:uid="{00000000-0005-0000-0000-00004A2A0000}"/>
    <cellStyle name="Normal 10 4 2 4 2 2 2 2" xfId="38078" xr:uid="{00000000-0005-0000-0000-00004B2A0000}"/>
    <cellStyle name="Normal 10 4 2 4 2 2 3" xfId="19494" xr:uid="{00000000-0005-0000-0000-00004C2A0000}"/>
    <cellStyle name="Normal 10 4 2 4 2 2 3 2" xfId="41750" xr:uid="{00000000-0005-0000-0000-00004D2A0000}"/>
    <cellStyle name="Normal 10 4 2 4 2 2 4" xfId="9286" xr:uid="{00000000-0005-0000-0000-00004E2A0000}"/>
    <cellStyle name="Normal 10 4 2 4 2 2 5" xfId="34406" xr:uid="{00000000-0005-0000-0000-00004F2A0000}"/>
    <cellStyle name="Normal 10 4 2 4 2 3" xfId="3698" xr:uid="{00000000-0005-0000-0000-0000502A0000}"/>
    <cellStyle name="Normal 10 4 2 4 2 3 2" xfId="17648" xr:uid="{00000000-0005-0000-0000-0000512A0000}"/>
    <cellStyle name="Normal 10 4 2 4 2 3 2 2" xfId="40526" xr:uid="{00000000-0005-0000-0000-0000522A0000}"/>
    <cellStyle name="Normal 10 4 2 4 2 3 3" xfId="11734" xr:uid="{00000000-0005-0000-0000-0000532A0000}"/>
    <cellStyle name="Normal 10 4 2 4 2 3 4" xfId="36854" xr:uid="{00000000-0005-0000-0000-0000542A0000}"/>
    <cellStyle name="Normal 10 4 2 4 2 4" xfId="10510" xr:uid="{00000000-0005-0000-0000-0000552A0000}"/>
    <cellStyle name="Normal 10 4 2 4 2 4 2" xfId="35630" xr:uid="{00000000-0005-0000-0000-0000562A0000}"/>
    <cellStyle name="Normal 10 4 2 4 2 5" xfId="16307" xr:uid="{00000000-0005-0000-0000-0000572A0000}"/>
    <cellStyle name="Normal 10 4 2 4 2 5 2" xfId="39302" xr:uid="{00000000-0005-0000-0000-0000582A0000}"/>
    <cellStyle name="Normal 10 4 2 4 2 6" xfId="8062" xr:uid="{00000000-0005-0000-0000-0000592A0000}"/>
    <cellStyle name="Normal 10 4 2 4 2 7" xfId="33182" xr:uid="{00000000-0005-0000-0000-00005A2A0000}"/>
    <cellStyle name="Normal 10 4 2 4 3" xfId="4716" xr:uid="{00000000-0005-0000-0000-00005B2A0000}"/>
    <cellStyle name="Normal 10 4 2 4 3 2" xfId="12530" xr:uid="{00000000-0005-0000-0000-00005C2A0000}"/>
    <cellStyle name="Normal 10 4 2 4 3 2 2" xfId="37466" xr:uid="{00000000-0005-0000-0000-00005D2A0000}"/>
    <cellStyle name="Normal 10 4 2 4 3 3" xfId="18634" xr:uid="{00000000-0005-0000-0000-00005E2A0000}"/>
    <cellStyle name="Normal 10 4 2 4 3 3 2" xfId="41138" xr:uid="{00000000-0005-0000-0000-00005F2A0000}"/>
    <cellStyle name="Normal 10 4 2 4 3 4" xfId="8674" xr:uid="{00000000-0005-0000-0000-0000602A0000}"/>
    <cellStyle name="Normal 10 4 2 4 3 5" xfId="33794" xr:uid="{00000000-0005-0000-0000-0000612A0000}"/>
    <cellStyle name="Normal 10 4 2 4 4" xfId="3086" xr:uid="{00000000-0005-0000-0000-0000622A0000}"/>
    <cellStyle name="Normal 10 4 2 4 4 2" xfId="17036" xr:uid="{00000000-0005-0000-0000-0000632A0000}"/>
    <cellStyle name="Normal 10 4 2 4 4 2 2" xfId="39914" xr:uid="{00000000-0005-0000-0000-0000642A0000}"/>
    <cellStyle name="Normal 10 4 2 4 4 3" xfId="11122" xr:uid="{00000000-0005-0000-0000-0000652A0000}"/>
    <cellStyle name="Normal 10 4 2 4 4 4" xfId="36242" xr:uid="{00000000-0005-0000-0000-0000662A0000}"/>
    <cellStyle name="Normal 10 4 2 4 5" xfId="9898" xr:uid="{00000000-0005-0000-0000-0000672A0000}"/>
    <cellStyle name="Normal 10 4 2 4 5 2" xfId="35018" xr:uid="{00000000-0005-0000-0000-0000682A0000}"/>
    <cellStyle name="Normal 10 4 2 4 6" xfId="15261" xr:uid="{00000000-0005-0000-0000-0000692A0000}"/>
    <cellStyle name="Normal 10 4 2 4 6 2" xfId="38690" xr:uid="{00000000-0005-0000-0000-00006A2A0000}"/>
    <cellStyle name="Normal 10 4 2 4 7" xfId="7450" xr:uid="{00000000-0005-0000-0000-00006B2A0000}"/>
    <cellStyle name="Normal 10 4 2 4 8" xfId="32570" xr:uid="{00000000-0005-0000-0000-00006C2A0000}"/>
    <cellStyle name="Normal 10 4 2 5" xfId="1663" xr:uid="{00000000-0005-0000-0000-00006D2A0000}"/>
    <cellStyle name="Normal 10 4 2 5 2" xfId="5032" xr:uid="{00000000-0005-0000-0000-00006E2A0000}"/>
    <cellStyle name="Normal 10 4 2 5 2 2" xfId="12785" xr:uid="{00000000-0005-0000-0000-00006F2A0000}"/>
    <cellStyle name="Normal 10 4 2 5 2 2 2" xfId="37656" xr:uid="{00000000-0005-0000-0000-0000702A0000}"/>
    <cellStyle name="Normal 10 4 2 5 2 3" xfId="18936" xr:uid="{00000000-0005-0000-0000-0000712A0000}"/>
    <cellStyle name="Normal 10 4 2 5 2 3 2" xfId="41328" xr:uid="{00000000-0005-0000-0000-0000722A0000}"/>
    <cellStyle name="Normal 10 4 2 5 2 4" xfId="8864" xr:uid="{00000000-0005-0000-0000-0000732A0000}"/>
    <cellStyle name="Normal 10 4 2 5 2 5" xfId="33984" xr:uid="{00000000-0005-0000-0000-0000742A0000}"/>
    <cellStyle name="Normal 10 4 2 5 3" xfId="3276" xr:uid="{00000000-0005-0000-0000-0000752A0000}"/>
    <cellStyle name="Normal 10 4 2 5 3 2" xfId="17226" xr:uid="{00000000-0005-0000-0000-0000762A0000}"/>
    <cellStyle name="Normal 10 4 2 5 3 2 2" xfId="40104" xr:uid="{00000000-0005-0000-0000-0000772A0000}"/>
    <cellStyle name="Normal 10 4 2 5 3 3" xfId="11312" xr:uid="{00000000-0005-0000-0000-0000782A0000}"/>
    <cellStyle name="Normal 10 4 2 5 3 4" xfId="36432" xr:uid="{00000000-0005-0000-0000-0000792A0000}"/>
    <cellStyle name="Normal 10 4 2 5 4" xfId="10088" xr:uid="{00000000-0005-0000-0000-00007A2A0000}"/>
    <cellStyle name="Normal 10 4 2 5 4 2" xfId="35208" xr:uid="{00000000-0005-0000-0000-00007B2A0000}"/>
    <cellStyle name="Normal 10 4 2 5 5" xfId="15641" xr:uid="{00000000-0005-0000-0000-00007C2A0000}"/>
    <cellStyle name="Normal 10 4 2 5 5 2" xfId="38880" xr:uid="{00000000-0005-0000-0000-00007D2A0000}"/>
    <cellStyle name="Normal 10 4 2 5 6" xfId="7640" xr:uid="{00000000-0005-0000-0000-00007E2A0000}"/>
    <cellStyle name="Normal 10 4 2 5 7" xfId="32760" xr:uid="{00000000-0005-0000-0000-00007F2A0000}"/>
    <cellStyle name="Normal 10 4 2 6" xfId="4096" xr:uid="{00000000-0005-0000-0000-0000802A0000}"/>
    <cellStyle name="Normal 10 4 2 6 2" xfId="11999" xr:uid="{00000000-0005-0000-0000-0000812A0000}"/>
    <cellStyle name="Normal 10 4 2 6 2 2" xfId="37044" xr:uid="{00000000-0005-0000-0000-0000822A0000}"/>
    <cellStyle name="Normal 10 4 2 6 3" xfId="18031" xr:uid="{00000000-0005-0000-0000-0000832A0000}"/>
    <cellStyle name="Normal 10 4 2 6 3 2" xfId="40716" xr:uid="{00000000-0005-0000-0000-0000842A0000}"/>
    <cellStyle name="Normal 10 4 2 6 4" xfId="8252" xr:uid="{00000000-0005-0000-0000-0000852A0000}"/>
    <cellStyle name="Normal 10 4 2 6 5" xfId="33372" xr:uid="{00000000-0005-0000-0000-0000862A0000}"/>
    <cellStyle name="Normal 10 4 2 7" xfId="2664" xr:uid="{00000000-0005-0000-0000-0000872A0000}"/>
    <cellStyle name="Normal 10 4 2 7 2" xfId="16614" xr:uid="{00000000-0005-0000-0000-0000882A0000}"/>
    <cellStyle name="Normal 10 4 2 7 2 2" xfId="39492" xr:uid="{00000000-0005-0000-0000-0000892A0000}"/>
    <cellStyle name="Normal 10 4 2 7 3" xfId="10700" xr:uid="{00000000-0005-0000-0000-00008A2A0000}"/>
    <cellStyle name="Normal 10 4 2 7 4" xfId="35820" xr:uid="{00000000-0005-0000-0000-00008B2A0000}"/>
    <cellStyle name="Normal 10 4 2 8" xfId="9476" xr:uid="{00000000-0005-0000-0000-00008C2A0000}"/>
    <cellStyle name="Normal 10 4 2 8 2" xfId="34596" xr:uid="{00000000-0005-0000-0000-00008D2A0000}"/>
    <cellStyle name="Normal 10 4 2 9" xfId="14496" xr:uid="{00000000-0005-0000-0000-00008E2A0000}"/>
    <cellStyle name="Normal 10 4 2 9 2" xfId="38268" xr:uid="{00000000-0005-0000-0000-00008F2A0000}"/>
    <cellStyle name="Normal 10 4 3" xfId="456" xr:uid="{00000000-0005-0000-0000-0000902A0000}"/>
    <cellStyle name="Normal 10 4 3 10" xfId="32150" xr:uid="{00000000-0005-0000-0000-0000912A0000}"/>
    <cellStyle name="Normal 10 4 3 2" xfId="912" xr:uid="{00000000-0005-0000-0000-0000922A0000}"/>
    <cellStyle name="Normal 10 4 3 2 2" xfId="2003" xr:uid="{00000000-0005-0000-0000-0000932A0000}"/>
    <cellStyle name="Normal 10 4 3 2 2 2" xfId="5309" xr:uid="{00000000-0005-0000-0000-0000942A0000}"/>
    <cellStyle name="Normal 10 4 3 2 2 2 2" xfId="13023" xr:uid="{00000000-0005-0000-0000-0000952A0000}"/>
    <cellStyle name="Normal 10 4 3 2 2 2 2 2" xfId="37869" xr:uid="{00000000-0005-0000-0000-0000962A0000}"/>
    <cellStyle name="Normal 10 4 3 2 2 2 3" xfId="19203" xr:uid="{00000000-0005-0000-0000-0000972A0000}"/>
    <cellStyle name="Normal 10 4 3 2 2 2 3 2" xfId="41541" xr:uid="{00000000-0005-0000-0000-0000982A0000}"/>
    <cellStyle name="Normal 10 4 3 2 2 2 4" xfId="9077" xr:uid="{00000000-0005-0000-0000-0000992A0000}"/>
    <cellStyle name="Normal 10 4 3 2 2 2 5" xfId="34197" xr:uid="{00000000-0005-0000-0000-00009A2A0000}"/>
    <cellStyle name="Normal 10 4 3 2 2 3" xfId="3489" xr:uid="{00000000-0005-0000-0000-00009B2A0000}"/>
    <cellStyle name="Normal 10 4 3 2 2 3 2" xfId="17439" xr:uid="{00000000-0005-0000-0000-00009C2A0000}"/>
    <cellStyle name="Normal 10 4 3 2 2 3 2 2" xfId="40317" xr:uid="{00000000-0005-0000-0000-00009D2A0000}"/>
    <cellStyle name="Normal 10 4 3 2 2 3 3" xfId="11525" xr:uid="{00000000-0005-0000-0000-00009E2A0000}"/>
    <cellStyle name="Normal 10 4 3 2 2 3 4" xfId="36645" xr:uid="{00000000-0005-0000-0000-00009F2A0000}"/>
    <cellStyle name="Normal 10 4 3 2 2 4" xfId="10301" xr:uid="{00000000-0005-0000-0000-0000A02A0000}"/>
    <cellStyle name="Normal 10 4 3 2 2 4 2" xfId="35421" xr:uid="{00000000-0005-0000-0000-0000A12A0000}"/>
    <cellStyle name="Normal 10 4 3 2 2 5" xfId="15972" xr:uid="{00000000-0005-0000-0000-0000A22A0000}"/>
    <cellStyle name="Normal 10 4 3 2 2 5 2" xfId="39093" xr:uid="{00000000-0005-0000-0000-0000A32A0000}"/>
    <cellStyle name="Normal 10 4 3 2 2 6" xfId="7853" xr:uid="{00000000-0005-0000-0000-0000A42A0000}"/>
    <cellStyle name="Normal 10 4 3 2 2 7" xfId="32973" xr:uid="{00000000-0005-0000-0000-0000A52A0000}"/>
    <cellStyle name="Normal 10 4 3 2 3" xfId="4425" xr:uid="{00000000-0005-0000-0000-0000A62A0000}"/>
    <cellStyle name="Normal 10 4 3 2 3 2" xfId="12276" xr:uid="{00000000-0005-0000-0000-0000A72A0000}"/>
    <cellStyle name="Normal 10 4 3 2 3 2 2" xfId="37257" xr:uid="{00000000-0005-0000-0000-0000A82A0000}"/>
    <cellStyle name="Normal 10 4 3 2 3 3" xfId="18351" xr:uid="{00000000-0005-0000-0000-0000A92A0000}"/>
    <cellStyle name="Normal 10 4 3 2 3 3 2" xfId="40929" xr:uid="{00000000-0005-0000-0000-0000AA2A0000}"/>
    <cellStyle name="Normal 10 4 3 2 3 4" xfId="8465" xr:uid="{00000000-0005-0000-0000-0000AB2A0000}"/>
    <cellStyle name="Normal 10 4 3 2 3 5" xfId="33585" xr:uid="{00000000-0005-0000-0000-0000AC2A0000}"/>
    <cellStyle name="Normal 10 4 3 2 4" xfId="2877" xr:uid="{00000000-0005-0000-0000-0000AD2A0000}"/>
    <cellStyle name="Normal 10 4 3 2 4 2" xfId="16827" xr:uid="{00000000-0005-0000-0000-0000AE2A0000}"/>
    <cellStyle name="Normal 10 4 3 2 4 2 2" xfId="39705" xr:uid="{00000000-0005-0000-0000-0000AF2A0000}"/>
    <cellStyle name="Normal 10 4 3 2 4 3" xfId="10913" xr:uid="{00000000-0005-0000-0000-0000B02A0000}"/>
    <cellStyle name="Normal 10 4 3 2 4 4" xfId="36033" xr:uid="{00000000-0005-0000-0000-0000B12A0000}"/>
    <cellStyle name="Normal 10 4 3 2 5" xfId="9689" xr:uid="{00000000-0005-0000-0000-0000B22A0000}"/>
    <cellStyle name="Normal 10 4 3 2 5 2" xfId="34809" xr:uid="{00000000-0005-0000-0000-0000B32A0000}"/>
    <cellStyle name="Normal 10 4 3 2 6" xfId="14931" xr:uid="{00000000-0005-0000-0000-0000B42A0000}"/>
    <cellStyle name="Normal 10 4 3 2 6 2" xfId="38481" xr:uid="{00000000-0005-0000-0000-0000B52A0000}"/>
    <cellStyle name="Normal 10 4 3 2 7" xfId="7241" xr:uid="{00000000-0005-0000-0000-0000B62A0000}"/>
    <cellStyle name="Normal 10 4 3 2 8" xfId="32361" xr:uid="{00000000-0005-0000-0000-0000B72A0000}"/>
    <cellStyle name="Normal 10 4 3 3" xfId="1254" xr:uid="{00000000-0005-0000-0000-0000B82A0000}"/>
    <cellStyle name="Normal 10 4 3 3 2" xfId="2345" xr:uid="{00000000-0005-0000-0000-0000B92A0000}"/>
    <cellStyle name="Normal 10 4 3 3 2 2" xfId="5608" xr:uid="{00000000-0005-0000-0000-0000BA2A0000}"/>
    <cellStyle name="Normal 10 4 3 3 2 2 2" xfId="13280" xr:uid="{00000000-0005-0000-0000-0000BB2A0000}"/>
    <cellStyle name="Normal 10 4 3 3 2 2 2 2" xfId="38080" xr:uid="{00000000-0005-0000-0000-0000BC2A0000}"/>
    <cellStyle name="Normal 10 4 3 3 2 2 3" xfId="19496" xr:uid="{00000000-0005-0000-0000-0000BD2A0000}"/>
    <cellStyle name="Normal 10 4 3 3 2 2 3 2" xfId="41752" xr:uid="{00000000-0005-0000-0000-0000BE2A0000}"/>
    <cellStyle name="Normal 10 4 3 3 2 2 4" xfId="9288" xr:uid="{00000000-0005-0000-0000-0000BF2A0000}"/>
    <cellStyle name="Normal 10 4 3 3 2 2 5" xfId="34408" xr:uid="{00000000-0005-0000-0000-0000C02A0000}"/>
    <cellStyle name="Normal 10 4 3 3 2 3" xfId="3700" xr:uid="{00000000-0005-0000-0000-0000C12A0000}"/>
    <cellStyle name="Normal 10 4 3 3 2 3 2" xfId="17650" xr:uid="{00000000-0005-0000-0000-0000C22A0000}"/>
    <cellStyle name="Normal 10 4 3 3 2 3 2 2" xfId="40528" xr:uid="{00000000-0005-0000-0000-0000C32A0000}"/>
    <cellStyle name="Normal 10 4 3 3 2 3 3" xfId="11736" xr:uid="{00000000-0005-0000-0000-0000C42A0000}"/>
    <cellStyle name="Normal 10 4 3 3 2 3 4" xfId="36856" xr:uid="{00000000-0005-0000-0000-0000C52A0000}"/>
    <cellStyle name="Normal 10 4 3 3 2 4" xfId="10512" xr:uid="{00000000-0005-0000-0000-0000C62A0000}"/>
    <cellStyle name="Normal 10 4 3 3 2 4 2" xfId="35632" xr:uid="{00000000-0005-0000-0000-0000C72A0000}"/>
    <cellStyle name="Normal 10 4 3 3 2 5" xfId="16309" xr:uid="{00000000-0005-0000-0000-0000C82A0000}"/>
    <cellStyle name="Normal 10 4 3 3 2 5 2" xfId="39304" xr:uid="{00000000-0005-0000-0000-0000C92A0000}"/>
    <cellStyle name="Normal 10 4 3 3 2 6" xfId="8064" xr:uid="{00000000-0005-0000-0000-0000CA2A0000}"/>
    <cellStyle name="Normal 10 4 3 3 2 7" xfId="33184" xr:uid="{00000000-0005-0000-0000-0000CB2A0000}"/>
    <cellStyle name="Normal 10 4 3 3 3" xfId="4718" xr:uid="{00000000-0005-0000-0000-0000CC2A0000}"/>
    <cellStyle name="Normal 10 4 3 3 3 2" xfId="12532" xr:uid="{00000000-0005-0000-0000-0000CD2A0000}"/>
    <cellStyle name="Normal 10 4 3 3 3 2 2" xfId="37468" xr:uid="{00000000-0005-0000-0000-0000CE2A0000}"/>
    <cellStyle name="Normal 10 4 3 3 3 3" xfId="18636" xr:uid="{00000000-0005-0000-0000-0000CF2A0000}"/>
    <cellStyle name="Normal 10 4 3 3 3 3 2" xfId="41140" xr:uid="{00000000-0005-0000-0000-0000D02A0000}"/>
    <cellStyle name="Normal 10 4 3 3 3 4" xfId="8676" xr:uid="{00000000-0005-0000-0000-0000D12A0000}"/>
    <cellStyle name="Normal 10 4 3 3 3 5" xfId="33796" xr:uid="{00000000-0005-0000-0000-0000D22A0000}"/>
    <cellStyle name="Normal 10 4 3 3 4" xfId="3088" xr:uid="{00000000-0005-0000-0000-0000D32A0000}"/>
    <cellStyle name="Normal 10 4 3 3 4 2" xfId="17038" xr:uid="{00000000-0005-0000-0000-0000D42A0000}"/>
    <cellStyle name="Normal 10 4 3 3 4 2 2" xfId="39916" xr:uid="{00000000-0005-0000-0000-0000D52A0000}"/>
    <cellStyle name="Normal 10 4 3 3 4 3" xfId="11124" xr:uid="{00000000-0005-0000-0000-0000D62A0000}"/>
    <cellStyle name="Normal 10 4 3 3 4 4" xfId="36244" xr:uid="{00000000-0005-0000-0000-0000D72A0000}"/>
    <cellStyle name="Normal 10 4 3 3 5" xfId="9900" xr:uid="{00000000-0005-0000-0000-0000D82A0000}"/>
    <cellStyle name="Normal 10 4 3 3 5 2" xfId="35020" xr:uid="{00000000-0005-0000-0000-0000D92A0000}"/>
    <cellStyle name="Normal 10 4 3 3 6" xfId="15263" xr:uid="{00000000-0005-0000-0000-0000DA2A0000}"/>
    <cellStyle name="Normal 10 4 3 3 6 2" xfId="38692" xr:uid="{00000000-0005-0000-0000-0000DB2A0000}"/>
    <cellStyle name="Normal 10 4 3 3 7" xfId="7452" xr:uid="{00000000-0005-0000-0000-0000DC2A0000}"/>
    <cellStyle name="Normal 10 4 3 3 8" xfId="32572" xr:uid="{00000000-0005-0000-0000-0000DD2A0000}"/>
    <cellStyle name="Normal 10 4 3 4" xfId="1665" xr:uid="{00000000-0005-0000-0000-0000DE2A0000}"/>
    <cellStyle name="Normal 10 4 3 4 2" xfId="5034" xr:uid="{00000000-0005-0000-0000-0000DF2A0000}"/>
    <cellStyle name="Normal 10 4 3 4 2 2" xfId="12787" xr:uid="{00000000-0005-0000-0000-0000E02A0000}"/>
    <cellStyle name="Normal 10 4 3 4 2 2 2" xfId="37658" xr:uid="{00000000-0005-0000-0000-0000E12A0000}"/>
    <cellStyle name="Normal 10 4 3 4 2 3" xfId="18938" xr:uid="{00000000-0005-0000-0000-0000E22A0000}"/>
    <cellStyle name="Normal 10 4 3 4 2 3 2" xfId="41330" xr:uid="{00000000-0005-0000-0000-0000E32A0000}"/>
    <cellStyle name="Normal 10 4 3 4 2 4" xfId="8866" xr:uid="{00000000-0005-0000-0000-0000E42A0000}"/>
    <cellStyle name="Normal 10 4 3 4 2 5" xfId="33986" xr:uid="{00000000-0005-0000-0000-0000E52A0000}"/>
    <cellStyle name="Normal 10 4 3 4 3" xfId="3278" xr:uid="{00000000-0005-0000-0000-0000E62A0000}"/>
    <cellStyle name="Normal 10 4 3 4 3 2" xfId="17228" xr:uid="{00000000-0005-0000-0000-0000E72A0000}"/>
    <cellStyle name="Normal 10 4 3 4 3 2 2" xfId="40106" xr:uid="{00000000-0005-0000-0000-0000E82A0000}"/>
    <cellStyle name="Normal 10 4 3 4 3 3" xfId="11314" xr:uid="{00000000-0005-0000-0000-0000E92A0000}"/>
    <cellStyle name="Normal 10 4 3 4 3 4" xfId="36434" xr:uid="{00000000-0005-0000-0000-0000EA2A0000}"/>
    <cellStyle name="Normal 10 4 3 4 4" xfId="10090" xr:uid="{00000000-0005-0000-0000-0000EB2A0000}"/>
    <cellStyle name="Normal 10 4 3 4 4 2" xfId="35210" xr:uid="{00000000-0005-0000-0000-0000EC2A0000}"/>
    <cellStyle name="Normal 10 4 3 4 5" xfId="15643" xr:uid="{00000000-0005-0000-0000-0000ED2A0000}"/>
    <cellStyle name="Normal 10 4 3 4 5 2" xfId="38882" xr:uid="{00000000-0005-0000-0000-0000EE2A0000}"/>
    <cellStyle name="Normal 10 4 3 4 6" xfId="7642" xr:uid="{00000000-0005-0000-0000-0000EF2A0000}"/>
    <cellStyle name="Normal 10 4 3 4 7" xfId="32762" xr:uid="{00000000-0005-0000-0000-0000F02A0000}"/>
    <cellStyle name="Normal 10 4 3 5" xfId="4098" xr:uid="{00000000-0005-0000-0000-0000F12A0000}"/>
    <cellStyle name="Normal 10 4 3 5 2" xfId="12001" xr:uid="{00000000-0005-0000-0000-0000F22A0000}"/>
    <cellStyle name="Normal 10 4 3 5 2 2" xfId="37046" xr:uid="{00000000-0005-0000-0000-0000F32A0000}"/>
    <cellStyle name="Normal 10 4 3 5 3" xfId="18033" xr:uid="{00000000-0005-0000-0000-0000F42A0000}"/>
    <cellStyle name="Normal 10 4 3 5 3 2" xfId="40718" xr:uid="{00000000-0005-0000-0000-0000F52A0000}"/>
    <cellStyle name="Normal 10 4 3 5 4" xfId="8254" xr:uid="{00000000-0005-0000-0000-0000F62A0000}"/>
    <cellStyle name="Normal 10 4 3 5 5" xfId="33374" xr:uid="{00000000-0005-0000-0000-0000F72A0000}"/>
    <cellStyle name="Normal 10 4 3 6" xfId="2666" xr:uid="{00000000-0005-0000-0000-0000F82A0000}"/>
    <cellStyle name="Normal 10 4 3 6 2" xfId="16616" xr:uid="{00000000-0005-0000-0000-0000F92A0000}"/>
    <cellStyle name="Normal 10 4 3 6 2 2" xfId="39494" xr:uid="{00000000-0005-0000-0000-0000FA2A0000}"/>
    <cellStyle name="Normal 10 4 3 6 3" xfId="10702" xr:uid="{00000000-0005-0000-0000-0000FB2A0000}"/>
    <cellStyle name="Normal 10 4 3 6 4" xfId="35822" xr:uid="{00000000-0005-0000-0000-0000FC2A0000}"/>
    <cellStyle name="Normal 10 4 3 7" xfId="9478" xr:uid="{00000000-0005-0000-0000-0000FD2A0000}"/>
    <cellStyle name="Normal 10 4 3 7 2" xfId="34598" xr:uid="{00000000-0005-0000-0000-0000FE2A0000}"/>
    <cellStyle name="Normal 10 4 3 8" xfId="14498" xr:uid="{00000000-0005-0000-0000-0000FF2A0000}"/>
    <cellStyle name="Normal 10 4 3 8 2" xfId="38270" xr:uid="{00000000-0005-0000-0000-0000002B0000}"/>
    <cellStyle name="Normal 10 4 3 9" xfId="7030" xr:uid="{00000000-0005-0000-0000-0000012B0000}"/>
    <cellStyle name="Normal 10 4 4" xfId="909" xr:uid="{00000000-0005-0000-0000-0000022B0000}"/>
    <cellStyle name="Normal 10 4 4 2" xfId="2000" xr:uid="{00000000-0005-0000-0000-0000032B0000}"/>
    <cellStyle name="Normal 10 4 4 2 2" xfId="5306" xr:uid="{00000000-0005-0000-0000-0000042B0000}"/>
    <cellStyle name="Normal 10 4 4 2 2 2" xfId="13020" xr:uid="{00000000-0005-0000-0000-0000052B0000}"/>
    <cellStyle name="Normal 10 4 4 2 2 2 2" xfId="37866" xr:uid="{00000000-0005-0000-0000-0000062B0000}"/>
    <cellStyle name="Normal 10 4 4 2 2 3" xfId="19200" xr:uid="{00000000-0005-0000-0000-0000072B0000}"/>
    <cellStyle name="Normal 10 4 4 2 2 3 2" xfId="41538" xr:uid="{00000000-0005-0000-0000-0000082B0000}"/>
    <cellStyle name="Normal 10 4 4 2 2 4" xfId="9074" xr:uid="{00000000-0005-0000-0000-0000092B0000}"/>
    <cellStyle name="Normal 10 4 4 2 2 5" xfId="34194" xr:uid="{00000000-0005-0000-0000-00000A2B0000}"/>
    <cellStyle name="Normal 10 4 4 2 3" xfId="3486" xr:uid="{00000000-0005-0000-0000-00000B2B0000}"/>
    <cellStyle name="Normal 10 4 4 2 3 2" xfId="17436" xr:uid="{00000000-0005-0000-0000-00000C2B0000}"/>
    <cellStyle name="Normal 10 4 4 2 3 2 2" xfId="40314" xr:uid="{00000000-0005-0000-0000-00000D2B0000}"/>
    <cellStyle name="Normal 10 4 4 2 3 3" xfId="11522" xr:uid="{00000000-0005-0000-0000-00000E2B0000}"/>
    <cellStyle name="Normal 10 4 4 2 3 4" xfId="36642" xr:uid="{00000000-0005-0000-0000-00000F2B0000}"/>
    <cellStyle name="Normal 10 4 4 2 4" xfId="10298" xr:uid="{00000000-0005-0000-0000-0000102B0000}"/>
    <cellStyle name="Normal 10 4 4 2 4 2" xfId="35418" xr:uid="{00000000-0005-0000-0000-0000112B0000}"/>
    <cellStyle name="Normal 10 4 4 2 5" xfId="15969" xr:uid="{00000000-0005-0000-0000-0000122B0000}"/>
    <cellStyle name="Normal 10 4 4 2 5 2" xfId="39090" xr:uid="{00000000-0005-0000-0000-0000132B0000}"/>
    <cellStyle name="Normal 10 4 4 2 6" xfId="7850" xr:uid="{00000000-0005-0000-0000-0000142B0000}"/>
    <cellStyle name="Normal 10 4 4 2 7" xfId="32970" xr:uid="{00000000-0005-0000-0000-0000152B0000}"/>
    <cellStyle name="Normal 10 4 4 3" xfId="4422" xr:uid="{00000000-0005-0000-0000-0000162B0000}"/>
    <cellStyle name="Normal 10 4 4 3 2" xfId="12273" xr:uid="{00000000-0005-0000-0000-0000172B0000}"/>
    <cellStyle name="Normal 10 4 4 3 2 2" xfId="37254" xr:uid="{00000000-0005-0000-0000-0000182B0000}"/>
    <cellStyle name="Normal 10 4 4 3 3" xfId="18348" xr:uid="{00000000-0005-0000-0000-0000192B0000}"/>
    <cellStyle name="Normal 10 4 4 3 3 2" xfId="40926" xr:uid="{00000000-0005-0000-0000-00001A2B0000}"/>
    <cellStyle name="Normal 10 4 4 3 4" xfId="8462" xr:uid="{00000000-0005-0000-0000-00001B2B0000}"/>
    <cellStyle name="Normal 10 4 4 3 5" xfId="33582" xr:uid="{00000000-0005-0000-0000-00001C2B0000}"/>
    <cellStyle name="Normal 10 4 4 4" xfId="2874" xr:uid="{00000000-0005-0000-0000-00001D2B0000}"/>
    <cellStyle name="Normal 10 4 4 4 2" xfId="16824" xr:uid="{00000000-0005-0000-0000-00001E2B0000}"/>
    <cellStyle name="Normal 10 4 4 4 2 2" xfId="39702" xr:uid="{00000000-0005-0000-0000-00001F2B0000}"/>
    <cellStyle name="Normal 10 4 4 4 3" xfId="10910" xr:uid="{00000000-0005-0000-0000-0000202B0000}"/>
    <cellStyle name="Normal 10 4 4 4 4" xfId="36030" xr:uid="{00000000-0005-0000-0000-0000212B0000}"/>
    <cellStyle name="Normal 10 4 4 5" xfId="9686" xr:uid="{00000000-0005-0000-0000-0000222B0000}"/>
    <cellStyle name="Normal 10 4 4 5 2" xfId="34806" xr:uid="{00000000-0005-0000-0000-0000232B0000}"/>
    <cellStyle name="Normal 10 4 4 6" xfId="14928" xr:uid="{00000000-0005-0000-0000-0000242B0000}"/>
    <cellStyle name="Normal 10 4 4 6 2" xfId="38478" xr:uid="{00000000-0005-0000-0000-0000252B0000}"/>
    <cellStyle name="Normal 10 4 4 7" xfId="7238" xr:uid="{00000000-0005-0000-0000-0000262B0000}"/>
    <cellStyle name="Normal 10 4 4 8" xfId="32358" xr:uid="{00000000-0005-0000-0000-0000272B0000}"/>
    <cellStyle name="Normal 10 4 5" xfId="1251" xr:uid="{00000000-0005-0000-0000-0000282B0000}"/>
    <cellStyle name="Normal 10 4 5 2" xfId="2342" xr:uid="{00000000-0005-0000-0000-0000292B0000}"/>
    <cellStyle name="Normal 10 4 5 2 2" xfId="5605" xr:uid="{00000000-0005-0000-0000-00002A2B0000}"/>
    <cellStyle name="Normal 10 4 5 2 2 2" xfId="13277" xr:uid="{00000000-0005-0000-0000-00002B2B0000}"/>
    <cellStyle name="Normal 10 4 5 2 2 2 2" xfId="38077" xr:uid="{00000000-0005-0000-0000-00002C2B0000}"/>
    <cellStyle name="Normal 10 4 5 2 2 3" xfId="19493" xr:uid="{00000000-0005-0000-0000-00002D2B0000}"/>
    <cellStyle name="Normal 10 4 5 2 2 3 2" xfId="41749" xr:uid="{00000000-0005-0000-0000-00002E2B0000}"/>
    <cellStyle name="Normal 10 4 5 2 2 4" xfId="9285" xr:uid="{00000000-0005-0000-0000-00002F2B0000}"/>
    <cellStyle name="Normal 10 4 5 2 2 5" xfId="34405" xr:uid="{00000000-0005-0000-0000-0000302B0000}"/>
    <cellStyle name="Normal 10 4 5 2 3" xfId="3697" xr:uid="{00000000-0005-0000-0000-0000312B0000}"/>
    <cellStyle name="Normal 10 4 5 2 3 2" xfId="17647" xr:uid="{00000000-0005-0000-0000-0000322B0000}"/>
    <cellStyle name="Normal 10 4 5 2 3 2 2" xfId="40525" xr:uid="{00000000-0005-0000-0000-0000332B0000}"/>
    <cellStyle name="Normal 10 4 5 2 3 3" xfId="11733" xr:uid="{00000000-0005-0000-0000-0000342B0000}"/>
    <cellStyle name="Normal 10 4 5 2 3 4" xfId="36853" xr:uid="{00000000-0005-0000-0000-0000352B0000}"/>
    <cellStyle name="Normal 10 4 5 2 4" xfId="10509" xr:uid="{00000000-0005-0000-0000-0000362B0000}"/>
    <cellStyle name="Normal 10 4 5 2 4 2" xfId="35629" xr:uid="{00000000-0005-0000-0000-0000372B0000}"/>
    <cellStyle name="Normal 10 4 5 2 5" xfId="16306" xr:uid="{00000000-0005-0000-0000-0000382B0000}"/>
    <cellStyle name="Normal 10 4 5 2 5 2" xfId="39301" xr:uid="{00000000-0005-0000-0000-0000392B0000}"/>
    <cellStyle name="Normal 10 4 5 2 6" xfId="8061" xr:uid="{00000000-0005-0000-0000-00003A2B0000}"/>
    <cellStyle name="Normal 10 4 5 2 7" xfId="33181" xr:uid="{00000000-0005-0000-0000-00003B2B0000}"/>
    <cellStyle name="Normal 10 4 5 3" xfId="4715" xr:uid="{00000000-0005-0000-0000-00003C2B0000}"/>
    <cellStyle name="Normal 10 4 5 3 2" xfId="12529" xr:uid="{00000000-0005-0000-0000-00003D2B0000}"/>
    <cellStyle name="Normal 10 4 5 3 2 2" xfId="37465" xr:uid="{00000000-0005-0000-0000-00003E2B0000}"/>
    <cellStyle name="Normal 10 4 5 3 3" xfId="18633" xr:uid="{00000000-0005-0000-0000-00003F2B0000}"/>
    <cellStyle name="Normal 10 4 5 3 3 2" xfId="41137" xr:uid="{00000000-0005-0000-0000-0000402B0000}"/>
    <cellStyle name="Normal 10 4 5 3 4" xfId="8673" xr:uid="{00000000-0005-0000-0000-0000412B0000}"/>
    <cellStyle name="Normal 10 4 5 3 5" xfId="33793" xr:uid="{00000000-0005-0000-0000-0000422B0000}"/>
    <cellStyle name="Normal 10 4 5 4" xfId="3085" xr:uid="{00000000-0005-0000-0000-0000432B0000}"/>
    <cellStyle name="Normal 10 4 5 4 2" xfId="17035" xr:uid="{00000000-0005-0000-0000-0000442B0000}"/>
    <cellStyle name="Normal 10 4 5 4 2 2" xfId="39913" xr:uid="{00000000-0005-0000-0000-0000452B0000}"/>
    <cellStyle name="Normal 10 4 5 4 3" xfId="11121" xr:uid="{00000000-0005-0000-0000-0000462B0000}"/>
    <cellStyle name="Normal 10 4 5 4 4" xfId="36241" xr:uid="{00000000-0005-0000-0000-0000472B0000}"/>
    <cellStyle name="Normal 10 4 5 5" xfId="9897" xr:uid="{00000000-0005-0000-0000-0000482B0000}"/>
    <cellStyle name="Normal 10 4 5 5 2" xfId="35017" xr:uid="{00000000-0005-0000-0000-0000492B0000}"/>
    <cellStyle name="Normal 10 4 5 6" xfId="15260" xr:uid="{00000000-0005-0000-0000-00004A2B0000}"/>
    <cellStyle name="Normal 10 4 5 6 2" xfId="38689" xr:uid="{00000000-0005-0000-0000-00004B2B0000}"/>
    <cellStyle name="Normal 10 4 5 7" xfId="7449" xr:uid="{00000000-0005-0000-0000-00004C2B0000}"/>
    <cellStyle name="Normal 10 4 5 8" xfId="32569" xr:uid="{00000000-0005-0000-0000-00004D2B0000}"/>
    <cellStyle name="Normal 10 4 6" xfId="1662" xr:uid="{00000000-0005-0000-0000-00004E2B0000}"/>
    <cellStyle name="Normal 10 4 6 2" xfId="5031" xr:uid="{00000000-0005-0000-0000-00004F2B0000}"/>
    <cellStyle name="Normal 10 4 6 2 2" xfId="12784" xr:uid="{00000000-0005-0000-0000-0000502B0000}"/>
    <cellStyle name="Normal 10 4 6 2 2 2" xfId="37655" xr:uid="{00000000-0005-0000-0000-0000512B0000}"/>
    <cellStyle name="Normal 10 4 6 2 3" xfId="18935" xr:uid="{00000000-0005-0000-0000-0000522B0000}"/>
    <cellStyle name="Normal 10 4 6 2 3 2" xfId="41327" xr:uid="{00000000-0005-0000-0000-0000532B0000}"/>
    <cellStyle name="Normal 10 4 6 2 4" xfId="8863" xr:uid="{00000000-0005-0000-0000-0000542B0000}"/>
    <cellStyle name="Normal 10 4 6 2 5" xfId="33983" xr:uid="{00000000-0005-0000-0000-0000552B0000}"/>
    <cellStyle name="Normal 10 4 6 3" xfId="3275" xr:uid="{00000000-0005-0000-0000-0000562B0000}"/>
    <cellStyle name="Normal 10 4 6 3 2" xfId="17225" xr:uid="{00000000-0005-0000-0000-0000572B0000}"/>
    <cellStyle name="Normal 10 4 6 3 2 2" xfId="40103" xr:uid="{00000000-0005-0000-0000-0000582B0000}"/>
    <cellStyle name="Normal 10 4 6 3 3" xfId="11311" xr:uid="{00000000-0005-0000-0000-0000592B0000}"/>
    <cellStyle name="Normal 10 4 6 3 4" xfId="36431" xr:uid="{00000000-0005-0000-0000-00005A2B0000}"/>
    <cellStyle name="Normal 10 4 6 4" xfId="10087" xr:uid="{00000000-0005-0000-0000-00005B2B0000}"/>
    <cellStyle name="Normal 10 4 6 4 2" xfId="35207" xr:uid="{00000000-0005-0000-0000-00005C2B0000}"/>
    <cellStyle name="Normal 10 4 6 5" xfId="15640" xr:uid="{00000000-0005-0000-0000-00005D2B0000}"/>
    <cellStyle name="Normal 10 4 6 5 2" xfId="38879" xr:uid="{00000000-0005-0000-0000-00005E2B0000}"/>
    <cellStyle name="Normal 10 4 6 6" xfId="7639" xr:uid="{00000000-0005-0000-0000-00005F2B0000}"/>
    <cellStyle name="Normal 10 4 6 7" xfId="32759" xr:uid="{00000000-0005-0000-0000-0000602B0000}"/>
    <cellStyle name="Normal 10 4 7" xfId="4095" xr:uid="{00000000-0005-0000-0000-0000612B0000}"/>
    <cellStyle name="Normal 10 4 7 2" xfId="11998" xr:uid="{00000000-0005-0000-0000-0000622B0000}"/>
    <cellStyle name="Normal 10 4 7 2 2" xfId="37043" xr:uid="{00000000-0005-0000-0000-0000632B0000}"/>
    <cellStyle name="Normal 10 4 7 3" xfId="18030" xr:uid="{00000000-0005-0000-0000-0000642B0000}"/>
    <cellStyle name="Normal 10 4 7 3 2" xfId="40715" xr:uid="{00000000-0005-0000-0000-0000652B0000}"/>
    <cellStyle name="Normal 10 4 7 4" xfId="8251" xr:uid="{00000000-0005-0000-0000-0000662B0000}"/>
    <cellStyle name="Normal 10 4 7 5" xfId="33371" xr:uid="{00000000-0005-0000-0000-0000672B0000}"/>
    <cellStyle name="Normal 10 4 8" xfId="2663" xr:uid="{00000000-0005-0000-0000-0000682B0000}"/>
    <cellStyle name="Normal 10 4 8 2" xfId="16613" xr:uid="{00000000-0005-0000-0000-0000692B0000}"/>
    <cellStyle name="Normal 10 4 8 2 2" xfId="39491" xr:uid="{00000000-0005-0000-0000-00006A2B0000}"/>
    <cellStyle name="Normal 10 4 8 3" xfId="10699" xr:uid="{00000000-0005-0000-0000-00006B2B0000}"/>
    <cellStyle name="Normal 10 4 8 4" xfId="35819" xr:uid="{00000000-0005-0000-0000-00006C2B0000}"/>
    <cellStyle name="Normal 10 4 9" xfId="9475" xr:uid="{00000000-0005-0000-0000-00006D2B0000}"/>
    <cellStyle name="Normal 10 4 9 2" xfId="34595" xr:uid="{00000000-0005-0000-0000-00006E2B0000}"/>
    <cellStyle name="Normal 10 5" xfId="457" xr:uid="{00000000-0005-0000-0000-00006F2B0000}"/>
    <cellStyle name="Normal 10 5 10" xfId="14499" xr:uid="{00000000-0005-0000-0000-0000702B0000}"/>
    <cellStyle name="Normal 10 5 10 2" xfId="38271" xr:uid="{00000000-0005-0000-0000-0000712B0000}"/>
    <cellStyle name="Normal 10 5 11" xfId="7031" xr:uid="{00000000-0005-0000-0000-0000722B0000}"/>
    <cellStyle name="Normal 10 5 12" xfId="32151" xr:uid="{00000000-0005-0000-0000-0000732B0000}"/>
    <cellStyle name="Normal 10 5 2" xfId="458" xr:uid="{00000000-0005-0000-0000-0000742B0000}"/>
    <cellStyle name="Normal 10 5 2 10" xfId="7032" xr:uid="{00000000-0005-0000-0000-0000752B0000}"/>
    <cellStyle name="Normal 10 5 2 11" xfId="32152" xr:uid="{00000000-0005-0000-0000-0000762B0000}"/>
    <cellStyle name="Normal 10 5 2 2" xfId="459" xr:uid="{00000000-0005-0000-0000-0000772B0000}"/>
    <cellStyle name="Normal 10 5 2 2 10" xfId="32153" xr:uid="{00000000-0005-0000-0000-0000782B0000}"/>
    <cellStyle name="Normal 10 5 2 2 2" xfId="915" xr:uid="{00000000-0005-0000-0000-0000792B0000}"/>
    <cellStyle name="Normal 10 5 2 2 2 2" xfId="2006" xr:uid="{00000000-0005-0000-0000-00007A2B0000}"/>
    <cellStyle name="Normal 10 5 2 2 2 2 2" xfId="5312" xr:uid="{00000000-0005-0000-0000-00007B2B0000}"/>
    <cellStyle name="Normal 10 5 2 2 2 2 2 2" xfId="13026" xr:uid="{00000000-0005-0000-0000-00007C2B0000}"/>
    <cellStyle name="Normal 10 5 2 2 2 2 2 2 2" xfId="37872" xr:uid="{00000000-0005-0000-0000-00007D2B0000}"/>
    <cellStyle name="Normal 10 5 2 2 2 2 2 3" xfId="19206" xr:uid="{00000000-0005-0000-0000-00007E2B0000}"/>
    <cellStyle name="Normal 10 5 2 2 2 2 2 3 2" xfId="41544" xr:uid="{00000000-0005-0000-0000-00007F2B0000}"/>
    <cellStyle name="Normal 10 5 2 2 2 2 2 4" xfId="9080" xr:uid="{00000000-0005-0000-0000-0000802B0000}"/>
    <cellStyle name="Normal 10 5 2 2 2 2 2 5" xfId="34200" xr:uid="{00000000-0005-0000-0000-0000812B0000}"/>
    <cellStyle name="Normal 10 5 2 2 2 2 3" xfId="3492" xr:uid="{00000000-0005-0000-0000-0000822B0000}"/>
    <cellStyle name="Normal 10 5 2 2 2 2 3 2" xfId="17442" xr:uid="{00000000-0005-0000-0000-0000832B0000}"/>
    <cellStyle name="Normal 10 5 2 2 2 2 3 2 2" xfId="40320" xr:uid="{00000000-0005-0000-0000-0000842B0000}"/>
    <cellStyle name="Normal 10 5 2 2 2 2 3 3" xfId="11528" xr:uid="{00000000-0005-0000-0000-0000852B0000}"/>
    <cellStyle name="Normal 10 5 2 2 2 2 3 4" xfId="36648" xr:uid="{00000000-0005-0000-0000-0000862B0000}"/>
    <cellStyle name="Normal 10 5 2 2 2 2 4" xfId="10304" xr:uid="{00000000-0005-0000-0000-0000872B0000}"/>
    <cellStyle name="Normal 10 5 2 2 2 2 4 2" xfId="35424" xr:uid="{00000000-0005-0000-0000-0000882B0000}"/>
    <cellStyle name="Normal 10 5 2 2 2 2 5" xfId="15975" xr:uid="{00000000-0005-0000-0000-0000892B0000}"/>
    <cellStyle name="Normal 10 5 2 2 2 2 5 2" xfId="39096" xr:uid="{00000000-0005-0000-0000-00008A2B0000}"/>
    <cellStyle name="Normal 10 5 2 2 2 2 6" xfId="7856" xr:uid="{00000000-0005-0000-0000-00008B2B0000}"/>
    <cellStyle name="Normal 10 5 2 2 2 2 7" xfId="32976" xr:uid="{00000000-0005-0000-0000-00008C2B0000}"/>
    <cellStyle name="Normal 10 5 2 2 2 3" xfId="4428" xr:uid="{00000000-0005-0000-0000-00008D2B0000}"/>
    <cellStyle name="Normal 10 5 2 2 2 3 2" xfId="12279" xr:uid="{00000000-0005-0000-0000-00008E2B0000}"/>
    <cellStyle name="Normal 10 5 2 2 2 3 2 2" xfId="37260" xr:uid="{00000000-0005-0000-0000-00008F2B0000}"/>
    <cellStyle name="Normal 10 5 2 2 2 3 3" xfId="18354" xr:uid="{00000000-0005-0000-0000-0000902B0000}"/>
    <cellStyle name="Normal 10 5 2 2 2 3 3 2" xfId="40932" xr:uid="{00000000-0005-0000-0000-0000912B0000}"/>
    <cellStyle name="Normal 10 5 2 2 2 3 4" xfId="8468" xr:uid="{00000000-0005-0000-0000-0000922B0000}"/>
    <cellStyle name="Normal 10 5 2 2 2 3 5" xfId="33588" xr:uid="{00000000-0005-0000-0000-0000932B0000}"/>
    <cellStyle name="Normal 10 5 2 2 2 4" xfId="2880" xr:uid="{00000000-0005-0000-0000-0000942B0000}"/>
    <cellStyle name="Normal 10 5 2 2 2 4 2" xfId="16830" xr:uid="{00000000-0005-0000-0000-0000952B0000}"/>
    <cellStyle name="Normal 10 5 2 2 2 4 2 2" xfId="39708" xr:uid="{00000000-0005-0000-0000-0000962B0000}"/>
    <cellStyle name="Normal 10 5 2 2 2 4 3" xfId="10916" xr:uid="{00000000-0005-0000-0000-0000972B0000}"/>
    <cellStyle name="Normal 10 5 2 2 2 4 4" xfId="36036" xr:uid="{00000000-0005-0000-0000-0000982B0000}"/>
    <cellStyle name="Normal 10 5 2 2 2 5" xfId="9692" xr:uid="{00000000-0005-0000-0000-0000992B0000}"/>
    <cellStyle name="Normal 10 5 2 2 2 5 2" xfId="34812" xr:uid="{00000000-0005-0000-0000-00009A2B0000}"/>
    <cellStyle name="Normal 10 5 2 2 2 6" xfId="14934" xr:uid="{00000000-0005-0000-0000-00009B2B0000}"/>
    <cellStyle name="Normal 10 5 2 2 2 6 2" xfId="38484" xr:uid="{00000000-0005-0000-0000-00009C2B0000}"/>
    <cellStyle name="Normal 10 5 2 2 2 7" xfId="7244" xr:uid="{00000000-0005-0000-0000-00009D2B0000}"/>
    <cellStyle name="Normal 10 5 2 2 2 8" xfId="32364" xr:uid="{00000000-0005-0000-0000-00009E2B0000}"/>
    <cellStyle name="Normal 10 5 2 2 3" xfId="1257" xr:uid="{00000000-0005-0000-0000-00009F2B0000}"/>
    <cellStyle name="Normal 10 5 2 2 3 2" xfId="2348" xr:uid="{00000000-0005-0000-0000-0000A02B0000}"/>
    <cellStyle name="Normal 10 5 2 2 3 2 2" xfId="5611" xr:uid="{00000000-0005-0000-0000-0000A12B0000}"/>
    <cellStyle name="Normal 10 5 2 2 3 2 2 2" xfId="13283" xr:uid="{00000000-0005-0000-0000-0000A22B0000}"/>
    <cellStyle name="Normal 10 5 2 2 3 2 2 2 2" xfId="38083" xr:uid="{00000000-0005-0000-0000-0000A32B0000}"/>
    <cellStyle name="Normal 10 5 2 2 3 2 2 3" xfId="19499" xr:uid="{00000000-0005-0000-0000-0000A42B0000}"/>
    <cellStyle name="Normal 10 5 2 2 3 2 2 3 2" xfId="41755" xr:uid="{00000000-0005-0000-0000-0000A52B0000}"/>
    <cellStyle name="Normal 10 5 2 2 3 2 2 4" xfId="9291" xr:uid="{00000000-0005-0000-0000-0000A62B0000}"/>
    <cellStyle name="Normal 10 5 2 2 3 2 2 5" xfId="34411" xr:uid="{00000000-0005-0000-0000-0000A72B0000}"/>
    <cellStyle name="Normal 10 5 2 2 3 2 3" xfId="3703" xr:uid="{00000000-0005-0000-0000-0000A82B0000}"/>
    <cellStyle name="Normal 10 5 2 2 3 2 3 2" xfId="17653" xr:uid="{00000000-0005-0000-0000-0000A92B0000}"/>
    <cellStyle name="Normal 10 5 2 2 3 2 3 2 2" xfId="40531" xr:uid="{00000000-0005-0000-0000-0000AA2B0000}"/>
    <cellStyle name="Normal 10 5 2 2 3 2 3 3" xfId="11739" xr:uid="{00000000-0005-0000-0000-0000AB2B0000}"/>
    <cellStyle name="Normal 10 5 2 2 3 2 3 4" xfId="36859" xr:uid="{00000000-0005-0000-0000-0000AC2B0000}"/>
    <cellStyle name="Normal 10 5 2 2 3 2 4" xfId="10515" xr:uid="{00000000-0005-0000-0000-0000AD2B0000}"/>
    <cellStyle name="Normal 10 5 2 2 3 2 4 2" xfId="35635" xr:uid="{00000000-0005-0000-0000-0000AE2B0000}"/>
    <cellStyle name="Normal 10 5 2 2 3 2 5" xfId="16312" xr:uid="{00000000-0005-0000-0000-0000AF2B0000}"/>
    <cellStyle name="Normal 10 5 2 2 3 2 5 2" xfId="39307" xr:uid="{00000000-0005-0000-0000-0000B02B0000}"/>
    <cellStyle name="Normal 10 5 2 2 3 2 6" xfId="8067" xr:uid="{00000000-0005-0000-0000-0000B12B0000}"/>
    <cellStyle name="Normal 10 5 2 2 3 2 7" xfId="33187" xr:uid="{00000000-0005-0000-0000-0000B22B0000}"/>
    <cellStyle name="Normal 10 5 2 2 3 3" xfId="4721" xr:uid="{00000000-0005-0000-0000-0000B32B0000}"/>
    <cellStyle name="Normal 10 5 2 2 3 3 2" xfId="12535" xr:uid="{00000000-0005-0000-0000-0000B42B0000}"/>
    <cellStyle name="Normal 10 5 2 2 3 3 2 2" xfId="37471" xr:uid="{00000000-0005-0000-0000-0000B52B0000}"/>
    <cellStyle name="Normal 10 5 2 2 3 3 3" xfId="18639" xr:uid="{00000000-0005-0000-0000-0000B62B0000}"/>
    <cellStyle name="Normal 10 5 2 2 3 3 3 2" xfId="41143" xr:uid="{00000000-0005-0000-0000-0000B72B0000}"/>
    <cellStyle name="Normal 10 5 2 2 3 3 4" xfId="8679" xr:uid="{00000000-0005-0000-0000-0000B82B0000}"/>
    <cellStyle name="Normal 10 5 2 2 3 3 5" xfId="33799" xr:uid="{00000000-0005-0000-0000-0000B92B0000}"/>
    <cellStyle name="Normal 10 5 2 2 3 4" xfId="3091" xr:uid="{00000000-0005-0000-0000-0000BA2B0000}"/>
    <cellStyle name="Normal 10 5 2 2 3 4 2" xfId="17041" xr:uid="{00000000-0005-0000-0000-0000BB2B0000}"/>
    <cellStyle name="Normal 10 5 2 2 3 4 2 2" xfId="39919" xr:uid="{00000000-0005-0000-0000-0000BC2B0000}"/>
    <cellStyle name="Normal 10 5 2 2 3 4 3" xfId="11127" xr:uid="{00000000-0005-0000-0000-0000BD2B0000}"/>
    <cellStyle name="Normal 10 5 2 2 3 4 4" xfId="36247" xr:uid="{00000000-0005-0000-0000-0000BE2B0000}"/>
    <cellStyle name="Normal 10 5 2 2 3 5" xfId="9903" xr:uid="{00000000-0005-0000-0000-0000BF2B0000}"/>
    <cellStyle name="Normal 10 5 2 2 3 5 2" xfId="35023" xr:uid="{00000000-0005-0000-0000-0000C02B0000}"/>
    <cellStyle name="Normal 10 5 2 2 3 6" xfId="15266" xr:uid="{00000000-0005-0000-0000-0000C12B0000}"/>
    <cellStyle name="Normal 10 5 2 2 3 6 2" xfId="38695" xr:uid="{00000000-0005-0000-0000-0000C22B0000}"/>
    <cellStyle name="Normal 10 5 2 2 3 7" xfId="7455" xr:uid="{00000000-0005-0000-0000-0000C32B0000}"/>
    <cellStyle name="Normal 10 5 2 2 3 8" xfId="32575" xr:uid="{00000000-0005-0000-0000-0000C42B0000}"/>
    <cellStyle name="Normal 10 5 2 2 4" xfId="1668" xr:uid="{00000000-0005-0000-0000-0000C52B0000}"/>
    <cellStyle name="Normal 10 5 2 2 4 2" xfId="5037" xr:uid="{00000000-0005-0000-0000-0000C62B0000}"/>
    <cellStyle name="Normal 10 5 2 2 4 2 2" xfId="12790" xr:uid="{00000000-0005-0000-0000-0000C72B0000}"/>
    <cellStyle name="Normal 10 5 2 2 4 2 2 2" xfId="37661" xr:uid="{00000000-0005-0000-0000-0000C82B0000}"/>
    <cellStyle name="Normal 10 5 2 2 4 2 3" xfId="18941" xr:uid="{00000000-0005-0000-0000-0000C92B0000}"/>
    <cellStyle name="Normal 10 5 2 2 4 2 3 2" xfId="41333" xr:uid="{00000000-0005-0000-0000-0000CA2B0000}"/>
    <cellStyle name="Normal 10 5 2 2 4 2 4" xfId="8869" xr:uid="{00000000-0005-0000-0000-0000CB2B0000}"/>
    <cellStyle name="Normal 10 5 2 2 4 2 5" xfId="33989" xr:uid="{00000000-0005-0000-0000-0000CC2B0000}"/>
    <cellStyle name="Normal 10 5 2 2 4 3" xfId="3281" xr:uid="{00000000-0005-0000-0000-0000CD2B0000}"/>
    <cellStyle name="Normal 10 5 2 2 4 3 2" xfId="17231" xr:uid="{00000000-0005-0000-0000-0000CE2B0000}"/>
    <cellStyle name="Normal 10 5 2 2 4 3 2 2" xfId="40109" xr:uid="{00000000-0005-0000-0000-0000CF2B0000}"/>
    <cellStyle name="Normal 10 5 2 2 4 3 3" xfId="11317" xr:uid="{00000000-0005-0000-0000-0000D02B0000}"/>
    <cellStyle name="Normal 10 5 2 2 4 3 4" xfId="36437" xr:uid="{00000000-0005-0000-0000-0000D12B0000}"/>
    <cellStyle name="Normal 10 5 2 2 4 4" xfId="10093" xr:uid="{00000000-0005-0000-0000-0000D22B0000}"/>
    <cellStyle name="Normal 10 5 2 2 4 4 2" xfId="35213" xr:uid="{00000000-0005-0000-0000-0000D32B0000}"/>
    <cellStyle name="Normal 10 5 2 2 4 5" xfId="15646" xr:uid="{00000000-0005-0000-0000-0000D42B0000}"/>
    <cellStyle name="Normal 10 5 2 2 4 5 2" xfId="38885" xr:uid="{00000000-0005-0000-0000-0000D52B0000}"/>
    <cellStyle name="Normal 10 5 2 2 4 6" xfId="7645" xr:uid="{00000000-0005-0000-0000-0000D62B0000}"/>
    <cellStyle name="Normal 10 5 2 2 4 7" xfId="32765" xr:uid="{00000000-0005-0000-0000-0000D72B0000}"/>
    <cellStyle name="Normal 10 5 2 2 5" xfId="4101" xr:uid="{00000000-0005-0000-0000-0000D82B0000}"/>
    <cellStyle name="Normal 10 5 2 2 5 2" xfId="12004" xr:uid="{00000000-0005-0000-0000-0000D92B0000}"/>
    <cellStyle name="Normal 10 5 2 2 5 2 2" xfId="37049" xr:uid="{00000000-0005-0000-0000-0000DA2B0000}"/>
    <cellStyle name="Normal 10 5 2 2 5 3" xfId="18036" xr:uid="{00000000-0005-0000-0000-0000DB2B0000}"/>
    <cellStyle name="Normal 10 5 2 2 5 3 2" xfId="40721" xr:uid="{00000000-0005-0000-0000-0000DC2B0000}"/>
    <cellStyle name="Normal 10 5 2 2 5 4" xfId="8257" xr:uid="{00000000-0005-0000-0000-0000DD2B0000}"/>
    <cellStyle name="Normal 10 5 2 2 5 5" xfId="33377" xr:uid="{00000000-0005-0000-0000-0000DE2B0000}"/>
    <cellStyle name="Normal 10 5 2 2 6" xfId="2669" xr:uid="{00000000-0005-0000-0000-0000DF2B0000}"/>
    <cellStyle name="Normal 10 5 2 2 6 2" xfId="16619" xr:uid="{00000000-0005-0000-0000-0000E02B0000}"/>
    <cellStyle name="Normal 10 5 2 2 6 2 2" xfId="39497" xr:uid="{00000000-0005-0000-0000-0000E12B0000}"/>
    <cellStyle name="Normal 10 5 2 2 6 3" xfId="10705" xr:uid="{00000000-0005-0000-0000-0000E22B0000}"/>
    <cellStyle name="Normal 10 5 2 2 6 4" xfId="35825" xr:uid="{00000000-0005-0000-0000-0000E32B0000}"/>
    <cellStyle name="Normal 10 5 2 2 7" xfId="9481" xr:uid="{00000000-0005-0000-0000-0000E42B0000}"/>
    <cellStyle name="Normal 10 5 2 2 7 2" xfId="34601" xr:uid="{00000000-0005-0000-0000-0000E52B0000}"/>
    <cellStyle name="Normal 10 5 2 2 8" xfId="14501" xr:uid="{00000000-0005-0000-0000-0000E62B0000}"/>
    <cellStyle name="Normal 10 5 2 2 8 2" xfId="38273" xr:uid="{00000000-0005-0000-0000-0000E72B0000}"/>
    <cellStyle name="Normal 10 5 2 2 9" xfId="7033" xr:uid="{00000000-0005-0000-0000-0000E82B0000}"/>
    <cellStyle name="Normal 10 5 2 3" xfId="914" xr:uid="{00000000-0005-0000-0000-0000E92B0000}"/>
    <cellStyle name="Normal 10 5 2 3 2" xfId="2005" xr:uid="{00000000-0005-0000-0000-0000EA2B0000}"/>
    <cellStyle name="Normal 10 5 2 3 2 2" xfId="5311" xr:uid="{00000000-0005-0000-0000-0000EB2B0000}"/>
    <cellStyle name="Normal 10 5 2 3 2 2 2" xfId="13025" xr:uid="{00000000-0005-0000-0000-0000EC2B0000}"/>
    <cellStyle name="Normal 10 5 2 3 2 2 2 2" xfId="37871" xr:uid="{00000000-0005-0000-0000-0000ED2B0000}"/>
    <cellStyle name="Normal 10 5 2 3 2 2 3" xfId="19205" xr:uid="{00000000-0005-0000-0000-0000EE2B0000}"/>
    <cellStyle name="Normal 10 5 2 3 2 2 3 2" xfId="41543" xr:uid="{00000000-0005-0000-0000-0000EF2B0000}"/>
    <cellStyle name="Normal 10 5 2 3 2 2 4" xfId="9079" xr:uid="{00000000-0005-0000-0000-0000F02B0000}"/>
    <cellStyle name="Normal 10 5 2 3 2 2 5" xfId="34199" xr:uid="{00000000-0005-0000-0000-0000F12B0000}"/>
    <cellStyle name="Normal 10 5 2 3 2 3" xfId="3491" xr:uid="{00000000-0005-0000-0000-0000F22B0000}"/>
    <cellStyle name="Normal 10 5 2 3 2 3 2" xfId="17441" xr:uid="{00000000-0005-0000-0000-0000F32B0000}"/>
    <cellStyle name="Normal 10 5 2 3 2 3 2 2" xfId="40319" xr:uid="{00000000-0005-0000-0000-0000F42B0000}"/>
    <cellStyle name="Normal 10 5 2 3 2 3 3" xfId="11527" xr:uid="{00000000-0005-0000-0000-0000F52B0000}"/>
    <cellStyle name="Normal 10 5 2 3 2 3 4" xfId="36647" xr:uid="{00000000-0005-0000-0000-0000F62B0000}"/>
    <cellStyle name="Normal 10 5 2 3 2 4" xfId="10303" xr:uid="{00000000-0005-0000-0000-0000F72B0000}"/>
    <cellStyle name="Normal 10 5 2 3 2 4 2" xfId="35423" xr:uid="{00000000-0005-0000-0000-0000F82B0000}"/>
    <cellStyle name="Normal 10 5 2 3 2 5" xfId="15974" xr:uid="{00000000-0005-0000-0000-0000F92B0000}"/>
    <cellStyle name="Normal 10 5 2 3 2 5 2" xfId="39095" xr:uid="{00000000-0005-0000-0000-0000FA2B0000}"/>
    <cellStyle name="Normal 10 5 2 3 2 6" xfId="7855" xr:uid="{00000000-0005-0000-0000-0000FB2B0000}"/>
    <cellStyle name="Normal 10 5 2 3 2 7" xfId="32975" xr:uid="{00000000-0005-0000-0000-0000FC2B0000}"/>
    <cellStyle name="Normal 10 5 2 3 3" xfId="4427" xr:uid="{00000000-0005-0000-0000-0000FD2B0000}"/>
    <cellStyle name="Normal 10 5 2 3 3 2" xfId="12278" xr:uid="{00000000-0005-0000-0000-0000FE2B0000}"/>
    <cellStyle name="Normal 10 5 2 3 3 2 2" xfId="37259" xr:uid="{00000000-0005-0000-0000-0000FF2B0000}"/>
    <cellStyle name="Normal 10 5 2 3 3 3" xfId="18353" xr:uid="{00000000-0005-0000-0000-0000002C0000}"/>
    <cellStyle name="Normal 10 5 2 3 3 3 2" xfId="40931" xr:uid="{00000000-0005-0000-0000-0000012C0000}"/>
    <cellStyle name="Normal 10 5 2 3 3 4" xfId="8467" xr:uid="{00000000-0005-0000-0000-0000022C0000}"/>
    <cellStyle name="Normal 10 5 2 3 3 5" xfId="33587" xr:uid="{00000000-0005-0000-0000-0000032C0000}"/>
    <cellStyle name="Normal 10 5 2 3 4" xfId="2879" xr:uid="{00000000-0005-0000-0000-0000042C0000}"/>
    <cellStyle name="Normal 10 5 2 3 4 2" xfId="16829" xr:uid="{00000000-0005-0000-0000-0000052C0000}"/>
    <cellStyle name="Normal 10 5 2 3 4 2 2" xfId="39707" xr:uid="{00000000-0005-0000-0000-0000062C0000}"/>
    <cellStyle name="Normal 10 5 2 3 4 3" xfId="10915" xr:uid="{00000000-0005-0000-0000-0000072C0000}"/>
    <cellStyle name="Normal 10 5 2 3 4 4" xfId="36035" xr:uid="{00000000-0005-0000-0000-0000082C0000}"/>
    <cellStyle name="Normal 10 5 2 3 5" xfId="9691" xr:uid="{00000000-0005-0000-0000-0000092C0000}"/>
    <cellStyle name="Normal 10 5 2 3 5 2" xfId="34811" xr:uid="{00000000-0005-0000-0000-00000A2C0000}"/>
    <cellStyle name="Normal 10 5 2 3 6" xfId="14933" xr:uid="{00000000-0005-0000-0000-00000B2C0000}"/>
    <cellStyle name="Normal 10 5 2 3 6 2" xfId="38483" xr:uid="{00000000-0005-0000-0000-00000C2C0000}"/>
    <cellStyle name="Normal 10 5 2 3 7" xfId="7243" xr:uid="{00000000-0005-0000-0000-00000D2C0000}"/>
    <cellStyle name="Normal 10 5 2 3 8" xfId="32363" xr:uid="{00000000-0005-0000-0000-00000E2C0000}"/>
    <cellStyle name="Normal 10 5 2 4" xfId="1256" xr:uid="{00000000-0005-0000-0000-00000F2C0000}"/>
    <cellStyle name="Normal 10 5 2 4 2" xfId="2347" xr:uid="{00000000-0005-0000-0000-0000102C0000}"/>
    <cellStyle name="Normal 10 5 2 4 2 2" xfId="5610" xr:uid="{00000000-0005-0000-0000-0000112C0000}"/>
    <cellStyle name="Normal 10 5 2 4 2 2 2" xfId="13282" xr:uid="{00000000-0005-0000-0000-0000122C0000}"/>
    <cellStyle name="Normal 10 5 2 4 2 2 2 2" xfId="38082" xr:uid="{00000000-0005-0000-0000-0000132C0000}"/>
    <cellStyle name="Normal 10 5 2 4 2 2 3" xfId="19498" xr:uid="{00000000-0005-0000-0000-0000142C0000}"/>
    <cellStyle name="Normal 10 5 2 4 2 2 3 2" xfId="41754" xr:uid="{00000000-0005-0000-0000-0000152C0000}"/>
    <cellStyle name="Normal 10 5 2 4 2 2 4" xfId="9290" xr:uid="{00000000-0005-0000-0000-0000162C0000}"/>
    <cellStyle name="Normal 10 5 2 4 2 2 5" xfId="34410" xr:uid="{00000000-0005-0000-0000-0000172C0000}"/>
    <cellStyle name="Normal 10 5 2 4 2 3" xfId="3702" xr:uid="{00000000-0005-0000-0000-0000182C0000}"/>
    <cellStyle name="Normal 10 5 2 4 2 3 2" xfId="17652" xr:uid="{00000000-0005-0000-0000-0000192C0000}"/>
    <cellStyle name="Normal 10 5 2 4 2 3 2 2" xfId="40530" xr:uid="{00000000-0005-0000-0000-00001A2C0000}"/>
    <cellStyle name="Normal 10 5 2 4 2 3 3" xfId="11738" xr:uid="{00000000-0005-0000-0000-00001B2C0000}"/>
    <cellStyle name="Normal 10 5 2 4 2 3 4" xfId="36858" xr:uid="{00000000-0005-0000-0000-00001C2C0000}"/>
    <cellStyle name="Normal 10 5 2 4 2 4" xfId="10514" xr:uid="{00000000-0005-0000-0000-00001D2C0000}"/>
    <cellStyle name="Normal 10 5 2 4 2 4 2" xfId="35634" xr:uid="{00000000-0005-0000-0000-00001E2C0000}"/>
    <cellStyle name="Normal 10 5 2 4 2 5" xfId="16311" xr:uid="{00000000-0005-0000-0000-00001F2C0000}"/>
    <cellStyle name="Normal 10 5 2 4 2 5 2" xfId="39306" xr:uid="{00000000-0005-0000-0000-0000202C0000}"/>
    <cellStyle name="Normal 10 5 2 4 2 6" xfId="8066" xr:uid="{00000000-0005-0000-0000-0000212C0000}"/>
    <cellStyle name="Normal 10 5 2 4 2 7" xfId="33186" xr:uid="{00000000-0005-0000-0000-0000222C0000}"/>
    <cellStyle name="Normal 10 5 2 4 3" xfId="4720" xr:uid="{00000000-0005-0000-0000-0000232C0000}"/>
    <cellStyle name="Normal 10 5 2 4 3 2" xfId="12534" xr:uid="{00000000-0005-0000-0000-0000242C0000}"/>
    <cellStyle name="Normal 10 5 2 4 3 2 2" xfId="37470" xr:uid="{00000000-0005-0000-0000-0000252C0000}"/>
    <cellStyle name="Normal 10 5 2 4 3 3" xfId="18638" xr:uid="{00000000-0005-0000-0000-0000262C0000}"/>
    <cellStyle name="Normal 10 5 2 4 3 3 2" xfId="41142" xr:uid="{00000000-0005-0000-0000-0000272C0000}"/>
    <cellStyle name="Normal 10 5 2 4 3 4" xfId="8678" xr:uid="{00000000-0005-0000-0000-0000282C0000}"/>
    <cellStyle name="Normal 10 5 2 4 3 5" xfId="33798" xr:uid="{00000000-0005-0000-0000-0000292C0000}"/>
    <cellStyle name="Normal 10 5 2 4 4" xfId="3090" xr:uid="{00000000-0005-0000-0000-00002A2C0000}"/>
    <cellStyle name="Normal 10 5 2 4 4 2" xfId="17040" xr:uid="{00000000-0005-0000-0000-00002B2C0000}"/>
    <cellStyle name="Normal 10 5 2 4 4 2 2" xfId="39918" xr:uid="{00000000-0005-0000-0000-00002C2C0000}"/>
    <cellStyle name="Normal 10 5 2 4 4 3" xfId="11126" xr:uid="{00000000-0005-0000-0000-00002D2C0000}"/>
    <cellStyle name="Normal 10 5 2 4 4 4" xfId="36246" xr:uid="{00000000-0005-0000-0000-00002E2C0000}"/>
    <cellStyle name="Normal 10 5 2 4 5" xfId="9902" xr:uid="{00000000-0005-0000-0000-00002F2C0000}"/>
    <cellStyle name="Normal 10 5 2 4 5 2" xfId="35022" xr:uid="{00000000-0005-0000-0000-0000302C0000}"/>
    <cellStyle name="Normal 10 5 2 4 6" xfId="15265" xr:uid="{00000000-0005-0000-0000-0000312C0000}"/>
    <cellStyle name="Normal 10 5 2 4 6 2" xfId="38694" xr:uid="{00000000-0005-0000-0000-0000322C0000}"/>
    <cellStyle name="Normal 10 5 2 4 7" xfId="7454" xr:uid="{00000000-0005-0000-0000-0000332C0000}"/>
    <cellStyle name="Normal 10 5 2 4 8" xfId="32574" xr:uid="{00000000-0005-0000-0000-0000342C0000}"/>
    <cellStyle name="Normal 10 5 2 5" xfId="1667" xr:uid="{00000000-0005-0000-0000-0000352C0000}"/>
    <cellStyle name="Normal 10 5 2 5 2" xfId="5036" xr:uid="{00000000-0005-0000-0000-0000362C0000}"/>
    <cellStyle name="Normal 10 5 2 5 2 2" xfId="12789" xr:uid="{00000000-0005-0000-0000-0000372C0000}"/>
    <cellStyle name="Normal 10 5 2 5 2 2 2" xfId="37660" xr:uid="{00000000-0005-0000-0000-0000382C0000}"/>
    <cellStyle name="Normal 10 5 2 5 2 3" xfId="18940" xr:uid="{00000000-0005-0000-0000-0000392C0000}"/>
    <cellStyle name="Normal 10 5 2 5 2 3 2" xfId="41332" xr:uid="{00000000-0005-0000-0000-00003A2C0000}"/>
    <cellStyle name="Normal 10 5 2 5 2 4" xfId="8868" xr:uid="{00000000-0005-0000-0000-00003B2C0000}"/>
    <cellStyle name="Normal 10 5 2 5 2 5" xfId="33988" xr:uid="{00000000-0005-0000-0000-00003C2C0000}"/>
    <cellStyle name="Normal 10 5 2 5 3" xfId="3280" xr:uid="{00000000-0005-0000-0000-00003D2C0000}"/>
    <cellStyle name="Normal 10 5 2 5 3 2" xfId="17230" xr:uid="{00000000-0005-0000-0000-00003E2C0000}"/>
    <cellStyle name="Normal 10 5 2 5 3 2 2" xfId="40108" xr:uid="{00000000-0005-0000-0000-00003F2C0000}"/>
    <cellStyle name="Normal 10 5 2 5 3 3" xfId="11316" xr:uid="{00000000-0005-0000-0000-0000402C0000}"/>
    <cellStyle name="Normal 10 5 2 5 3 4" xfId="36436" xr:uid="{00000000-0005-0000-0000-0000412C0000}"/>
    <cellStyle name="Normal 10 5 2 5 4" xfId="10092" xr:uid="{00000000-0005-0000-0000-0000422C0000}"/>
    <cellStyle name="Normal 10 5 2 5 4 2" xfId="35212" xr:uid="{00000000-0005-0000-0000-0000432C0000}"/>
    <cellStyle name="Normal 10 5 2 5 5" xfId="15645" xr:uid="{00000000-0005-0000-0000-0000442C0000}"/>
    <cellStyle name="Normal 10 5 2 5 5 2" xfId="38884" xr:uid="{00000000-0005-0000-0000-0000452C0000}"/>
    <cellStyle name="Normal 10 5 2 5 6" xfId="7644" xr:uid="{00000000-0005-0000-0000-0000462C0000}"/>
    <cellStyle name="Normal 10 5 2 5 7" xfId="32764" xr:uid="{00000000-0005-0000-0000-0000472C0000}"/>
    <cellStyle name="Normal 10 5 2 6" xfId="4100" xr:uid="{00000000-0005-0000-0000-0000482C0000}"/>
    <cellStyle name="Normal 10 5 2 6 2" xfId="12003" xr:uid="{00000000-0005-0000-0000-0000492C0000}"/>
    <cellStyle name="Normal 10 5 2 6 2 2" xfId="37048" xr:uid="{00000000-0005-0000-0000-00004A2C0000}"/>
    <cellStyle name="Normal 10 5 2 6 3" xfId="18035" xr:uid="{00000000-0005-0000-0000-00004B2C0000}"/>
    <cellStyle name="Normal 10 5 2 6 3 2" xfId="40720" xr:uid="{00000000-0005-0000-0000-00004C2C0000}"/>
    <cellStyle name="Normal 10 5 2 6 4" xfId="8256" xr:uid="{00000000-0005-0000-0000-00004D2C0000}"/>
    <cellStyle name="Normal 10 5 2 6 5" xfId="33376" xr:uid="{00000000-0005-0000-0000-00004E2C0000}"/>
    <cellStyle name="Normal 10 5 2 7" xfId="2668" xr:uid="{00000000-0005-0000-0000-00004F2C0000}"/>
    <cellStyle name="Normal 10 5 2 7 2" xfId="16618" xr:uid="{00000000-0005-0000-0000-0000502C0000}"/>
    <cellStyle name="Normal 10 5 2 7 2 2" xfId="39496" xr:uid="{00000000-0005-0000-0000-0000512C0000}"/>
    <cellStyle name="Normal 10 5 2 7 3" xfId="10704" xr:uid="{00000000-0005-0000-0000-0000522C0000}"/>
    <cellStyle name="Normal 10 5 2 7 4" xfId="35824" xr:uid="{00000000-0005-0000-0000-0000532C0000}"/>
    <cellStyle name="Normal 10 5 2 8" xfId="9480" xr:uid="{00000000-0005-0000-0000-0000542C0000}"/>
    <cellStyle name="Normal 10 5 2 8 2" xfId="34600" xr:uid="{00000000-0005-0000-0000-0000552C0000}"/>
    <cellStyle name="Normal 10 5 2 9" xfId="14500" xr:uid="{00000000-0005-0000-0000-0000562C0000}"/>
    <cellStyle name="Normal 10 5 2 9 2" xfId="38272" xr:uid="{00000000-0005-0000-0000-0000572C0000}"/>
    <cellStyle name="Normal 10 5 3" xfId="460" xr:uid="{00000000-0005-0000-0000-0000582C0000}"/>
    <cellStyle name="Normal 10 5 3 10" xfId="32154" xr:uid="{00000000-0005-0000-0000-0000592C0000}"/>
    <cellStyle name="Normal 10 5 3 2" xfId="916" xr:uid="{00000000-0005-0000-0000-00005A2C0000}"/>
    <cellStyle name="Normal 10 5 3 2 2" xfId="2007" xr:uid="{00000000-0005-0000-0000-00005B2C0000}"/>
    <cellStyle name="Normal 10 5 3 2 2 2" xfId="5313" xr:uid="{00000000-0005-0000-0000-00005C2C0000}"/>
    <cellStyle name="Normal 10 5 3 2 2 2 2" xfId="13027" xr:uid="{00000000-0005-0000-0000-00005D2C0000}"/>
    <cellStyle name="Normal 10 5 3 2 2 2 2 2" xfId="37873" xr:uid="{00000000-0005-0000-0000-00005E2C0000}"/>
    <cellStyle name="Normal 10 5 3 2 2 2 3" xfId="19207" xr:uid="{00000000-0005-0000-0000-00005F2C0000}"/>
    <cellStyle name="Normal 10 5 3 2 2 2 3 2" xfId="41545" xr:uid="{00000000-0005-0000-0000-0000602C0000}"/>
    <cellStyle name="Normal 10 5 3 2 2 2 4" xfId="9081" xr:uid="{00000000-0005-0000-0000-0000612C0000}"/>
    <cellStyle name="Normal 10 5 3 2 2 2 5" xfId="34201" xr:uid="{00000000-0005-0000-0000-0000622C0000}"/>
    <cellStyle name="Normal 10 5 3 2 2 3" xfId="3493" xr:uid="{00000000-0005-0000-0000-0000632C0000}"/>
    <cellStyle name="Normal 10 5 3 2 2 3 2" xfId="17443" xr:uid="{00000000-0005-0000-0000-0000642C0000}"/>
    <cellStyle name="Normal 10 5 3 2 2 3 2 2" xfId="40321" xr:uid="{00000000-0005-0000-0000-0000652C0000}"/>
    <cellStyle name="Normal 10 5 3 2 2 3 3" xfId="11529" xr:uid="{00000000-0005-0000-0000-0000662C0000}"/>
    <cellStyle name="Normal 10 5 3 2 2 3 4" xfId="36649" xr:uid="{00000000-0005-0000-0000-0000672C0000}"/>
    <cellStyle name="Normal 10 5 3 2 2 4" xfId="10305" xr:uid="{00000000-0005-0000-0000-0000682C0000}"/>
    <cellStyle name="Normal 10 5 3 2 2 4 2" xfId="35425" xr:uid="{00000000-0005-0000-0000-0000692C0000}"/>
    <cellStyle name="Normal 10 5 3 2 2 5" xfId="15976" xr:uid="{00000000-0005-0000-0000-00006A2C0000}"/>
    <cellStyle name="Normal 10 5 3 2 2 5 2" xfId="39097" xr:uid="{00000000-0005-0000-0000-00006B2C0000}"/>
    <cellStyle name="Normal 10 5 3 2 2 6" xfId="7857" xr:uid="{00000000-0005-0000-0000-00006C2C0000}"/>
    <cellStyle name="Normal 10 5 3 2 2 7" xfId="32977" xr:uid="{00000000-0005-0000-0000-00006D2C0000}"/>
    <cellStyle name="Normal 10 5 3 2 3" xfId="4429" xr:uid="{00000000-0005-0000-0000-00006E2C0000}"/>
    <cellStyle name="Normal 10 5 3 2 3 2" xfId="12280" xr:uid="{00000000-0005-0000-0000-00006F2C0000}"/>
    <cellStyle name="Normal 10 5 3 2 3 2 2" xfId="37261" xr:uid="{00000000-0005-0000-0000-0000702C0000}"/>
    <cellStyle name="Normal 10 5 3 2 3 3" xfId="18355" xr:uid="{00000000-0005-0000-0000-0000712C0000}"/>
    <cellStyle name="Normal 10 5 3 2 3 3 2" xfId="40933" xr:uid="{00000000-0005-0000-0000-0000722C0000}"/>
    <cellStyle name="Normal 10 5 3 2 3 4" xfId="8469" xr:uid="{00000000-0005-0000-0000-0000732C0000}"/>
    <cellStyle name="Normal 10 5 3 2 3 5" xfId="33589" xr:uid="{00000000-0005-0000-0000-0000742C0000}"/>
    <cellStyle name="Normal 10 5 3 2 4" xfId="2881" xr:uid="{00000000-0005-0000-0000-0000752C0000}"/>
    <cellStyle name="Normal 10 5 3 2 4 2" xfId="16831" xr:uid="{00000000-0005-0000-0000-0000762C0000}"/>
    <cellStyle name="Normal 10 5 3 2 4 2 2" xfId="39709" xr:uid="{00000000-0005-0000-0000-0000772C0000}"/>
    <cellStyle name="Normal 10 5 3 2 4 3" xfId="10917" xr:uid="{00000000-0005-0000-0000-0000782C0000}"/>
    <cellStyle name="Normal 10 5 3 2 4 4" xfId="36037" xr:uid="{00000000-0005-0000-0000-0000792C0000}"/>
    <cellStyle name="Normal 10 5 3 2 5" xfId="9693" xr:uid="{00000000-0005-0000-0000-00007A2C0000}"/>
    <cellStyle name="Normal 10 5 3 2 5 2" xfId="34813" xr:uid="{00000000-0005-0000-0000-00007B2C0000}"/>
    <cellStyle name="Normal 10 5 3 2 6" xfId="14935" xr:uid="{00000000-0005-0000-0000-00007C2C0000}"/>
    <cellStyle name="Normal 10 5 3 2 6 2" xfId="38485" xr:uid="{00000000-0005-0000-0000-00007D2C0000}"/>
    <cellStyle name="Normal 10 5 3 2 7" xfId="7245" xr:uid="{00000000-0005-0000-0000-00007E2C0000}"/>
    <cellStyle name="Normal 10 5 3 2 8" xfId="32365" xr:uid="{00000000-0005-0000-0000-00007F2C0000}"/>
    <cellStyle name="Normal 10 5 3 3" xfId="1258" xr:uid="{00000000-0005-0000-0000-0000802C0000}"/>
    <cellStyle name="Normal 10 5 3 3 2" xfId="2349" xr:uid="{00000000-0005-0000-0000-0000812C0000}"/>
    <cellStyle name="Normal 10 5 3 3 2 2" xfId="5612" xr:uid="{00000000-0005-0000-0000-0000822C0000}"/>
    <cellStyle name="Normal 10 5 3 3 2 2 2" xfId="13284" xr:uid="{00000000-0005-0000-0000-0000832C0000}"/>
    <cellStyle name="Normal 10 5 3 3 2 2 2 2" xfId="38084" xr:uid="{00000000-0005-0000-0000-0000842C0000}"/>
    <cellStyle name="Normal 10 5 3 3 2 2 3" xfId="19500" xr:uid="{00000000-0005-0000-0000-0000852C0000}"/>
    <cellStyle name="Normal 10 5 3 3 2 2 3 2" xfId="41756" xr:uid="{00000000-0005-0000-0000-0000862C0000}"/>
    <cellStyle name="Normal 10 5 3 3 2 2 4" xfId="9292" xr:uid="{00000000-0005-0000-0000-0000872C0000}"/>
    <cellStyle name="Normal 10 5 3 3 2 2 5" xfId="34412" xr:uid="{00000000-0005-0000-0000-0000882C0000}"/>
    <cellStyle name="Normal 10 5 3 3 2 3" xfId="3704" xr:uid="{00000000-0005-0000-0000-0000892C0000}"/>
    <cellStyle name="Normal 10 5 3 3 2 3 2" xfId="17654" xr:uid="{00000000-0005-0000-0000-00008A2C0000}"/>
    <cellStyle name="Normal 10 5 3 3 2 3 2 2" xfId="40532" xr:uid="{00000000-0005-0000-0000-00008B2C0000}"/>
    <cellStyle name="Normal 10 5 3 3 2 3 3" xfId="11740" xr:uid="{00000000-0005-0000-0000-00008C2C0000}"/>
    <cellStyle name="Normal 10 5 3 3 2 3 4" xfId="36860" xr:uid="{00000000-0005-0000-0000-00008D2C0000}"/>
    <cellStyle name="Normal 10 5 3 3 2 4" xfId="10516" xr:uid="{00000000-0005-0000-0000-00008E2C0000}"/>
    <cellStyle name="Normal 10 5 3 3 2 4 2" xfId="35636" xr:uid="{00000000-0005-0000-0000-00008F2C0000}"/>
    <cellStyle name="Normal 10 5 3 3 2 5" xfId="16313" xr:uid="{00000000-0005-0000-0000-0000902C0000}"/>
    <cellStyle name="Normal 10 5 3 3 2 5 2" xfId="39308" xr:uid="{00000000-0005-0000-0000-0000912C0000}"/>
    <cellStyle name="Normal 10 5 3 3 2 6" xfId="8068" xr:uid="{00000000-0005-0000-0000-0000922C0000}"/>
    <cellStyle name="Normal 10 5 3 3 2 7" xfId="33188" xr:uid="{00000000-0005-0000-0000-0000932C0000}"/>
    <cellStyle name="Normal 10 5 3 3 3" xfId="4722" xr:uid="{00000000-0005-0000-0000-0000942C0000}"/>
    <cellStyle name="Normal 10 5 3 3 3 2" xfId="12536" xr:uid="{00000000-0005-0000-0000-0000952C0000}"/>
    <cellStyle name="Normal 10 5 3 3 3 2 2" xfId="37472" xr:uid="{00000000-0005-0000-0000-0000962C0000}"/>
    <cellStyle name="Normal 10 5 3 3 3 3" xfId="18640" xr:uid="{00000000-0005-0000-0000-0000972C0000}"/>
    <cellStyle name="Normal 10 5 3 3 3 3 2" xfId="41144" xr:uid="{00000000-0005-0000-0000-0000982C0000}"/>
    <cellStyle name="Normal 10 5 3 3 3 4" xfId="8680" xr:uid="{00000000-0005-0000-0000-0000992C0000}"/>
    <cellStyle name="Normal 10 5 3 3 3 5" xfId="33800" xr:uid="{00000000-0005-0000-0000-00009A2C0000}"/>
    <cellStyle name="Normal 10 5 3 3 4" xfId="3092" xr:uid="{00000000-0005-0000-0000-00009B2C0000}"/>
    <cellStyle name="Normal 10 5 3 3 4 2" xfId="17042" xr:uid="{00000000-0005-0000-0000-00009C2C0000}"/>
    <cellStyle name="Normal 10 5 3 3 4 2 2" xfId="39920" xr:uid="{00000000-0005-0000-0000-00009D2C0000}"/>
    <cellStyle name="Normal 10 5 3 3 4 3" xfId="11128" xr:uid="{00000000-0005-0000-0000-00009E2C0000}"/>
    <cellStyle name="Normal 10 5 3 3 4 4" xfId="36248" xr:uid="{00000000-0005-0000-0000-00009F2C0000}"/>
    <cellStyle name="Normal 10 5 3 3 5" xfId="9904" xr:uid="{00000000-0005-0000-0000-0000A02C0000}"/>
    <cellStyle name="Normal 10 5 3 3 5 2" xfId="35024" xr:uid="{00000000-0005-0000-0000-0000A12C0000}"/>
    <cellStyle name="Normal 10 5 3 3 6" xfId="15267" xr:uid="{00000000-0005-0000-0000-0000A22C0000}"/>
    <cellStyle name="Normal 10 5 3 3 6 2" xfId="38696" xr:uid="{00000000-0005-0000-0000-0000A32C0000}"/>
    <cellStyle name="Normal 10 5 3 3 7" xfId="7456" xr:uid="{00000000-0005-0000-0000-0000A42C0000}"/>
    <cellStyle name="Normal 10 5 3 3 8" xfId="32576" xr:uid="{00000000-0005-0000-0000-0000A52C0000}"/>
    <cellStyle name="Normal 10 5 3 4" xfId="1669" xr:uid="{00000000-0005-0000-0000-0000A62C0000}"/>
    <cellStyle name="Normal 10 5 3 4 2" xfId="5038" xr:uid="{00000000-0005-0000-0000-0000A72C0000}"/>
    <cellStyle name="Normal 10 5 3 4 2 2" xfId="12791" xr:uid="{00000000-0005-0000-0000-0000A82C0000}"/>
    <cellStyle name="Normal 10 5 3 4 2 2 2" xfId="37662" xr:uid="{00000000-0005-0000-0000-0000A92C0000}"/>
    <cellStyle name="Normal 10 5 3 4 2 3" xfId="18942" xr:uid="{00000000-0005-0000-0000-0000AA2C0000}"/>
    <cellStyle name="Normal 10 5 3 4 2 3 2" xfId="41334" xr:uid="{00000000-0005-0000-0000-0000AB2C0000}"/>
    <cellStyle name="Normal 10 5 3 4 2 4" xfId="8870" xr:uid="{00000000-0005-0000-0000-0000AC2C0000}"/>
    <cellStyle name="Normal 10 5 3 4 2 5" xfId="33990" xr:uid="{00000000-0005-0000-0000-0000AD2C0000}"/>
    <cellStyle name="Normal 10 5 3 4 3" xfId="3282" xr:uid="{00000000-0005-0000-0000-0000AE2C0000}"/>
    <cellStyle name="Normal 10 5 3 4 3 2" xfId="17232" xr:uid="{00000000-0005-0000-0000-0000AF2C0000}"/>
    <cellStyle name="Normal 10 5 3 4 3 2 2" xfId="40110" xr:uid="{00000000-0005-0000-0000-0000B02C0000}"/>
    <cellStyle name="Normal 10 5 3 4 3 3" xfId="11318" xr:uid="{00000000-0005-0000-0000-0000B12C0000}"/>
    <cellStyle name="Normal 10 5 3 4 3 4" xfId="36438" xr:uid="{00000000-0005-0000-0000-0000B22C0000}"/>
    <cellStyle name="Normal 10 5 3 4 4" xfId="10094" xr:uid="{00000000-0005-0000-0000-0000B32C0000}"/>
    <cellStyle name="Normal 10 5 3 4 4 2" xfId="35214" xr:uid="{00000000-0005-0000-0000-0000B42C0000}"/>
    <cellStyle name="Normal 10 5 3 4 5" xfId="15647" xr:uid="{00000000-0005-0000-0000-0000B52C0000}"/>
    <cellStyle name="Normal 10 5 3 4 5 2" xfId="38886" xr:uid="{00000000-0005-0000-0000-0000B62C0000}"/>
    <cellStyle name="Normal 10 5 3 4 6" xfId="7646" xr:uid="{00000000-0005-0000-0000-0000B72C0000}"/>
    <cellStyle name="Normal 10 5 3 4 7" xfId="32766" xr:uid="{00000000-0005-0000-0000-0000B82C0000}"/>
    <cellStyle name="Normal 10 5 3 5" xfId="4102" xr:uid="{00000000-0005-0000-0000-0000B92C0000}"/>
    <cellStyle name="Normal 10 5 3 5 2" xfId="12005" xr:uid="{00000000-0005-0000-0000-0000BA2C0000}"/>
    <cellStyle name="Normal 10 5 3 5 2 2" xfId="37050" xr:uid="{00000000-0005-0000-0000-0000BB2C0000}"/>
    <cellStyle name="Normal 10 5 3 5 3" xfId="18037" xr:uid="{00000000-0005-0000-0000-0000BC2C0000}"/>
    <cellStyle name="Normal 10 5 3 5 3 2" xfId="40722" xr:uid="{00000000-0005-0000-0000-0000BD2C0000}"/>
    <cellStyle name="Normal 10 5 3 5 4" xfId="8258" xr:uid="{00000000-0005-0000-0000-0000BE2C0000}"/>
    <cellStyle name="Normal 10 5 3 5 5" xfId="33378" xr:uid="{00000000-0005-0000-0000-0000BF2C0000}"/>
    <cellStyle name="Normal 10 5 3 6" xfId="2670" xr:uid="{00000000-0005-0000-0000-0000C02C0000}"/>
    <cellStyle name="Normal 10 5 3 6 2" xfId="16620" xr:uid="{00000000-0005-0000-0000-0000C12C0000}"/>
    <cellStyle name="Normal 10 5 3 6 2 2" xfId="39498" xr:uid="{00000000-0005-0000-0000-0000C22C0000}"/>
    <cellStyle name="Normal 10 5 3 6 3" xfId="10706" xr:uid="{00000000-0005-0000-0000-0000C32C0000}"/>
    <cellStyle name="Normal 10 5 3 6 4" xfId="35826" xr:uid="{00000000-0005-0000-0000-0000C42C0000}"/>
    <cellStyle name="Normal 10 5 3 7" xfId="9482" xr:uid="{00000000-0005-0000-0000-0000C52C0000}"/>
    <cellStyle name="Normal 10 5 3 7 2" xfId="34602" xr:uid="{00000000-0005-0000-0000-0000C62C0000}"/>
    <cellStyle name="Normal 10 5 3 8" xfId="14502" xr:uid="{00000000-0005-0000-0000-0000C72C0000}"/>
    <cellStyle name="Normal 10 5 3 8 2" xfId="38274" xr:uid="{00000000-0005-0000-0000-0000C82C0000}"/>
    <cellStyle name="Normal 10 5 3 9" xfId="7034" xr:uid="{00000000-0005-0000-0000-0000C92C0000}"/>
    <cellStyle name="Normal 10 5 4" xfId="913" xr:uid="{00000000-0005-0000-0000-0000CA2C0000}"/>
    <cellStyle name="Normal 10 5 4 2" xfId="2004" xr:uid="{00000000-0005-0000-0000-0000CB2C0000}"/>
    <cellStyle name="Normal 10 5 4 2 2" xfId="5310" xr:uid="{00000000-0005-0000-0000-0000CC2C0000}"/>
    <cellStyle name="Normal 10 5 4 2 2 2" xfId="13024" xr:uid="{00000000-0005-0000-0000-0000CD2C0000}"/>
    <cellStyle name="Normal 10 5 4 2 2 2 2" xfId="37870" xr:uid="{00000000-0005-0000-0000-0000CE2C0000}"/>
    <cellStyle name="Normal 10 5 4 2 2 3" xfId="19204" xr:uid="{00000000-0005-0000-0000-0000CF2C0000}"/>
    <cellStyle name="Normal 10 5 4 2 2 3 2" xfId="41542" xr:uid="{00000000-0005-0000-0000-0000D02C0000}"/>
    <cellStyle name="Normal 10 5 4 2 2 4" xfId="9078" xr:uid="{00000000-0005-0000-0000-0000D12C0000}"/>
    <cellStyle name="Normal 10 5 4 2 2 5" xfId="34198" xr:uid="{00000000-0005-0000-0000-0000D22C0000}"/>
    <cellStyle name="Normal 10 5 4 2 3" xfId="3490" xr:uid="{00000000-0005-0000-0000-0000D32C0000}"/>
    <cellStyle name="Normal 10 5 4 2 3 2" xfId="17440" xr:uid="{00000000-0005-0000-0000-0000D42C0000}"/>
    <cellStyle name="Normal 10 5 4 2 3 2 2" xfId="40318" xr:uid="{00000000-0005-0000-0000-0000D52C0000}"/>
    <cellStyle name="Normal 10 5 4 2 3 3" xfId="11526" xr:uid="{00000000-0005-0000-0000-0000D62C0000}"/>
    <cellStyle name="Normal 10 5 4 2 3 4" xfId="36646" xr:uid="{00000000-0005-0000-0000-0000D72C0000}"/>
    <cellStyle name="Normal 10 5 4 2 4" xfId="10302" xr:uid="{00000000-0005-0000-0000-0000D82C0000}"/>
    <cellStyle name="Normal 10 5 4 2 4 2" xfId="35422" xr:uid="{00000000-0005-0000-0000-0000D92C0000}"/>
    <cellStyle name="Normal 10 5 4 2 5" xfId="15973" xr:uid="{00000000-0005-0000-0000-0000DA2C0000}"/>
    <cellStyle name="Normal 10 5 4 2 5 2" xfId="39094" xr:uid="{00000000-0005-0000-0000-0000DB2C0000}"/>
    <cellStyle name="Normal 10 5 4 2 6" xfId="7854" xr:uid="{00000000-0005-0000-0000-0000DC2C0000}"/>
    <cellStyle name="Normal 10 5 4 2 7" xfId="32974" xr:uid="{00000000-0005-0000-0000-0000DD2C0000}"/>
    <cellStyle name="Normal 10 5 4 3" xfId="4426" xr:uid="{00000000-0005-0000-0000-0000DE2C0000}"/>
    <cellStyle name="Normal 10 5 4 3 2" xfId="12277" xr:uid="{00000000-0005-0000-0000-0000DF2C0000}"/>
    <cellStyle name="Normal 10 5 4 3 2 2" xfId="37258" xr:uid="{00000000-0005-0000-0000-0000E02C0000}"/>
    <cellStyle name="Normal 10 5 4 3 3" xfId="18352" xr:uid="{00000000-0005-0000-0000-0000E12C0000}"/>
    <cellStyle name="Normal 10 5 4 3 3 2" xfId="40930" xr:uid="{00000000-0005-0000-0000-0000E22C0000}"/>
    <cellStyle name="Normal 10 5 4 3 4" xfId="8466" xr:uid="{00000000-0005-0000-0000-0000E32C0000}"/>
    <cellStyle name="Normal 10 5 4 3 5" xfId="33586" xr:uid="{00000000-0005-0000-0000-0000E42C0000}"/>
    <cellStyle name="Normal 10 5 4 4" xfId="2878" xr:uid="{00000000-0005-0000-0000-0000E52C0000}"/>
    <cellStyle name="Normal 10 5 4 4 2" xfId="16828" xr:uid="{00000000-0005-0000-0000-0000E62C0000}"/>
    <cellStyle name="Normal 10 5 4 4 2 2" xfId="39706" xr:uid="{00000000-0005-0000-0000-0000E72C0000}"/>
    <cellStyle name="Normal 10 5 4 4 3" xfId="10914" xr:uid="{00000000-0005-0000-0000-0000E82C0000}"/>
    <cellStyle name="Normal 10 5 4 4 4" xfId="36034" xr:uid="{00000000-0005-0000-0000-0000E92C0000}"/>
    <cellStyle name="Normal 10 5 4 5" xfId="9690" xr:uid="{00000000-0005-0000-0000-0000EA2C0000}"/>
    <cellStyle name="Normal 10 5 4 5 2" xfId="34810" xr:uid="{00000000-0005-0000-0000-0000EB2C0000}"/>
    <cellStyle name="Normal 10 5 4 6" xfId="14932" xr:uid="{00000000-0005-0000-0000-0000EC2C0000}"/>
    <cellStyle name="Normal 10 5 4 6 2" xfId="38482" xr:uid="{00000000-0005-0000-0000-0000ED2C0000}"/>
    <cellStyle name="Normal 10 5 4 7" xfId="7242" xr:uid="{00000000-0005-0000-0000-0000EE2C0000}"/>
    <cellStyle name="Normal 10 5 4 8" xfId="32362" xr:uid="{00000000-0005-0000-0000-0000EF2C0000}"/>
    <cellStyle name="Normal 10 5 5" xfId="1255" xr:uid="{00000000-0005-0000-0000-0000F02C0000}"/>
    <cellStyle name="Normal 10 5 5 2" xfId="2346" xr:uid="{00000000-0005-0000-0000-0000F12C0000}"/>
    <cellStyle name="Normal 10 5 5 2 2" xfId="5609" xr:uid="{00000000-0005-0000-0000-0000F22C0000}"/>
    <cellStyle name="Normal 10 5 5 2 2 2" xfId="13281" xr:uid="{00000000-0005-0000-0000-0000F32C0000}"/>
    <cellStyle name="Normal 10 5 5 2 2 2 2" xfId="38081" xr:uid="{00000000-0005-0000-0000-0000F42C0000}"/>
    <cellStyle name="Normal 10 5 5 2 2 3" xfId="19497" xr:uid="{00000000-0005-0000-0000-0000F52C0000}"/>
    <cellStyle name="Normal 10 5 5 2 2 3 2" xfId="41753" xr:uid="{00000000-0005-0000-0000-0000F62C0000}"/>
    <cellStyle name="Normal 10 5 5 2 2 4" xfId="9289" xr:uid="{00000000-0005-0000-0000-0000F72C0000}"/>
    <cellStyle name="Normal 10 5 5 2 2 5" xfId="34409" xr:uid="{00000000-0005-0000-0000-0000F82C0000}"/>
    <cellStyle name="Normal 10 5 5 2 3" xfId="3701" xr:uid="{00000000-0005-0000-0000-0000F92C0000}"/>
    <cellStyle name="Normal 10 5 5 2 3 2" xfId="17651" xr:uid="{00000000-0005-0000-0000-0000FA2C0000}"/>
    <cellStyle name="Normal 10 5 5 2 3 2 2" xfId="40529" xr:uid="{00000000-0005-0000-0000-0000FB2C0000}"/>
    <cellStyle name="Normal 10 5 5 2 3 3" xfId="11737" xr:uid="{00000000-0005-0000-0000-0000FC2C0000}"/>
    <cellStyle name="Normal 10 5 5 2 3 4" xfId="36857" xr:uid="{00000000-0005-0000-0000-0000FD2C0000}"/>
    <cellStyle name="Normal 10 5 5 2 4" xfId="10513" xr:uid="{00000000-0005-0000-0000-0000FE2C0000}"/>
    <cellStyle name="Normal 10 5 5 2 4 2" xfId="35633" xr:uid="{00000000-0005-0000-0000-0000FF2C0000}"/>
    <cellStyle name="Normal 10 5 5 2 5" xfId="16310" xr:uid="{00000000-0005-0000-0000-0000002D0000}"/>
    <cellStyle name="Normal 10 5 5 2 5 2" xfId="39305" xr:uid="{00000000-0005-0000-0000-0000012D0000}"/>
    <cellStyle name="Normal 10 5 5 2 6" xfId="8065" xr:uid="{00000000-0005-0000-0000-0000022D0000}"/>
    <cellStyle name="Normal 10 5 5 2 7" xfId="33185" xr:uid="{00000000-0005-0000-0000-0000032D0000}"/>
    <cellStyle name="Normal 10 5 5 3" xfId="4719" xr:uid="{00000000-0005-0000-0000-0000042D0000}"/>
    <cellStyle name="Normal 10 5 5 3 2" xfId="12533" xr:uid="{00000000-0005-0000-0000-0000052D0000}"/>
    <cellStyle name="Normal 10 5 5 3 2 2" xfId="37469" xr:uid="{00000000-0005-0000-0000-0000062D0000}"/>
    <cellStyle name="Normal 10 5 5 3 3" xfId="18637" xr:uid="{00000000-0005-0000-0000-0000072D0000}"/>
    <cellStyle name="Normal 10 5 5 3 3 2" xfId="41141" xr:uid="{00000000-0005-0000-0000-0000082D0000}"/>
    <cellStyle name="Normal 10 5 5 3 4" xfId="8677" xr:uid="{00000000-0005-0000-0000-0000092D0000}"/>
    <cellStyle name="Normal 10 5 5 3 5" xfId="33797" xr:uid="{00000000-0005-0000-0000-00000A2D0000}"/>
    <cellStyle name="Normal 10 5 5 4" xfId="3089" xr:uid="{00000000-0005-0000-0000-00000B2D0000}"/>
    <cellStyle name="Normal 10 5 5 4 2" xfId="17039" xr:uid="{00000000-0005-0000-0000-00000C2D0000}"/>
    <cellStyle name="Normal 10 5 5 4 2 2" xfId="39917" xr:uid="{00000000-0005-0000-0000-00000D2D0000}"/>
    <cellStyle name="Normal 10 5 5 4 3" xfId="11125" xr:uid="{00000000-0005-0000-0000-00000E2D0000}"/>
    <cellStyle name="Normal 10 5 5 4 4" xfId="36245" xr:uid="{00000000-0005-0000-0000-00000F2D0000}"/>
    <cellStyle name="Normal 10 5 5 5" xfId="9901" xr:uid="{00000000-0005-0000-0000-0000102D0000}"/>
    <cellStyle name="Normal 10 5 5 5 2" xfId="35021" xr:uid="{00000000-0005-0000-0000-0000112D0000}"/>
    <cellStyle name="Normal 10 5 5 6" xfId="15264" xr:uid="{00000000-0005-0000-0000-0000122D0000}"/>
    <cellStyle name="Normal 10 5 5 6 2" xfId="38693" xr:uid="{00000000-0005-0000-0000-0000132D0000}"/>
    <cellStyle name="Normal 10 5 5 7" xfId="7453" xr:uid="{00000000-0005-0000-0000-0000142D0000}"/>
    <cellStyle name="Normal 10 5 5 8" xfId="32573" xr:uid="{00000000-0005-0000-0000-0000152D0000}"/>
    <cellStyle name="Normal 10 5 6" xfId="1666" xr:uid="{00000000-0005-0000-0000-0000162D0000}"/>
    <cellStyle name="Normal 10 5 6 2" xfId="5035" xr:uid="{00000000-0005-0000-0000-0000172D0000}"/>
    <cellStyle name="Normal 10 5 6 2 2" xfId="12788" xr:uid="{00000000-0005-0000-0000-0000182D0000}"/>
    <cellStyle name="Normal 10 5 6 2 2 2" xfId="37659" xr:uid="{00000000-0005-0000-0000-0000192D0000}"/>
    <cellStyle name="Normal 10 5 6 2 3" xfId="18939" xr:uid="{00000000-0005-0000-0000-00001A2D0000}"/>
    <cellStyle name="Normal 10 5 6 2 3 2" xfId="41331" xr:uid="{00000000-0005-0000-0000-00001B2D0000}"/>
    <cellStyle name="Normal 10 5 6 2 4" xfId="8867" xr:uid="{00000000-0005-0000-0000-00001C2D0000}"/>
    <cellStyle name="Normal 10 5 6 2 5" xfId="33987" xr:uid="{00000000-0005-0000-0000-00001D2D0000}"/>
    <cellStyle name="Normal 10 5 6 3" xfId="3279" xr:uid="{00000000-0005-0000-0000-00001E2D0000}"/>
    <cellStyle name="Normal 10 5 6 3 2" xfId="17229" xr:uid="{00000000-0005-0000-0000-00001F2D0000}"/>
    <cellStyle name="Normal 10 5 6 3 2 2" xfId="40107" xr:uid="{00000000-0005-0000-0000-0000202D0000}"/>
    <cellStyle name="Normal 10 5 6 3 3" xfId="11315" xr:uid="{00000000-0005-0000-0000-0000212D0000}"/>
    <cellStyle name="Normal 10 5 6 3 4" xfId="36435" xr:uid="{00000000-0005-0000-0000-0000222D0000}"/>
    <cellStyle name="Normal 10 5 6 4" xfId="10091" xr:uid="{00000000-0005-0000-0000-0000232D0000}"/>
    <cellStyle name="Normal 10 5 6 4 2" xfId="35211" xr:uid="{00000000-0005-0000-0000-0000242D0000}"/>
    <cellStyle name="Normal 10 5 6 5" xfId="15644" xr:uid="{00000000-0005-0000-0000-0000252D0000}"/>
    <cellStyle name="Normal 10 5 6 5 2" xfId="38883" xr:uid="{00000000-0005-0000-0000-0000262D0000}"/>
    <cellStyle name="Normal 10 5 6 6" xfId="7643" xr:uid="{00000000-0005-0000-0000-0000272D0000}"/>
    <cellStyle name="Normal 10 5 6 7" xfId="32763" xr:uid="{00000000-0005-0000-0000-0000282D0000}"/>
    <cellStyle name="Normal 10 5 7" xfId="4099" xr:uid="{00000000-0005-0000-0000-0000292D0000}"/>
    <cellStyle name="Normal 10 5 7 2" xfId="12002" xr:uid="{00000000-0005-0000-0000-00002A2D0000}"/>
    <cellStyle name="Normal 10 5 7 2 2" xfId="37047" xr:uid="{00000000-0005-0000-0000-00002B2D0000}"/>
    <cellStyle name="Normal 10 5 7 3" xfId="18034" xr:uid="{00000000-0005-0000-0000-00002C2D0000}"/>
    <cellStyle name="Normal 10 5 7 3 2" xfId="40719" xr:uid="{00000000-0005-0000-0000-00002D2D0000}"/>
    <cellStyle name="Normal 10 5 7 4" xfId="8255" xr:uid="{00000000-0005-0000-0000-00002E2D0000}"/>
    <cellStyle name="Normal 10 5 7 5" xfId="33375" xr:uid="{00000000-0005-0000-0000-00002F2D0000}"/>
    <cellStyle name="Normal 10 5 8" xfId="2667" xr:uid="{00000000-0005-0000-0000-0000302D0000}"/>
    <cellStyle name="Normal 10 5 8 2" xfId="16617" xr:uid="{00000000-0005-0000-0000-0000312D0000}"/>
    <cellStyle name="Normal 10 5 8 2 2" xfId="39495" xr:uid="{00000000-0005-0000-0000-0000322D0000}"/>
    <cellStyle name="Normal 10 5 8 3" xfId="10703" xr:uid="{00000000-0005-0000-0000-0000332D0000}"/>
    <cellStyle name="Normal 10 5 8 4" xfId="35823" xr:uid="{00000000-0005-0000-0000-0000342D0000}"/>
    <cellStyle name="Normal 10 5 9" xfId="9479" xr:uid="{00000000-0005-0000-0000-0000352D0000}"/>
    <cellStyle name="Normal 10 5 9 2" xfId="34599" xr:uid="{00000000-0005-0000-0000-0000362D0000}"/>
    <cellStyle name="Normal 10 6" xfId="461" xr:uid="{00000000-0005-0000-0000-0000372D0000}"/>
    <cellStyle name="Normal 10 6 10" xfId="7035" xr:uid="{00000000-0005-0000-0000-0000382D0000}"/>
    <cellStyle name="Normal 10 6 11" xfId="32155" xr:uid="{00000000-0005-0000-0000-0000392D0000}"/>
    <cellStyle name="Normal 10 6 2" xfId="462" xr:uid="{00000000-0005-0000-0000-00003A2D0000}"/>
    <cellStyle name="Normal 10 6 2 10" xfId="32156" xr:uid="{00000000-0005-0000-0000-00003B2D0000}"/>
    <cellStyle name="Normal 10 6 2 2" xfId="918" xr:uid="{00000000-0005-0000-0000-00003C2D0000}"/>
    <cellStyle name="Normal 10 6 2 2 2" xfId="2009" xr:uid="{00000000-0005-0000-0000-00003D2D0000}"/>
    <cellStyle name="Normal 10 6 2 2 2 2" xfId="5315" xr:uid="{00000000-0005-0000-0000-00003E2D0000}"/>
    <cellStyle name="Normal 10 6 2 2 2 2 2" xfId="13029" xr:uid="{00000000-0005-0000-0000-00003F2D0000}"/>
    <cellStyle name="Normal 10 6 2 2 2 2 2 2" xfId="37875" xr:uid="{00000000-0005-0000-0000-0000402D0000}"/>
    <cellStyle name="Normal 10 6 2 2 2 2 3" xfId="19209" xr:uid="{00000000-0005-0000-0000-0000412D0000}"/>
    <cellStyle name="Normal 10 6 2 2 2 2 3 2" xfId="41547" xr:uid="{00000000-0005-0000-0000-0000422D0000}"/>
    <cellStyle name="Normal 10 6 2 2 2 2 4" xfId="9083" xr:uid="{00000000-0005-0000-0000-0000432D0000}"/>
    <cellStyle name="Normal 10 6 2 2 2 2 5" xfId="34203" xr:uid="{00000000-0005-0000-0000-0000442D0000}"/>
    <cellStyle name="Normal 10 6 2 2 2 3" xfId="3495" xr:uid="{00000000-0005-0000-0000-0000452D0000}"/>
    <cellStyle name="Normal 10 6 2 2 2 3 2" xfId="17445" xr:uid="{00000000-0005-0000-0000-0000462D0000}"/>
    <cellStyle name="Normal 10 6 2 2 2 3 2 2" xfId="40323" xr:uid="{00000000-0005-0000-0000-0000472D0000}"/>
    <cellStyle name="Normal 10 6 2 2 2 3 3" xfId="11531" xr:uid="{00000000-0005-0000-0000-0000482D0000}"/>
    <cellStyle name="Normal 10 6 2 2 2 3 4" xfId="36651" xr:uid="{00000000-0005-0000-0000-0000492D0000}"/>
    <cellStyle name="Normal 10 6 2 2 2 4" xfId="10307" xr:uid="{00000000-0005-0000-0000-00004A2D0000}"/>
    <cellStyle name="Normal 10 6 2 2 2 4 2" xfId="35427" xr:uid="{00000000-0005-0000-0000-00004B2D0000}"/>
    <cellStyle name="Normal 10 6 2 2 2 5" xfId="15978" xr:uid="{00000000-0005-0000-0000-00004C2D0000}"/>
    <cellStyle name="Normal 10 6 2 2 2 5 2" xfId="39099" xr:uid="{00000000-0005-0000-0000-00004D2D0000}"/>
    <cellStyle name="Normal 10 6 2 2 2 6" xfId="7859" xr:uid="{00000000-0005-0000-0000-00004E2D0000}"/>
    <cellStyle name="Normal 10 6 2 2 2 7" xfId="32979" xr:uid="{00000000-0005-0000-0000-00004F2D0000}"/>
    <cellStyle name="Normal 10 6 2 2 3" xfId="4431" xr:uid="{00000000-0005-0000-0000-0000502D0000}"/>
    <cellStyle name="Normal 10 6 2 2 3 2" xfId="12282" xr:uid="{00000000-0005-0000-0000-0000512D0000}"/>
    <cellStyle name="Normal 10 6 2 2 3 2 2" xfId="37263" xr:uid="{00000000-0005-0000-0000-0000522D0000}"/>
    <cellStyle name="Normal 10 6 2 2 3 3" xfId="18357" xr:uid="{00000000-0005-0000-0000-0000532D0000}"/>
    <cellStyle name="Normal 10 6 2 2 3 3 2" xfId="40935" xr:uid="{00000000-0005-0000-0000-0000542D0000}"/>
    <cellStyle name="Normal 10 6 2 2 3 4" xfId="8471" xr:uid="{00000000-0005-0000-0000-0000552D0000}"/>
    <cellStyle name="Normal 10 6 2 2 3 5" xfId="33591" xr:uid="{00000000-0005-0000-0000-0000562D0000}"/>
    <cellStyle name="Normal 10 6 2 2 4" xfId="2883" xr:uid="{00000000-0005-0000-0000-0000572D0000}"/>
    <cellStyle name="Normal 10 6 2 2 4 2" xfId="16833" xr:uid="{00000000-0005-0000-0000-0000582D0000}"/>
    <cellStyle name="Normal 10 6 2 2 4 2 2" xfId="39711" xr:uid="{00000000-0005-0000-0000-0000592D0000}"/>
    <cellStyle name="Normal 10 6 2 2 4 3" xfId="10919" xr:uid="{00000000-0005-0000-0000-00005A2D0000}"/>
    <cellStyle name="Normal 10 6 2 2 4 4" xfId="36039" xr:uid="{00000000-0005-0000-0000-00005B2D0000}"/>
    <cellStyle name="Normal 10 6 2 2 5" xfId="9695" xr:uid="{00000000-0005-0000-0000-00005C2D0000}"/>
    <cellStyle name="Normal 10 6 2 2 5 2" xfId="34815" xr:uid="{00000000-0005-0000-0000-00005D2D0000}"/>
    <cellStyle name="Normal 10 6 2 2 6" xfId="14937" xr:uid="{00000000-0005-0000-0000-00005E2D0000}"/>
    <cellStyle name="Normal 10 6 2 2 6 2" xfId="38487" xr:uid="{00000000-0005-0000-0000-00005F2D0000}"/>
    <cellStyle name="Normal 10 6 2 2 7" xfId="7247" xr:uid="{00000000-0005-0000-0000-0000602D0000}"/>
    <cellStyle name="Normal 10 6 2 2 8" xfId="32367" xr:uid="{00000000-0005-0000-0000-0000612D0000}"/>
    <cellStyle name="Normal 10 6 2 3" xfId="1260" xr:uid="{00000000-0005-0000-0000-0000622D0000}"/>
    <cellStyle name="Normal 10 6 2 3 2" xfId="2351" xr:uid="{00000000-0005-0000-0000-0000632D0000}"/>
    <cellStyle name="Normal 10 6 2 3 2 2" xfId="5614" xr:uid="{00000000-0005-0000-0000-0000642D0000}"/>
    <cellStyle name="Normal 10 6 2 3 2 2 2" xfId="13286" xr:uid="{00000000-0005-0000-0000-0000652D0000}"/>
    <cellStyle name="Normal 10 6 2 3 2 2 2 2" xfId="38086" xr:uid="{00000000-0005-0000-0000-0000662D0000}"/>
    <cellStyle name="Normal 10 6 2 3 2 2 3" xfId="19502" xr:uid="{00000000-0005-0000-0000-0000672D0000}"/>
    <cellStyle name="Normal 10 6 2 3 2 2 3 2" xfId="41758" xr:uid="{00000000-0005-0000-0000-0000682D0000}"/>
    <cellStyle name="Normal 10 6 2 3 2 2 4" xfId="9294" xr:uid="{00000000-0005-0000-0000-0000692D0000}"/>
    <cellStyle name="Normal 10 6 2 3 2 2 5" xfId="34414" xr:uid="{00000000-0005-0000-0000-00006A2D0000}"/>
    <cellStyle name="Normal 10 6 2 3 2 3" xfId="3706" xr:uid="{00000000-0005-0000-0000-00006B2D0000}"/>
    <cellStyle name="Normal 10 6 2 3 2 3 2" xfId="17656" xr:uid="{00000000-0005-0000-0000-00006C2D0000}"/>
    <cellStyle name="Normal 10 6 2 3 2 3 2 2" xfId="40534" xr:uid="{00000000-0005-0000-0000-00006D2D0000}"/>
    <cellStyle name="Normal 10 6 2 3 2 3 3" xfId="11742" xr:uid="{00000000-0005-0000-0000-00006E2D0000}"/>
    <cellStyle name="Normal 10 6 2 3 2 3 4" xfId="36862" xr:uid="{00000000-0005-0000-0000-00006F2D0000}"/>
    <cellStyle name="Normal 10 6 2 3 2 4" xfId="10518" xr:uid="{00000000-0005-0000-0000-0000702D0000}"/>
    <cellStyle name="Normal 10 6 2 3 2 4 2" xfId="35638" xr:uid="{00000000-0005-0000-0000-0000712D0000}"/>
    <cellStyle name="Normal 10 6 2 3 2 5" xfId="16315" xr:uid="{00000000-0005-0000-0000-0000722D0000}"/>
    <cellStyle name="Normal 10 6 2 3 2 5 2" xfId="39310" xr:uid="{00000000-0005-0000-0000-0000732D0000}"/>
    <cellStyle name="Normal 10 6 2 3 2 6" xfId="8070" xr:uid="{00000000-0005-0000-0000-0000742D0000}"/>
    <cellStyle name="Normal 10 6 2 3 2 7" xfId="33190" xr:uid="{00000000-0005-0000-0000-0000752D0000}"/>
    <cellStyle name="Normal 10 6 2 3 3" xfId="4724" xr:uid="{00000000-0005-0000-0000-0000762D0000}"/>
    <cellStyle name="Normal 10 6 2 3 3 2" xfId="12538" xr:uid="{00000000-0005-0000-0000-0000772D0000}"/>
    <cellStyle name="Normal 10 6 2 3 3 2 2" xfId="37474" xr:uid="{00000000-0005-0000-0000-0000782D0000}"/>
    <cellStyle name="Normal 10 6 2 3 3 3" xfId="18642" xr:uid="{00000000-0005-0000-0000-0000792D0000}"/>
    <cellStyle name="Normal 10 6 2 3 3 3 2" xfId="41146" xr:uid="{00000000-0005-0000-0000-00007A2D0000}"/>
    <cellStyle name="Normal 10 6 2 3 3 4" xfId="8682" xr:uid="{00000000-0005-0000-0000-00007B2D0000}"/>
    <cellStyle name="Normal 10 6 2 3 3 5" xfId="33802" xr:uid="{00000000-0005-0000-0000-00007C2D0000}"/>
    <cellStyle name="Normal 10 6 2 3 4" xfId="3094" xr:uid="{00000000-0005-0000-0000-00007D2D0000}"/>
    <cellStyle name="Normal 10 6 2 3 4 2" xfId="17044" xr:uid="{00000000-0005-0000-0000-00007E2D0000}"/>
    <cellStyle name="Normal 10 6 2 3 4 2 2" xfId="39922" xr:uid="{00000000-0005-0000-0000-00007F2D0000}"/>
    <cellStyle name="Normal 10 6 2 3 4 3" xfId="11130" xr:uid="{00000000-0005-0000-0000-0000802D0000}"/>
    <cellStyle name="Normal 10 6 2 3 4 4" xfId="36250" xr:uid="{00000000-0005-0000-0000-0000812D0000}"/>
    <cellStyle name="Normal 10 6 2 3 5" xfId="9906" xr:uid="{00000000-0005-0000-0000-0000822D0000}"/>
    <cellStyle name="Normal 10 6 2 3 5 2" xfId="35026" xr:uid="{00000000-0005-0000-0000-0000832D0000}"/>
    <cellStyle name="Normal 10 6 2 3 6" xfId="15269" xr:uid="{00000000-0005-0000-0000-0000842D0000}"/>
    <cellStyle name="Normal 10 6 2 3 6 2" xfId="38698" xr:uid="{00000000-0005-0000-0000-0000852D0000}"/>
    <cellStyle name="Normal 10 6 2 3 7" xfId="7458" xr:uid="{00000000-0005-0000-0000-0000862D0000}"/>
    <cellStyle name="Normal 10 6 2 3 8" xfId="32578" xr:uid="{00000000-0005-0000-0000-0000872D0000}"/>
    <cellStyle name="Normal 10 6 2 4" xfId="1671" xr:uid="{00000000-0005-0000-0000-0000882D0000}"/>
    <cellStyle name="Normal 10 6 2 4 2" xfId="5040" xr:uid="{00000000-0005-0000-0000-0000892D0000}"/>
    <cellStyle name="Normal 10 6 2 4 2 2" xfId="12793" xr:uid="{00000000-0005-0000-0000-00008A2D0000}"/>
    <cellStyle name="Normal 10 6 2 4 2 2 2" xfId="37664" xr:uid="{00000000-0005-0000-0000-00008B2D0000}"/>
    <cellStyle name="Normal 10 6 2 4 2 3" xfId="18944" xr:uid="{00000000-0005-0000-0000-00008C2D0000}"/>
    <cellStyle name="Normal 10 6 2 4 2 3 2" xfId="41336" xr:uid="{00000000-0005-0000-0000-00008D2D0000}"/>
    <cellStyle name="Normal 10 6 2 4 2 4" xfId="8872" xr:uid="{00000000-0005-0000-0000-00008E2D0000}"/>
    <cellStyle name="Normal 10 6 2 4 2 5" xfId="33992" xr:uid="{00000000-0005-0000-0000-00008F2D0000}"/>
    <cellStyle name="Normal 10 6 2 4 3" xfId="3284" xr:uid="{00000000-0005-0000-0000-0000902D0000}"/>
    <cellStyle name="Normal 10 6 2 4 3 2" xfId="17234" xr:uid="{00000000-0005-0000-0000-0000912D0000}"/>
    <cellStyle name="Normal 10 6 2 4 3 2 2" xfId="40112" xr:uid="{00000000-0005-0000-0000-0000922D0000}"/>
    <cellStyle name="Normal 10 6 2 4 3 3" xfId="11320" xr:uid="{00000000-0005-0000-0000-0000932D0000}"/>
    <cellStyle name="Normal 10 6 2 4 3 4" xfId="36440" xr:uid="{00000000-0005-0000-0000-0000942D0000}"/>
    <cellStyle name="Normal 10 6 2 4 4" xfId="10096" xr:uid="{00000000-0005-0000-0000-0000952D0000}"/>
    <cellStyle name="Normal 10 6 2 4 4 2" xfId="35216" xr:uid="{00000000-0005-0000-0000-0000962D0000}"/>
    <cellStyle name="Normal 10 6 2 4 5" xfId="15649" xr:uid="{00000000-0005-0000-0000-0000972D0000}"/>
    <cellStyle name="Normal 10 6 2 4 5 2" xfId="38888" xr:uid="{00000000-0005-0000-0000-0000982D0000}"/>
    <cellStyle name="Normal 10 6 2 4 6" xfId="7648" xr:uid="{00000000-0005-0000-0000-0000992D0000}"/>
    <cellStyle name="Normal 10 6 2 4 7" xfId="32768" xr:uid="{00000000-0005-0000-0000-00009A2D0000}"/>
    <cellStyle name="Normal 10 6 2 5" xfId="4104" xr:uid="{00000000-0005-0000-0000-00009B2D0000}"/>
    <cellStyle name="Normal 10 6 2 5 2" xfId="12007" xr:uid="{00000000-0005-0000-0000-00009C2D0000}"/>
    <cellStyle name="Normal 10 6 2 5 2 2" xfId="37052" xr:uid="{00000000-0005-0000-0000-00009D2D0000}"/>
    <cellStyle name="Normal 10 6 2 5 3" xfId="18039" xr:uid="{00000000-0005-0000-0000-00009E2D0000}"/>
    <cellStyle name="Normal 10 6 2 5 3 2" xfId="40724" xr:uid="{00000000-0005-0000-0000-00009F2D0000}"/>
    <cellStyle name="Normal 10 6 2 5 4" xfId="8260" xr:uid="{00000000-0005-0000-0000-0000A02D0000}"/>
    <cellStyle name="Normal 10 6 2 5 5" xfId="33380" xr:uid="{00000000-0005-0000-0000-0000A12D0000}"/>
    <cellStyle name="Normal 10 6 2 6" xfId="2672" xr:uid="{00000000-0005-0000-0000-0000A22D0000}"/>
    <cellStyle name="Normal 10 6 2 6 2" xfId="16622" xr:uid="{00000000-0005-0000-0000-0000A32D0000}"/>
    <cellStyle name="Normal 10 6 2 6 2 2" xfId="39500" xr:uid="{00000000-0005-0000-0000-0000A42D0000}"/>
    <cellStyle name="Normal 10 6 2 6 3" xfId="10708" xr:uid="{00000000-0005-0000-0000-0000A52D0000}"/>
    <cellStyle name="Normal 10 6 2 6 4" xfId="35828" xr:uid="{00000000-0005-0000-0000-0000A62D0000}"/>
    <cellStyle name="Normal 10 6 2 7" xfId="9484" xr:uid="{00000000-0005-0000-0000-0000A72D0000}"/>
    <cellStyle name="Normal 10 6 2 7 2" xfId="34604" xr:uid="{00000000-0005-0000-0000-0000A82D0000}"/>
    <cellStyle name="Normal 10 6 2 8" xfId="14504" xr:uid="{00000000-0005-0000-0000-0000A92D0000}"/>
    <cellStyle name="Normal 10 6 2 8 2" xfId="38276" xr:uid="{00000000-0005-0000-0000-0000AA2D0000}"/>
    <cellStyle name="Normal 10 6 2 9" xfId="7036" xr:uid="{00000000-0005-0000-0000-0000AB2D0000}"/>
    <cellStyle name="Normal 10 6 3" xfId="917" xr:uid="{00000000-0005-0000-0000-0000AC2D0000}"/>
    <cellStyle name="Normal 10 6 3 2" xfId="2008" xr:uid="{00000000-0005-0000-0000-0000AD2D0000}"/>
    <cellStyle name="Normal 10 6 3 2 2" xfId="5314" xr:uid="{00000000-0005-0000-0000-0000AE2D0000}"/>
    <cellStyle name="Normal 10 6 3 2 2 2" xfId="13028" xr:uid="{00000000-0005-0000-0000-0000AF2D0000}"/>
    <cellStyle name="Normal 10 6 3 2 2 2 2" xfId="37874" xr:uid="{00000000-0005-0000-0000-0000B02D0000}"/>
    <cellStyle name="Normal 10 6 3 2 2 3" xfId="19208" xr:uid="{00000000-0005-0000-0000-0000B12D0000}"/>
    <cellStyle name="Normal 10 6 3 2 2 3 2" xfId="41546" xr:uid="{00000000-0005-0000-0000-0000B22D0000}"/>
    <cellStyle name="Normal 10 6 3 2 2 4" xfId="9082" xr:uid="{00000000-0005-0000-0000-0000B32D0000}"/>
    <cellStyle name="Normal 10 6 3 2 2 5" xfId="34202" xr:uid="{00000000-0005-0000-0000-0000B42D0000}"/>
    <cellStyle name="Normal 10 6 3 2 3" xfId="3494" xr:uid="{00000000-0005-0000-0000-0000B52D0000}"/>
    <cellStyle name="Normal 10 6 3 2 3 2" xfId="17444" xr:uid="{00000000-0005-0000-0000-0000B62D0000}"/>
    <cellStyle name="Normal 10 6 3 2 3 2 2" xfId="40322" xr:uid="{00000000-0005-0000-0000-0000B72D0000}"/>
    <cellStyle name="Normal 10 6 3 2 3 3" xfId="11530" xr:uid="{00000000-0005-0000-0000-0000B82D0000}"/>
    <cellStyle name="Normal 10 6 3 2 3 4" xfId="36650" xr:uid="{00000000-0005-0000-0000-0000B92D0000}"/>
    <cellStyle name="Normal 10 6 3 2 4" xfId="10306" xr:uid="{00000000-0005-0000-0000-0000BA2D0000}"/>
    <cellStyle name="Normal 10 6 3 2 4 2" xfId="35426" xr:uid="{00000000-0005-0000-0000-0000BB2D0000}"/>
    <cellStyle name="Normal 10 6 3 2 5" xfId="15977" xr:uid="{00000000-0005-0000-0000-0000BC2D0000}"/>
    <cellStyle name="Normal 10 6 3 2 5 2" xfId="39098" xr:uid="{00000000-0005-0000-0000-0000BD2D0000}"/>
    <cellStyle name="Normal 10 6 3 2 6" xfId="7858" xr:uid="{00000000-0005-0000-0000-0000BE2D0000}"/>
    <cellStyle name="Normal 10 6 3 2 7" xfId="32978" xr:uid="{00000000-0005-0000-0000-0000BF2D0000}"/>
    <cellStyle name="Normal 10 6 3 3" xfId="4430" xr:uid="{00000000-0005-0000-0000-0000C02D0000}"/>
    <cellStyle name="Normal 10 6 3 3 2" xfId="12281" xr:uid="{00000000-0005-0000-0000-0000C12D0000}"/>
    <cellStyle name="Normal 10 6 3 3 2 2" xfId="37262" xr:uid="{00000000-0005-0000-0000-0000C22D0000}"/>
    <cellStyle name="Normal 10 6 3 3 3" xfId="18356" xr:uid="{00000000-0005-0000-0000-0000C32D0000}"/>
    <cellStyle name="Normal 10 6 3 3 3 2" xfId="40934" xr:uid="{00000000-0005-0000-0000-0000C42D0000}"/>
    <cellStyle name="Normal 10 6 3 3 4" xfId="8470" xr:uid="{00000000-0005-0000-0000-0000C52D0000}"/>
    <cellStyle name="Normal 10 6 3 3 5" xfId="33590" xr:uid="{00000000-0005-0000-0000-0000C62D0000}"/>
    <cellStyle name="Normal 10 6 3 4" xfId="2882" xr:uid="{00000000-0005-0000-0000-0000C72D0000}"/>
    <cellStyle name="Normal 10 6 3 4 2" xfId="16832" xr:uid="{00000000-0005-0000-0000-0000C82D0000}"/>
    <cellStyle name="Normal 10 6 3 4 2 2" xfId="39710" xr:uid="{00000000-0005-0000-0000-0000C92D0000}"/>
    <cellStyle name="Normal 10 6 3 4 3" xfId="10918" xr:uid="{00000000-0005-0000-0000-0000CA2D0000}"/>
    <cellStyle name="Normal 10 6 3 4 4" xfId="36038" xr:uid="{00000000-0005-0000-0000-0000CB2D0000}"/>
    <cellStyle name="Normal 10 6 3 5" xfId="9694" xr:uid="{00000000-0005-0000-0000-0000CC2D0000}"/>
    <cellStyle name="Normal 10 6 3 5 2" xfId="34814" xr:uid="{00000000-0005-0000-0000-0000CD2D0000}"/>
    <cellStyle name="Normal 10 6 3 6" xfId="14936" xr:uid="{00000000-0005-0000-0000-0000CE2D0000}"/>
    <cellStyle name="Normal 10 6 3 6 2" xfId="38486" xr:uid="{00000000-0005-0000-0000-0000CF2D0000}"/>
    <cellStyle name="Normal 10 6 3 7" xfId="7246" xr:uid="{00000000-0005-0000-0000-0000D02D0000}"/>
    <cellStyle name="Normal 10 6 3 8" xfId="32366" xr:uid="{00000000-0005-0000-0000-0000D12D0000}"/>
    <cellStyle name="Normal 10 6 4" xfId="1259" xr:uid="{00000000-0005-0000-0000-0000D22D0000}"/>
    <cellStyle name="Normal 10 6 4 2" xfId="2350" xr:uid="{00000000-0005-0000-0000-0000D32D0000}"/>
    <cellStyle name="Normal 10 6 4 2 2" xfId="5613" xr:uid="{00000000-0005-0000-0000-0000D42D0000}"/>
    <cellStyle name="Normal 10 6 4 2 2 2" xfId="13285" xr:uid="{00000000-0005-0000-0000-0000D52D0000}"/>
    <cellStyle name="Normal 10 6 4 2 2 2 2" xfId="38085" xr:uid="{00000000-0005-0000-0000-0000D62D0000}"/>
    <cellStyle name="Normal 10 6 4 2 2 3" xfId="19501" xr:uid="{00000000-0005-0000-0000-0000D72D0000}"/>
    <cellStyle name="Normal 10 6 4 2 2 3 2" xfId="41757" xr:uid="{00000000-0005-0000-0000-0000D82D0000}"/>
    <cellStyle name="Normal 10 6 4 2 2 4" xfId="9293" xr:uid="{00000000-0005-0000-0000-0000D92D0000}"/>
    <cellStyle name="Normal 10 6 4 2 2 5" xfId="34413" xr:uid="{00000000-0005-0000-0000-0000DA2D0000}"/>
    <cellStyle name="Normal 10 6 4 2 3" xfId="3705" xr:uid="{00000000-0005-0000-0000-0000DB2D0000}"/>
    <cellStyle name="Normal 10 6 4 2 3 2" xfId="17655" xr:uid="{00000000-0005-0000-0000-0000DC2D0000}"/>
    <cellStyle name="Normal 10 6 4 2 3 2 2" xfId="40533" xr:uid="{00000000-0005-0000-0000-0000DD2D0000}"/>
    <cellStyle name="Normal 10 6 4 2 3 3" xfId="11741" xr:uid="{00000000-0005-0000-0000-0000DE2D0000}"/>
    <cellStyle name="Normal 10 6 4 2 3 4" xfId="36861" xr:uid="{00000000-0005-0000-0000-0000DF2D0000}"/>
    <cellStyle name="Normal 10 6 4 2 4" xfId="10517" xr:uid="{00000000-0005-0000-0000-0000E02D0000}"/>
    <cellStyle name="Normal 10 6 4 2 4 2" xfId="35637" xr:uid="{00000000-0005-0000-0000-0000E12D0000}"/>
    <cellStyle name="Normal 10 6 4 2 5" xfId="16314" xr:uid="{00000000-0005-0000-0000-0000E22D0000}"/>
    <cellStyle name="Normal 10 6 4 2 5 2" xfId="39309" xr:uid="{00000000-0005-0000-0000-0000E32D0000}"/>
    <cellStyle name="Normal 10 6 4 2 6" xfId="8069" xr:uid="{00000000-0005-0000-0000-0000E42D0000}"/>
    <cellStyle name="Normal 10 6 4 2 7" xfId="33189" xr:uid="{00000000-0005-0000-0000-0000E52D0000}"/>
    <cellStyle name="Normal 10 6 4 3" xfId="4723" xr:uid="{00000000-0005-0000-0000-0000E62D0000}"/>
    <cellStyle name="Normal 10 6 4 3 2" xfId="12537" xr:uid="{00000000-0005-0000-0000-0000E72D0000}"/>
    <cellStyle name="Normal 10 6 4 3 2 2" xfId="37473" xr:uid="{00000000-0005-0000-0000-0000E82D0000}"/>
    <cellStyle name="Normal 10 6 4 3 3" xfId="18641" xr:uid="{00000000-0005-0000-0000-0000E92D0000}"/>
    <cellStyle name="Normal 10 6 4 3 3 2" xfId="41145" xr:uid="{00000000-0005-0000-0000-0000EA2D0000}"/>
    <cellStyle name="Normal 10 6 4 3 4" xfId="8681" xr:uid="{00000000-0005-0000-0000-0000EB2D0000}"/>
    <cellStyle name="Normal 10 6 4 3 5" xfId="33801" xr:uid="{00000000-0005-0000-0000-0000EC2D0000}"/>
    <cellStyle name="Normal 10 6 4 4" xfId="3093" xr:uid="{00000000-0005-0000-0000-0000ED2D0000}"/>
    <cellStyle name="Normal 10 6 4 4 2" xfId="17043" xr:uid="{00000000-0005-0000-0000-0000EE2D0000}"/>
    <cellStyle name="Normal 10 6 4 4 2 2" xfId="39921" xr:uid="{00000000-0005-0000-0000-0000EF2D0000}"/>
    <cellStyle name="Normal 10 6 4 4 3" xfId="11129" xr:uid="{00000000-0005-0000-0000-0000F02D0000}"/>
    <cellStyle name="Normal 10 6 4 4 4" xfId="36249" xr:uid="{00000000-0005-0000-0000-0000F12D0000}"/>
    <cellStyle name="Normal 10 6 4 5" xfId="9905" xr:uid="{00000000-0005-0000-0000-0000F22D0000}"/>
    <cellStyle name="Normal 10 6 4 5 2" xfId="35025" xr:uid="{00000000-0005-0000-0000-0000F32D0000}"/>
    <cellStyle name="Normal 10 6 4 6" xfId="15268" xr:uid="{00000000-0005-0000-0000-0000F42D0000}"/>
    <cellStyle name="Normal 10 6 4 6 2" xfId="38697" xr:uid="{00000000-0005-0000-0000-0000F52D0000}"/>
    <cellStyle name="Normal 10 6 4 7" xfId="7457" xr:uid="{00000000-0005-0000-0000-0000F62D0000}"/>
    <cellStyle name="Normal 10 6 4 8" xfId="32577" xr:uid="{00000000-0005-0000-0000-0000F72D0000}"/>
    <cellStyle name="Normal 10 6 5" xfId="1670" xr:uid="{00000000-0005-0000-0000-0000F82D0000}"/>
    <cellStyle name="Normal 10 6 5 2" xfId="5039" xr:uid="{00000000-0005-0000-0000-0000F92D0000}"/>
    <cellStyle name="Normal 10 6 5 2 2" xfId="12792" xr:uid="{00000000-0005-0000-0000-0000FA2D0000}"/>
    <cellStyle name="Normal 10 6 5 2 2 2" xfId="37663" xr:uid="{00000000-0005-0000-0000-0000FB2D0000}"/>
    <cellStyle name="Normal 10 6 5 2 3" xfId="18943" xr:uid="{00000000-0005-0000-0000-0000FC2D0000}"/>
    <cellStyle name="Normal 10 6 5 2 3 2" xfId="41335" xr:uid="{00000000-0005-0000-0000-0000FD2D0000}"/>
    <cellStyle name="Normal 10 6 5 2 4" xfId="8871" xr:uid="{00000000-0005-0000-0000-0000FE2D0000}"/>
    <cellStyle name="Normal 10 6 5 2 5" xfId="33991" xr:uid="{00000000-0005-0000-0000-0000FF2D0000}"/>
    <cellStyle name="Normal 10 6 5 3" xfId="3283" xr:uid="{00000000-0005-0000-0000-0000002E0000}"/>
    <cellStyle name="Normal 10 6 5 3 2" xfId="17233" xr:uid="{00000000-0005-0000-0000-0000012E0000}"/>
    <cellStyle name="Normal 10 6 5 3 2 2" xfId="40111" xr:uid="{00000000-0005-0000-0000-0000022E0000}"/>
    <cellStyle name="Normal 10 6 5 3 3" xfId="11319" xr:uid="{00000000-0005-0000-0000-0000032E0000}"/>
    <cellStyle name="Normal 10 6 5 3 4" xfId="36439" xr:uid="{00000000-0005-0000-0000-0000042E0000}"/>
    <cellStyle name="Normal 10 6 5 4" xfId="10095" xr:uid="{00000000-0005-0000-0000-0000052E0000}"/>
    <cellStyle name="Normal 10 6 5 4 2" xfId="35215" xr:uid="{00000000-0005-0000-0000-0000062E0000}"/>
    <cellStyle name="Normal 10 6 5 5" xfId="15648" xr:uid="{00000000-0005-0000-0000-0000072E0000}"/>
    <cellStyle name="Normal 10 6 5 5 2" xfId="38887" xr:uid="{00000000-0005-0000-0000-0000082E0000}"/>
    <cellStyle name="Normal 10 6 5 6" xfId="7647" xr:uid="{00000000-0005-0000-0000-0000092E0000}"/>
    <cellStyle name="Normal 10 6 5 7" xfId="32767" xr:uid="{00000000-0005-0000-0000-00000A2E0000}"/>
    <cellStyle name="Normal 10 6 6" xfId="4103" xr:uid="{00000000-0005-0000-0000-00000B2E0000}"/>
    <cellStyle name="Normal 10 6 6 2" xfId="12006" xr:uid="{00000000-0005-0000-0000-00000C2E0000}"/>
    <cellStyle name="Normal 10 6 6 2 2" xfId="37051" xr:uid="{00000000-0005-0000-0000-00000D2E0000}"/>
    <cellStyle name="Normal 10 6 6 3" xfId="18038" xr:uid="{00000000-0005-0000-0000-00000E2E0000}"/>
    <cellStyle name="Normal 10 6 6 3 2" xfId="40723" xr:uid="{00000000-0005-0000-0000-00000F2E0000}"/>
    <cellStyle name="Normal 10 6 6 4" xfId="8259" xr:uid="{00000000-0005-0000-0000-0000102E0000}"/>
    <cellStyle name="Normal 10 6 6 5" xfId="33379" xr:uid="{00000000-0005-0000-0000-0000112E0000}"/>
    <cellStyle name="Normal 10 6 7" xfId="2671" xr:uid="{00000000-0005-0000-0000-0000122E0000}"/>
    <cellStyle name="Normal 10 6 7 2" xfId="16621" xr:uid="{00000000-0005-0000-0000-0000132E0000}"/>
    <cellStyle name="Normal 10 6 7 2 2" xfId="39499" xr:uid="{00000000-0005-0000-0000-0000142E0000}"/>
    <cellStyle name="Normal 10 6 7 3" xfId="10707" xr:uid="{00000000-0005-0000-0000-0000152E0000}"/>
    <cellStyle name="Normal 10 6 7 4" xfId="35827" xr:uid="{00000000-0005-0000-0000-0000162E0000}"/>
    <cellStyle name="Normal 10 6 8" xfId="9483" xr:uid="{00000000-0005-0000-0000-0000172E0000}"/>
    <cellStyle name="Normal 10 6 8 2" xfId="34603" xr:uid="{00000000-0005-0000-0000-0000182E0000}"/>
    <cellStyle name="Normal 10 6 9" xfId="14503" xr:uid="{00000000-0005-0000-0000-0000192E0000}"/>
    <cellStyle name="Normal 10 6 9 2" xfId="38275" xr:uid="{00000000-0005-0000-0000-00001A2E0000}"/>
    <cellStyle name="Normal 10 7" xfId="463" xr:uid="{00000000-0005-0000-0000-00001B2E0000}"/>
    <cellStyle name="Normal 10 7 10" xfId="32157" xr:uid="{00000000-0005-0000-0000-00001C2E0000}"/>
    <cellStyle name="Normal 10 7 2" xfId="919" xr:uid="{00000000-0005-0000-0000-00001D2E0000}"/>
    <cellStyle name="Normal 10 7 2 2" xfId="2010" xr:uid="{00000000-0005-0000-0000-00001E2E0000}"/>
    <cellStyle name="Normal 10 7 2 2 2" xfId="5316" xr:uid="{00000000-0005-0000-0000-00001F2E0000}"/>
    <cellStyle name="Normal 10 7 2 2 2 2" xfId="13030" xr:uid="{00000000-0005-0000-0000-0000202E0000}"/>
    <cellStyle name="Normal 10 7 2 2 2 2 2" xfId="37876" xr:uid="{00000000-0005-0000-0000-0000212E0000}"/>
    <cellStyle name="Normal 10 7 2 2 2 3" xfId="19210" xr:uid="{00000000-0005-0000-0000-0000222E0000}"/>
    <cellStyle name="Normal 10 7 2 2 2 3 2" xfId="41548" xr:uid="{00000000-0005-0000-0000-0000232E0000}"/>
    <cellStyle name="Normal 10 7 2 2 2 4" xfId="9084" xr:uid="{00000000-0005-0000-0000-0000242E0000}"/>
    <cellStyle name="Normal 10 7 2 2 2 5" xfId="34204" xr:uid="{00000000-0005-0000-0000-0000252E0000}"/>
    <cellStyle name="Normal 10 7 2 2 3" xfId="3496" xr:uid="{00000000-0005-0000-0000-0000262E0000}"/>
    <cellStyle name="Normal 10 7 2 2 3 2" xfId="17446" xr:uid="{00000000-0005-0000-0000-0000272E0000}"/>
    <cellStyle name="Normal 10 7 2 2 3 2 2" xfId="40324" xr:uid="{00000000-0005-0000-0000-0000282E0000}"/>
    <cellStyle name="Normal 10 7 2 2 3 3" xfId="11532" xr:uid="{00000000-0005-0000-0000-0000292E0000}"/>
    <cellStyle name="Normal 10 7 2 2 3 4" xfId="36652" xr:uid="{00000000-0005-0000-0000-00002A2E0000}"/>
    <cellStyle name="Normal 10 7 2 2 4" xfId="10308" xr:uid="{00000000-0005-0000-0000-00002B2E0000}"/>
    <cellStyle name="Normal 10 7 2 2 4 2" xfId="35428" xr:uid="{00000000-0005-0000-0000-00002C2E0000}"/>
    <cellStyle name="Normal 10 7 2 2 5" xfId="15979" xr:uid="{00000000-0005-0000-0000-00002D2E0000}"/>
    <cellStyle name="Normal 10 7 2 2 5 2" xfId="39100" xr:uid="{00000000-0005-0000-0000-00002E2E0000}"/>
    <cellStyle name="Normal 10 7 2 2 6" xfId="7860" xr:uid="{00000000-0005-0000-0000-00002F2E0000}"/>
    <cellStyle name="Normal 10 7 2 2 7" xfId="32980" xr:uid="{00000000-0005-0000-0000-0000302E0000}"/>
    <cellStyle name="Normal 10 7 2 3" xfId="4432" xr:uid="{00000000-0005-0000-0000-0000312E0000}"/>
    <cellStyle name="Normal 10 7 2 3 2" xfId="12283" xr:uid="{00000000-0005-0000-0000-0000322E0000}"/>
    <cellStyle name="Normal 10 7 2 3 2 2" xfId="37264" xr:uid="{00000000-0005-0000-0000-0000332E0000}"/>
    <cellStyle name="Normal 10 7 2 3 3" xfId="18358" xr:uid="{00000000-0005-0000-0000-0000342E0000}"/>
    <cellStyle name="Normal 10 7 2 3 3 2" xfId="40936" xr:uid="{00000000-0005-0000-0000-0000352E0000}"/>
    <cellStyle name="Normal 10 7 2 3 4" xfId="8472" xr:uid="{00000000-0005-0000-0000-0000362E0000}"/>
    <cellStyle name="Normal 10 7 2 3 5" xfId="33592" xr:uid="{00000000-0005-0000-0000-0000372E0000}"/>
    <cellStyle name="Normal 10 7 2 4" xfId="2884" xr:uid="{00000000-0005-0000-0000-0000382E0000}"/>
    <cellStyle name="Normal 10 7 2 4 2" xfId="16834" xr:uid="{00000000-0005-0000-0000-0000392E0000}"/>
    <cellStyle name="Normal 10 7 2 4 2 2" xfId="39712" xr:uid="{00000000-0005-0000-0000-00003A2E0000}"/>
    <cellStyle name="Normal 10 7 2 4 3" xfId="10920" xr:uid="{00000000-0005-0000-0000-00003B2E0000}"/>
    <cellStyle name="Normal 10 7 2 4 4" xfId="36040" xr:uid="{00000000-0005-0000-0000-00003C2E0000}"/>
    <cellStyle name="Normal 10 7 2 5" xfId="9696" xr:uid="{00000000-0005-0000-0000-00003D2E0000}"/>
    <cellStyle name="Normal 10 7 2 5 2" xfId="34816" xr:uid="{00000000-0005-0000-0000-00003E2E0000}"/>
    <cellStyle name="Normal 10 7 2 6" xfId="14938" xr:uid="{00000000-0005-0000-0000-00003F2E0000}"/>
    <cellStyle name="Normal 10 7 2 6 2" xfId="38488" xr:uid="{00000000-0005-0000-0000-0000402E0000}"/>
    <cellStyle name="Normal 10 7 2 7" xfId="7248" xr:uid="{00000000-0005-0000-0000-0000412E0000}"/>
    <cellStyle name="Normal 10 7 2 8" xfId="32368" xr:uid="{00000000-0005-0000-0000-0000422E0000}"/>
    <cellStyle name="Normal 10 7 3" xfId="1261" xr:uid="{00000000-0005-0000-0000-0000432E0000}"/>
    <cellStyle name="Normal 10 7 3 2" xfId="2352" xr:uid="{00000000-0005-0000-0000-0000442E0000}"/>
    <cellStyle name="Normal 10 7 3 2 2" xfId="5615" xr:uid="{00000000-0005-0000-0000-0000452E0000}"/>
    <cellStyle name="Normal 10 7 3 2 2 2" xfId="13287" xr:uid="{00000000-0005-0000-0000-0000462E0000}"/>
    <cellStyle name="Normal 10 7 3 2 2 2 2" xfId="38087" xr:uid="{00000000-0005-0000-0000-0000472E0000}"/>
    <cellStyle name="Normal 10 7 3 2 2 3" xfId="19503" xr:uid="{00000000-0005-0000-0000-0000482E0000}"/>
    <cellStyle name="Normal 10 7 3 2 2 3 2" xfId="41759" xr:uid="{00000000-0005-0000-0000-0000492E0000}"/>
    <cellStyle name="Normal 10 7 3 2 2 4" xfId="9295" xr:uid="{00000000-0005-0000-0000-00004A2E0000}"/>
    <cellStyle name="Normal 10 7 3 2 2 5" xfId="34415" xr:uid="{00000000-0005-0000-0000-00004B2E0000}"/>
    <cellStyle name="Normal 10 7 3 2 3" xfId="3707" xr:uid="{00000000-0005-0000-0000-00004C2E0000}"/>
    <cellStyle name="Normal 10 7 3 2 3 2" xfId="17657" xr:uid="{00000000-0005-0000-0000-00004D2E0000}"/>
    <cellStyle name="Normal 10 7 3 2 3 2 2" xfId="40535" xr:uid="{00000000-0005-0000-0000-00004E2E0000}"/>
    <cellStyle name="Normal 10 7 3 2 3 3" xfId="11743" xr:uid="{00000000-0005-0000-0000-00004F2E0000}"/>
    <cellStyle name="Normal 10 7 3 2 3 4" xfId="36863" xr:uid="{00000000-0005-0000-0000-0000502E0000}"/>
    <cellStyle name="Normal 10 7 3 2 4" xfId="10519" xr:uid="{00000000-0005-0000-0000-0000512E0000}"/>
    <cellStyle name="Normal 10 7 3 2 4 2" xfId="35639" xr:uid="{00000000-0005-0000-0000-0000522E0000}"/>
    <cellStyle name="Normal 10 7 3 2 5" xfId="16316" xr:uid="{00000000-0005-0000-0000-0000532E0000}"/>
    <cellStyle name="Normal 10 7 3 2 5 2" xfId="39311" xr:uid="{00000000-0005-0000-0000-0000542E0000}"/>
    <cellStyle name="Normal 10 7 3 2 6" xfId="8071" xr:uid="{00000000-0005-0000-0000-0000552E0000}"/>
    <cellStyle name="Normal 10 7 3 2 7" xfId="33191" xr:uid="{00000000-0005-0000-0000-0000562E0000}"/>
    <cellStyle name="Normal 10 7 3 3" xfId="4725" xr:uid="{00000000-0005-0000-0000-0000572E0000}"/>
    <cellStyle name="Normal 10 7 3 3 2" xfId="12539" xr:uid="{00000000-0005-0000-0000-0000582E0000}"/>
    <cellStyle name="Normal 10 7 3 3 2 2" xfId="37475" xr:uid="{00000000-0005-0000-0000-0000592E0000}"/>
    <cellStyle name="Normal 10 7 3 3 3" xfId="18643" xr:uid="{00000000-0005-0000-0000-00005A2E0000}"/>
    <cellStyle name="Normal 10 7 3 3 3 2" xfId="41147" xr:uid="{00000000-0005-0000-0000-00005B2E0000}"/>
    <cellStyle name="Normal 10 7 3 3 4" xfId="8683" xr:uid="{00000000-0005-0000-0000-00005C2E0000}"/>
    <cellStyle name="Normal 10 7 3 3 5" xfId="33803" xr:uid="{00000000-0005-0000-0000-00005D2E0000}"/>
    <cellStyle name="Normal 10 7 3 4" xfId="3095" xr:uid="{00000000-0005-0000-0000-00005E2E0000}"/>
    <cellStyle name="Normal 10 7 3 4 2" xfId="17045" xr:uid="{00000000-0005-0000-0000-00005F2E0000}"/>
    <cellStyle name="Normal 10 7 3 4 2 2" xfId="39923" xr:uid="{00000000-0005-0000-0000-0000602E0000}"/>
    <cellStyle name="Normal 10 7 3 4 3" xfId="11131" xr:uid="{00000000-0005-0000-0000-0000612E0000}"/>
    <cellStyle name="Normal 10 7 3 4 4" xfId="36251" xr:uid="{00000000-0005-0000-0000-0000622E0000}"/>
    <cellStyle name="Normal 10 7 3 5" xfId="9907" xr:uid="{00000000-0005-0000-0000-0000632E0000}"/>
    <cellStyle name="Normal 10 7 3 5 2" xfId="35027" xr:uid="{00000000-0005-0000-0000-0000642E0000}"/>
    <cellStyle name="Normal 10 7 3 6" xfId="15270" xr:uid="{00000000-0005-0000-0000-0000652E0000}"/>
    <cellStyle name="Normal 10 7 3 6 2" xfId="38699" xr:uid="{00000000-0005-0000-0000-0000662E0000}"/>
    <cellStyle name="Normal 10 7 3 7" xfId="7459" xr:uid="{00000000-0005-0000-0000-0000672E0000}"/>
    <cellStyle name="Normal 10 7 3 8" xfId="32579" xr:uid="{00000000-0005-0000-0000-0000682E0000}"/>
    <cellStyle name="Normal 10 7 4" xfId="1672" xr:uid="{00000000-0005-0000-0000-0000692E0000}"/>
    <cellStyle name="Normal 10 7 4 2" xfId="5041" xr:uid="{00000000-0005-0000-0000-00006A2E0000}"/>
    <cellStyle name="Normal 10 7 4 2 2" xfId="12794" xr:uid="{00000000-0005-0000-0000-00006B2E0000}"/>
    <cellStyle name="Normal 10 7 4 2 2 2" xfId="37665" xr:uid="{00000000-0005-0000-0000-00006C2E0000}"/>
    <cellStyle name="Normal 10 7 4 2 3" xfId="18945" xr:uid="{00000000-0005-0000-0000-00006D2E0000}"/>
    <cellStyle name="Normal 10 7 4 2 3 2" xfId="41337" xr:uid="{00000000-0005-0000-0000-00006E2E0000}"/>
    <cellStyle name="Normal 10 7 4 2 4" xfId="8873" xr:uid="{00000000-0005-0000-0000-00006F2E0000}"/>
    <cellStyle name="Normal 10 7 4 2 5" xfId="33993" xr:uid="{00000000-0005-0000-0000-0000702E0000}"/>
    <cellStyle name="Normal 10 7 4 3" xfId="3285" xr:uid="{00000000-0005-0000-0000-0000712E0000}"/>
    <cellStyle name="Normal 10 7 4 3 2" xfId="17235" xr:uid="{00000000-0005-0000-0000-0000722E0000}"/>
    <cellStyle name="Normal 10 7 4 3 2 2" xfId="40113" xr:uid="{00000000-0005-0000-0000-0000732E0000}"/>
    <cellStyle name="Normal 10 7 4 3 3" xfId="11321" xr:uid="{00000000-0005-0000-0000-0000742E0000}"/>
    <cellStyle name="Normal 10 7 4 3 4" xfId="36441" xr:uid="{00000000-0005-0000-0000-0000752E0000}"/>
    <cellStyle name="Normal 10 7 4 4" xfId="10097" xr:uid="{00000000-0005-0000-0000-0000762E0000}"/>
    <cellStyle name="Normal 10 7 4 4 2" xfId="35217" xr:uid="{00000000-0005-0000-0000-0000772E0000}"/>
    <cellStyle name="Normal 10 7 4 5" xfId="15650" xr:uid="{00000000-0005-0000-0000-0000782E0000}"/>
    <cellStyle name="Normal 10 7 4 5 2" xfId="38889" xr:uid="{00000000-0005-0000-0000-0000792E0000}"/>
    <cellStyle name="Normal 10 7 4 6" xfId="7649" xr:uid="{00000000-0005-0000-0000-00007A2E0000}"/>
    <cellStyle name="Normal 10 7 4 7" xfId="32769" xr:uid="{00000000-0005-0000-0000-00007B2E0000}"/>
    <cellStyle name="Normal 10 7 5" xfId="4105" xr:uid="{00000000-0005-0000-0000-00007C2E0000}"/>
    <cellStyle name="Normal 10 7 5 2" xfId="12008" xr:uid="{00000000-0005-0000-0000-00007D2E0000}"/>
    <cellStyle name="Normal 10 7 5 2 2" xfId="37053" xr:uid="{00000000-0005-0000-0000-00007E2E0000}"/>
    <cellStyle name="Normal 10 7 5 3" xfId="18040" xr:uid="{00000000-0005-0000-0000-00007F2E0000}"/>
    <cellStyle name="Normal 10 7 5 3 2" xfId="40725" xr:uid="{00000000-0005-0000-0000-0000802E0000}"/>
    <cellStyle name="Normal 10 7 5 4" xfId="8261" xr:uid="{00000000-0005-0000-0000-0000812E0000}"/>
    <cellStyle name="Normal 10 7 5 5" xfId="33381" xr:uid="{00000000-0005-0000-0000-0000822E0000}"/>
    <cellStyle name="Normal 10 7 6" xfId="2673" xr:uid="{00000000-0005-0000-0000-0000832E0000}"/>
    <cellStyle name="Normal 10 7 6 2" xfId="16623" xr:uid="{00000000-0005-0000-0000-0000842E0000}"/>
    <cellStyle name="Normal 10 7 6 2 2" xfId="39501" xr:uid="{00000000-0005-0000-0000-0000852E0000}"/>
    <cellStyle name="Normal 10 7 6 3" xfId="10709" xr:uid="{00000000-0005-0000-0000-0000862E0000}"/>
    <cellStyle name="Normal 10 7 6 4" xfId="35829" xr:uid="{00000000-0005-0000-0000-0000872E0000}"/>
    <cellStyle name="Normal 10 7 7" xfId="9485" xr:uid="{00000000-0005-0000-0000-0000882E0000}"/>
    <cellStyle name="Normal 10 7 7 2" xfId="34605" xr:uid="{00000000-0005-0000-0000-0000892E0000}"/>
    <cellStyle name="Normal 10 7 8" xfId="14505" xr:uid="{00000000-0005-0000-0000-00008A2E0000}"/>
    <cellStyle name="Normal 10 7 8 2" xfId="38277" xr:uid="{00000000-0005-0000-0000-00008B2E0000}"/>
    <cellStyle name="Normal 10 7 9" xfId="7037" xr:uid="{00000000-0005-0000-0000-00008C2E0000}"/>
    <cellStyle name="Normal 10 8" xfId="896" xr:uid="{00000000-0005-0000-0000-00008D2E0000}"/>
    <cellStyle name="Normal 10 8 2" xfId="1987" xr:uid="{00000000-0005-0000-0000-00008E2E0000}"/>
    <cellStyle name="Normal 10 8 2 2" xfId="5293" xr:uid="{00000000-0005-0000-0000-00008F2E0000}"/>
    <cellStyle name="Normal 10 8 2 2 2" xfId="13007" xr:uid="{00000000-0005-0000-0000-0000902E0000}"/>
    <cellStyle name="Normal 10 8 2 2 2 2" xfId="37853" xr:uid="{00000000-0005-0000-0000-0000912E0000}"/>
    <cellStyle name="Normal 10 8 2 2 3" xfId="19187" xr:uid="{00000000-0005-0000-0000-0000922E0000}"/>
    <cellStyle name="Normal 10 8 2 2 3 2" xfId="41525" xr:uid="{00000000-0005-0000-0000-0000932E0000}"/>
    <cellStyle name="Normal 10 8 2 2 4" xfId="9061" xr:uid="{00000000-0005-0000-0000-0000942E0000}"/>
    <cellStyle name="Normal 10 8 2 2 5" xfId="34181" xr:uid="{00000000-0005-0000-0000-0000952E0000}"/>
    <cellStyle name="Normal 10 8 2 3" xfId="3473" xr:uid="{00000000-0005-0000-0000-0000962E0000}"/>
    <cellStyle name="Normal 10 8 2 3 2" xfId="17423" xr:uid="{00000000-0005-0000-0000-0000972E0000}"/>
    <cellStyle name="Normal 10 8 2 3 2 2" xfId="40301" xr:uid="{00000000-0005-0000-0000-0000982E0000}"/>
    <cellStyle name="Normal 10 8 2 3 3" xfId="11509" xr:uid="{00000000-0005-0000-0000-0000992E0000}"/>
    <cellStyle name="Normal 10 8 2 3 4" xfId="36629" xr:uid="{00000000-0005-0000-0000-00009A2E0000}"/>
    <cellStyle name="Normal 10 8 2 4" xfId="10285" xr:uid="{00000000-0005-0000-0000-00009B2E0000}"/>
    <cellStyle name="Normal 10 8 2 4 2" xfId="35405" xr:uid="{00000000-0005-0000-0000-00009C2E0000}"/>
    <cellStyle name="Normal 10 8 2 5" xfId="15956" xr:uid="{00000000-0005-0000-0000-00009D2E0000}"/>
    <cellStyle name="Normal 10 8 2 5 2" xfId="39077" xr:uid="{00000000-0005-0000-0000-00009E2E0000}"/>
    <cellStyle name="Normal 10 8 2 6" xfId="7837" xr:uid="{00000000-0005-0000-0000-00009F2E0000}"/>
    <cellStyle name="Normal 10 8 2 7" xfId="32957" xr:uid="{00000000-0005-0000-0000-0000A02E0000}"/>
    <cellStyle name="Normal 10 8 3" xfId="4409" xr:uid="{00000000-0005-0000-0000-0000A12E0000}"/>
    <cellStyle name="Normal 10 8 3 2" xfId="12260" xr:uid="{00000000-0005-0000-0000-0000A22E0000}"/>
    <cellStyle name="Normal 10 8 3 2 2" xfId="37241" xr:uid="{00000000-0005-0000-0000-0000A32E0000}"/>
    <cellStyle name="Normal 10 8 3 3" xfId="18335" xr:uid="{00000000-0005-0000-0000-0000A42E0000}"/>
    <cellStyle name="Normal 10 8 3 3 2" xfId="40913" xr:uid="{00000000-0005-0000-0000-0000A52E0000}"/>
    <cellStyle name="Normal 10 8 3 4" xfId="8449" xr:uid="{00000000-0005-0000-0000-0000A62E0000}"/>
    <cellStyle name="Normal 10 8 3 5" xfId="33569" xr:uid="{00000000-0005-0000-0000-0000A72E0000}"/>
    <cellStyle name="Normal 10 8 4" xfId="2861" xr:uid="{00000000-0005-0000-0000-0000A82E0000}"/>
    <cellStyle name="Normal 10 8 4 2" xfId="16811" xr:uid="{00000000-0005-0000-0000-0000A92E0000}"/>
    <cellStyle name="Normal 10 8 4 2 2" xfId="39689" xr:uid="{00000000-0005-0000-0000-0000AA2E0000}"/>
    <cellStyle name="Normal 10 8 4 3" xfId="10897" xr:uid="{00000000-0005-0000-0000-0000AB2E0000}"/>
    <cellStyle name="Normal 10 8 4 4" xfId="36017" xr:uid="{00000000-0005-0000-0000-0000AC2E0000}"/>
    <cellStyle name="Normal 10 8 5" xfId="9673" xr:uid="{00000000-0005-0000-0000-0000AD2E0000}"/>
    <cellStyle name="Normal 10 8 5 2" xfId="34793" xr:uid="{00000000-0005-0000-0000-0000AE2E0000}"/>
    <cellStyle name="Normal 10 8 6" xfId="14915" xr:uid="{00000000-0005-0000-0000-0000AF2E0000}"/>
    <cellStyle name="Normal 10 8 6 2" xfId="38465" xr:uid="{00000000-0005-0000-0000-0000B02E0000}"/>
    <cellStyle name="Normal 10 8 7" xfId="7225" xr:uid="{00000000-0005-0000-0000-0000B12E0000}"/>
    <cellStyle name="Normal 10 8 8" xfId="32345" xr:uid="{00000000-0005-0000-0000-0000B22E0000}"/>
    <cellStyle name="Normal 10 9" xfId="1238" xr:uid="{00000000-0005-0000-0000-0000B32E0000}"/>
    <cellStyle name="Normal 10 9 2" xfId="2329" xr:uid="{00000000-0005-0000-0000-0000B42E0000}"/>
    <cellStyle name="Normal 10 9 2 2" xfId="5592" xr:uid="{00000000-0005-0000-0000-0000B52E0000}"/>
    <cellStyle name="Normal 10 9 2 2 2" xfId="13264" xr:uid="{00000000-0005-0000-0000-0000B62E0000}"/>
    <cellStyle name="Normal 10 9 2 2 2 2" xfId="38064" xr:uid="{00000000-0005-0000-0000-0000B72E0000}"/>
    <cellStyle name="Normal 10 9 2 2 3" xfId="19480" xr:uid="{00000000-0005-0000-0000-0000B82E0000}"/>
    <cellStyle name="Normal 10 9 2 2 3 2" xfId="41736" xr:uid="{00000000-0005-0000-0000-0000B92E0000}"/>
    <cellStyle name="Normal 10 9 2 2 4" xfId="9272" xr:uid="{00000000-0005-0000-0000-0000BA2E0000}"/>
    <cellStyle name="Normal 10 9 2 2 5" xfId="34392" xr:uid="{00000000-0005-0000-0000-0000BB2E0000}"/>
    <cellStyle name="Normal 10 9 2 3" xfId="3684" xr:uid="{00000000-0005-0000-0000-0000BC2E0000}"/>
    <cellStyle name="Normal 10 9 2 3 2" xfId="17634" xr:uid="{00000000-0005-0000-0000-0000BD2E0000}"/>
    <cellStyle name="Normal 10 9 2 3 2 2" xfId="40512" xr:uid="{00000000-0005-0000-0000-0000BE2E0000}"/>
    <cellStyle name="Normal 10 9 2 3 3" xfId="11720" xr:uid="{00000000-0005-0000-0000-0000BF2E0000}"/>
    <cellStyle name="Normal 10 9 2 3 4" xfId="36840" xr:uid="{00000000-0005-0000-0000-0000C02E0000}"/>
    <cellStyle name="Normal 10 9 2 4" xfId="10496" xr:uid="{00000000-0005-0000-0000-0000C12E0000}"/>
    <cellStyle name="Normal 10 9 2 4 2" xfId="35616" xr:uid="{00000000-0005-0000-0000-0000C22E0000}"/>
    <cellStyle name="Normal 10 9 2 5" xfId="16293" xr:uid="{00000000-0005-0000-0000-0000C32E0000}"/>
    <cellStyle name="Normal 10 9 2 5 2" xfId="39288" xr:uid="{00000000-0005-0000-0000-0000C42E0000}"/>
    <cellStyle name="Normal 10 9 2 6" xfId="8048" xr:uid="{00000000-0005-0000-0000-0000C52E0000}"/>
    <cellStyle name="Normal 10 9 2 7" xfId="33168" xr:uid="{00000000-0005-0000-0000-0000C62E0000}"/>
    <cellStyle name="Normal 10 9 3" xfId="4702" xr:uid="{00000000-0005-0000-0000-0000C72E0000}"/>
    <cellStyle name="Normal 10 9 3 2" xfId="12516" xr:uid="{00000000-0005-0000-0000-0000C82E0000}"/>
    <cellStyle name="Normal 10 9 3 2 2" xfId="37452" xr:uid="{00000000-0005-0000-0000-0000C92E0000}"/>
    <cellStyle name="Normal 10 9 3 3" xfId="18620" xr:uid="{00000000-0005-0000-0000-0000CA2E0000}"/>
    <cellStyle name="Normal 10 9 3 3 2" xfId="41124" xr:uid="{00000000-0005-0000-0000-0000CB2E0000}"/>
    <cellStyle name="Normal 10 9 3 4" xfId="8660" xr:uid="{00000000-0005-0000-0000-0000CC2E0000}"/>
    <cellStyle name="Normal 10 9 3 5" xfId="33780" xr:uid="{00000000-0005-0000-0000-0000CD2E0000}"/>
    <cellStyle name="Normal 10 9 4" xfId="3072" xr:uid="{00000000-0005-0000-0000-0000CE2E0000}"/>
    <cellStyle name="Normal 10 9 4 2" xfId="17022" xr:uid="{00000000-0005-0000-0000-0000CF2E0000}"/>
    <cellStyle name="Normal 10 9 4 2 2" xfId="39900" xr:uid="{00000000-0005-0000-0000-0000D02E0000}"/>
    <cellStyle name="Normal 10 9 4 3" xfId="11108" xr:uid="{00000000-0005-0000-0000-0000D12E0000}"/>
    <cellStyle name="Normal 10 9 4 4" xfId="36228" xr:uid="{00000000-0005-0000-0000-0000D22E0000}"/>
    <cellStyle name="Normal 10 9 5" xfId="9884" xr:uid="{00000000-0005-0000-0000-0000D32E0000}"/>
    <cellStyle name="Normal 10 9 5 2" xfId="35004" xr:uid="{00000000-0005-0000-0000-0000D42E0000}"/>
    <cellStyle name="Normal 10 9 6" xfId="15247" xr:uid="{00000000-0005-0000-0000-0000D52E0000}"/>
    <cellStyle name="Normal 10 9 6 2" xfId="38676" xr:uid="{00000000-0005-0000-0000-0000D62E0000}"/>
    <cellStyle name="Normal 10 9 7" xfId="7436" xr:uid="{00000000-0005-0000-0000-0000D72E0000}"/>
    <cellStyle name="Normal 10 9 8" xfId="32556" xr:uid="{00000000-0005-0000-0000-0000D82E0000}"/>
    <cellStyle name="Normal 11" xfId="464" xr:uid="{00000000-0005-0000-0000-0000D92E0000}"/>
    <cellStyle name="Normal 12" xfId="465" xr:uid="{00000000-0005-0000-0000-0000DA2E0000}"/>
    <cellStyle name="Normal 12 10" xfId="7038" xr:uid="{00000000-0005-0000-0000-0000DB2E0000}"/>
    <cellStyle name="Normal 12 11" xfId="32158" xr:uid="{00000000-0005-0000-0000-0000DC2E0000}"/>
    <cellStyle name="Normal 12 2" xfId="466" xr:uid="{00000000-0005-0000-0000-0000DD2E0000}"/>
    <cellStyle name="Normal 12 2 10" xfId="32159" xr:uid="{00000000-0005-0000-0000-0000DE2E0000}"/>
    <cellStyle name="Normal 12 2 2" xfId="921" xr:uid="{00000000-0005-0000-0000-0000DF2E0000}"/>
    <cellStyle name="Normal 12 2 2 2" xfId="2012" xr:uid="{00000000-0005-0000-0000-0000E02E0000}"/>
    <cellStyle name="Normal 12 2 2 2 2" xfId="5318" xr:uid="{00000000-0005-0000-0000-0000E12E0000}"/>
    <cellStyle name="Normal 12 2 2 2 2 2" xfId="13032" xr:uid="{00000000-0005-0000-0000-0000E22E0000}"/>
    <cellStyle name="Normal 12 2 2 2 2 2 2" xfId="37878" xr:uid="{00000000-0005-0000-0000-0000E32E0000}"/>
    <cellStyle name="Normal 12 2 2 2 2 3" xfId="19212" xr:uid="{00000000-0005-0000-0000-0000E42E0000}"/>
    <cellStyle name="Normal 12 2 2 2 2 3 2" xfId="41550" xr:uid="{00000000-0005-0000-0000-0000E52E0000}"/>
    <cellStyle name="Normal 12 2 2 2 2 4" xfId="9086" xr:uid="{00000000-0005-0000-0000-0000E62E0000}"/>
    <cellStyle name="Normal 12 2 2 2 2 5" xfId="34206" xr:uid="{00000000-0005-0000-0000-0000E72E0000}"/>
    <cellStyle name="Normal 12 2 2 2 3" xfId="3498" xr:uid="{00000000-0005-0000-0000-0000E82E0000}"/>
    <cellStyle name="Normal 12 2 2 2 3 2" xfId="17448" xr:uid="{00000000-0005-0000-0000-0000E92E0000}"/>
    <cellStyle name="Normal 12 2 2 2 3 2 2" xfId="40326" xr:uid="{00000000-0005-0000-0000-0000EA2E0000}"/>
    <cellStyle name="Normal 12 2 2 2 3 3" xfId="11534" xr:uid="{00000000-0005-0000-0000-0000EB2E0000}"/>
    <cellStyle name="Normal 12 2 2 2 3 4" xfId="36654" xr:uid="{00000000-0005-0000-0000-0000EC2E0000}"/>
    <cellStyle name="Normal 12 2 2 2 4" xfId="10310" xr:uid="{00000000-0005-0000-0000-0000ED2E0000}"/>
    <cellStyle name="Normal 12 2 2 2 4 2" xfId="35430" xr:uid="{00000000-0005-0000-0000-0000EE2E0000}"/>
    <cellStyle name="Normal 12 2 2 2 5" xfId="15981" xr:uid="{00000000-0005-0000-0000-0000EF2E0000}"/>
    <cellStyle name="Normal 12 2 2 2 5 2" xfId="39102" xr:uid="{00000000-0005-0000-0000-0000F02E0000}"/>
    <cellStyle name="Normal 12 2 2 2 6" xfId="7862" xr:uid="{00000000-0005-0000-0000-0000F12E0000}"/>
    <cellStyle name="Normal 12 2 2 2 7" xfId="32982" xr:uid="{00000000-0005-0000-0000-0000F22E0000}"/>
    <cellStyle name="Normal 12 2 2 3" xfId="4434" xr:uid="{00000000-0005-0000-0000-0000F32E0000}"/>
    <cellStyle name="Normal 12 2 2 3 2" xfId="12285" xr:uid="{00000000-0005-0000-0000-0000F42E0000}"/>
    <cellStyle name="Normal 12 2 2 3 2 2" xfId="37266" xr:uid="{00000000-0005-0000-0000-0000F52E0000}"/>
    <cellStyle name="Normal 12 2 2 3 3" xfId="18360" xr:uid="{00000000-0005-0000-0000-0000F62E0000}"/>
    <cellStyle name="Normal 12 2 2 3 3 2" xfId="40938" xr:uid="{00000000-0005-0000-0000-0000F72E0000}"/>
    <cellStyle name="Normal 12 2 2 3 4" xfId="8474" xr:uid="{00000000-0005-0000-0000-0000F82E0000}"/>
    <cellStyle name="Normal 12 2 2 3 5" xfId="33594" xr:uid="{00000000-0005-0000-0000-0000F92E0000}"/>
    <cellStyle name="Normal 12 2 2 4" xfId="2886" xr:uid="{00000000-0005-0000-0000-0000FA2E0000}"/>
    <cellStyle name="Normal 12 2 2 4 2" xfId="16836" xr:uid="{00000000-0005-0000-0000-0000FB2E0000}"/>
    <cellStyle name="Normal 12 2 2 4 2 2" xfId="39714" xr:uid="{00000000-0005-0000-0000-0000FC2E0000}"/>
    <cellStyle name="Normal 12 2 2 4 3" xfId="10922" xr:uid="{00000000-0005-0000-0000-0000FD2E0000}"/>
    <cellStyle name="Normal 12 2 2 4 4" xfId="36042" xr:uid="{00000000-0005-0000-0000-0000FE2E0000}"/>
    <cellStyle name="Normal 12 2 2 5" xfId="9698" xr:uid="{00000000-0005-0000-0000-0000FF2E0000}"/>
    <cellStyle name="Normal 12 2 2 5 2" xfId="34818" xr:uid="{00000000-0005-0000-0000-0000002F0000}"/>
    <cellStyle name="Normal 12 2 2 6" xfId="14940" xr:uid="{00000000-0005-0000-0000-0000012F0000}"/>
    <cellStyle name="Normal 12 2 2 6 2" xfId="38490" xr:uid="{00000000-0005-0000-0000-0000022F0000}"/>
    <cellStyle name="Normal 12 2 2 7" xfId="7250" xr:uid="{00000000-0005-0000-0000-0000032F0000}"/>
    <cellStyle name="Normal 12 2 2 8" xfId="32370" xr:uid="{00000000-0005-0000-0000-0000042F0000}"/>
    <cellStyle name="Normal 12 2 3" xfId="1263" xr:uid="{00000000-0005-0000-0000-0000052F0000}"/>
    <cellStyle name="Normal 12 2 3 2" xfId="2354" xr:uid="{00000000-0005-0000-0000-0000062F0000}"/>
    <cellStyle name="Normal 12 2 3 2 2" xfId="5617" xr:uid="{00000000-0005-0000-0000-0000072F0000}"/>
    <cellStyle name="Normal 12 2 3 2 2 2" xfId="13289" xr:uid="{00000000-0005-0000-0000-0000082F0000}"/>
    <cellStyle name="Normal 12 2 3 2 2 2 2" xfId="38089" xr:uid="{00000000-0005-0000-0000-0000092F0000}"/>
    <cellStyle name="Normal 12 2 3 2 2 3" xfId="19505" xr:uid="{00000000-0005-0000-0000-00000A2F0000}"/>
    <cellStyle name="Normal 12 2 3 2 2 3 2" xfId="41761" xr:uid="{00000000-0005-0000-0000-00000B2F0000}"/>
    <cellStyle name="Normal 12 2 3 2 2 4" xfId="9297" xr:uid="{00000000-0005-0000-0000-00000C2F0000}"/>
    <cellStyle name="Normal 12 2 3 2 2 5" xfId="34417" xr:uid="{00000000-0005-0000-0000-00000D2F0000}"/>
    <cellStyle name="Normal 12 2 3 2 3" xfId="3709" xr:uid="{00000000-0005-0000-0000-00000E2F0000}"/>
    <cellStyle name="Normal 12 2 3 2 3 2" xfId="17659" xr:uid="{00000000-0005-0000-0000-00000F2F0000}"/>
    <cellStyle name="Normal 12 2 3 2 3 2 2" xfId="40537" xr:uid="{00000000-0005-0000-0000-0000102F0000}"/>
    <cellStyle name="Normal 12 2 3 2 3 3" xfId="11745" xr:uid="{00000000-0005-0000-0000-0000112F0000}"/>
    <cellStyle name="Normal 12 2 3 2 3 4" xfId="36865" xr:uid="{00000000-0005-0000-0000-0000122F0000}"/>
    <cellStyle name="Normal 12 2 3 2 4" xfId="10521" xr:uid="{00000000-0005-0000-0000-0000132F0000}"/>
    <cellStyle name="Normal 12 2 3 2 4 2" xfId="35641" xr:uid="{00000000-0005-0000-0000-0000142F0000}"/>
    <cellStyle name="Normal 12 2 3 2 5" xfId="16318" xr:uid="{00000000-0005-0000-0000-0000152F0000}"/>
    <cellStyle name="Normal 12 2 3 2 5 2" xfId="39313" xr:uid="{00000000-0005-0000-0000-0000162F0000}"/>
    <cellStyle name="Normal 12 2 3 2 6" xfId="8073" xr:uid="{00000000-0005-0000-0000-0000172F0000}"/>
    <cellStyle name="Normal 12 2 3 2 7" xfId="33193" xr:uid="{00000000-0005-0000-0000-0000182F0000}"/>
    <cellStyle name="Normal 12 2 3 3" xfId="4727" xr:uid="{00000000-0005-0000-0000-0000192F0000}"/>
    <cellStyle name="Normal 12 2 3 3 2" xfId="12541" xr:uid="{00000000-0005-0000-0000-00001A2F0000}"/>
    <cellStyle name="Normal 12 2 3 3 2 2" xfId="37477" xr:uid="{00000000-0005-0000-0000-00001B2F0000}"/>
    <cellStyle name="Normal 12 2 3 3 3" xfId="18645" xr:uid="{00000000-0005-0000-0000-00001C2F0000}"/>
    <cellStyle name="Normal 12 2 3 3 3 2" xfId="41149" xr:uid="{00000000-0005-0000-0000-00001D2F0000}"/>
    <cellStyle name="Normal 12 2 3 3 4" xfId="8685" xr:uid="{00000000-0005-0000-0000-00001E2F0000}"/>
    <cellStyle name="Normal 12 2 3 3 5" xfId="33805" xr:uid="{00000000-0005-0000-0000-00001F2F0000}"/>
    <cellStyle name="Normal 12 2 3 4" xfId="3097" xr:uid="{00000000-0005-0000-0000-0000202F0000}"/>
    <cellStyle name="Normal 12 2 3 4 2" xfId="17047" xr:uid="{00000000-0005-0000-0000-0000212F0000}"/>
    <cellStyle name="Normal 12 2 3 4 2 2" xfId="39925" xr:uid="{00000000-0005-0000-0000-0000222F0000}"/>
    <cellStyle name="Normal 12 2 3 4 3" xfId="11133" xr:uid="{00000000-0005-0000-0000-0000232F0000}"/>
    <cellStyle name="Normal 12 2 3 4 4" xfId="36253" xr:uid="{00000000-0005-0000-0000-0000242F0000}"/>
    <cellStyle name="Normal 12 2 3 5" xfId="9909" xr:uid="{00000000-0005-0000-0000-0000252F0000}"/>
    <cellStyle name="Normal 12 2 3 5 2" xfId="35029" xr:uid="{00000000-0005-0000-0000-0000262F0000}"/>
    <cellStyle name="Normal 12 2 3 6" xfId="15272" xr:uid="{00000000-0005-0000-0000-0000272F0000}"/>
    <cellStyle name="Normal 12 2 3 6 2" xfId="38701" xr:uid="{00000000-0005-0000-0000-0000282F0000}"/>
    <cellStyle name="Normal 12 2 3 7" xfId="7461" xr:uid="{00000000-0005-0000-0000-0000292F0000}"/>
    <cellStyle name="Normal 12 2 3 8" xfId="32581" xr:uid="{00000000-0005-0000-0000-00002A2F0000}"/>
    <cellStyle name="Normal 12 2 4" xfId="1674" xr:uid="{00000000-0005-0000-0000-00002B2F0000}"/>
    <cellStyle name="Normal 12 2 4 2" xfId="5043" xr:uid="{00000000-0005-0000-0000-00002C2F0000}"/>
    <cellStyle name="Normal 12 2 4 2 2" xfId="12796" xr:uid="{00000000-0005-0000-0000-00002D2F0000}"/>
    <cellStyle name="Normal 12 2 4 2 2 2" xfId="37667" xr:uid="{00000000-0005-0000-0000-00002E2F0000}"/>
    <cellStyle name="Normal 12 2 4 2 3" xfId="18947" xr:uid="{00000000-0005-0000-0000-00002F2F0000}"/>
    <cellStyle name="Normal 12 2 4 2 3 2" xfId="41339" xr:uid="{00000000-0005-0000-0000-0000302F0000}"/>
    <cellStyle name="Normal 12 2 4 2 4" xfId="8875" xr:uid="{00000000-0005-0000-0000-0000312F0000}"/>
    <cellStyle name="Normal 12 2 4 2 5" xfId="33995" xr:uid="{00000000-0005-0000-0000-0000322F0000}"/>
    <cellStyle name="Normal 12 2 4 3" xfId="3287" xr:uid="{00000000-0005-0000-0000-0000332F0000}"/>
    <cellStyle name="Normal 12 2 4 3 2" xfId="17237" xr:uid="{00000000-0005-0000-0000-0000342F0000}"/>
    <cellStyle name="Normal 12 2 4 3 2 2" xfId="40115" xr:uid="{00000000-0005-0000-0000-0000352F0000}"/>
    <cellStyle name="Normal 12 2 4 3 3" xfId="11323" xr:uid="{00000000-0005-0000-0000-0000362F0000}"/>
    <cellStyle name="Normal 12 2 4 3 4" xfId="36443" xr:uid="{00000000-0005-0000-0000-0000372F0000}"/>
    <cellStyle name="Normal 12 2 4 4" xfId="10099" xr:uid="{00000000-0005-0000-0000-0000382F0000}"/>
    <cellStyle name="Normal 12 2 4 4 2" xfId="35219" xr:uid="{00000000-0005-0000-0000-0000392F0000}"/>
    <cellStyle name="Normal 12 2 4 5" xfId="15652" xr:uid="{00000000-0005-0000-0000-00003A2F0000}"/>
    <cellStyle name="Normal 12 2 4 5 2" xfId="38891" xr:uid="{00000000-0005-0000-0000-00003B2F0000}"/>
    <cellStyle name="Normal 12 2 4 6" xfId="7651" xr:uid="{00000000-0005-0000-0000-00003C2F0000}"/>
    <cellStyle name="Normal 12 2 4 7" xfId="32771" xr:uid="{00000000-0005-0000-0000-00003D2F0000}"/>
    <cellStyle name="Normal 12 2 5" xfId="4108" xr:uid="{00000000-0005-0000-0000-00003E2F0000}"/>
    <cellStyle name="Normal 12 2 5 2" xfId="12011" xr:uid="{00000000-0005-0000-0000-00003F2F0000}"/>
    <cellStyle name="Normal 12 2 5 2 2" xfId="37055" xr:uid="{00000000-0005-0000-0000-0000402F0000}"/>
    <cellStyle name="Normal 12 2 5 3" xfId="18043" xr:uid="{00000000-0005-0000-0000-0000412F0000}"/>
    <cellStyle name="Normal 12 2 5 3 2" xfId="40727" xr:uid="{00000000-0005-0000-0000-0000422F0000}"/>
    <cellStyle name="Normal 12 2 5 4" xfId="8263" xr:uid="{00000000-0005-0000-0000-0000432F0000}"/>
    <cellStyle name="Normal 12 2 5 5" xfId="33383" xr:uid="{00000000-0005-0000-0000-0000442F0000}"/>
    <cellStyle name="Normal 12 2 6" xfId="2675" xr:uid="{00000000-0005-0000-0000-0000452F0000}"/>
    <cellStyle name="Normal 12 2 6 2" xfId="16625" xr:uid="{00000000-0005-0000-0000-0000462F0000}"/>
    <cellStyle name="Normal 12 2 6 2 2" xfId="39503" xr:uid="{00000000-0005-0000-0000-0000472F0000}"/>
    <cellStyle name="Normal 12 2 6 3" xfId="10711" xr:uid="{00000000-0005-0000-0000-0000482F0000}"/>
    <cellStyle name="Normal 12 2 6 4" xfId="35831" xr:uid="{00000000-0005-0000-0000-0000492F0000}"/>
    <cellStyle name="Normal 12 2 7" xfId="9487" xr:uid="{00000000-0005-0000-0000-00004A2F0000}"/>
    <cellStyle name="Normal 12 2 7 2" xfId="34607" xr:uid="{00000000-0005-0000-0000-00004B2F0000}"/>
    <cellStyle name="Normal 12 2 8" xfId="14508" xr:uid="{00000000-0005-0000-0000-00004C2F0000}"/>
    <cellStyle name="Normal 12 2 8 2" xfId="38279" xr:uid="{00000000-0005-0000-0000-00004D2F0000}"/>
    <cellStyle name="Normal 12 2 9" xfId="7039" xr:uid="{00000000-0005-0000-0000-00004E2F0000}"/>
    <cellStyle name="Normal 12 3" xfId="920" xr:uid="{00000000-0005-0000-0000-00004F2F0000}"/>
    <cellStyle name="Normal 12 3 2" xfId="2011" xr:uid="{00000000-0005-0000-0000-0000502F0000}"/>
    <cellStyle name="Normal 12 3 2 2" xfId="5317" xr:uid="{00000000-0005-0000-0000-0000512F0000}"/>
    <cellStyle name="Normal 12 3 2 2 2" xfId="13031" xr:uid="{00000000-0005-0000-0000-0000522F0000}"/>
    <cellStyle name="Normal 12 3 2 2 2 2" xfId="37877" xr:uid="{00000000-0005-0000-0000-0000532F0000}"/>
    <cellStyle name="Normal 12 3 2 2 3" xfId="19211" xr:uid="{00000000-0005-0000-0000-0000542F0000}"/>
    <cellStyle name="Normal 12 3 2 2 3 2" xfId="41549" xr:uid="{00000000-0005-0000-0000-0000552F0000}"/>
    <cellStyle name="Normal 12 3 2 2 4" xfId="9085" xr:uid="{00000000-0005-0000-0000-0000562F0000}"/>
    <cellStyle name="Normal 12 3 2 2 5" xfId="34205" xr:uid="{00000000-0005-0000-0000-0000572F0000}"/>
    <cellStyle name="Normal 12 3 2 3" xfId="3497" xr:uid="{00000000-0005-0000-0000-0000582F0000}"/>
    <cellStyle name="Normal 12 3 2 3 2" xfId="17447" xr:uid="{00000000-0005-0000-0000-0000592F0000}"/>
    <cellStyle name="Normal 12 3 2 3 2 2" xfId="40325" xr:uid="{00000000-0005-0000-0000-00005A2F0000}"/>
    <cellStyle name="Normal 12 3 2 3 3" xfId="11533" xr:uid="{00000000-0005-0000-0000-00005B2F0000}"/>
    <cellStyle name="Normal 12 3 2 3 4" xfId="36653" xr:uid="{00000000-0005-0000-0000-00005C2F0000}"/>
    <cellStyle name="Normal 12 3 2 4" xfId="10309" xr:uid="{00000000-0005-0000-0000-00005D2F0000}"/>
    <cellStyle name="Normal 12 3 2 4 2" xfId="35429" xr:uid="{00000000-0005-0000-0000-00005E2F0000}"/>
    <cellStyle name="Normal 12 3 2 5" xfId="15980" xr:uid="{00000000-0005-0000-0000-00005F2F0000}"/>
    <cellStyle name="Normal 12 3 2 5 2" xfId="39101" xr:uid="{00000000-0005-0000-0000-0000602F0000}"/>
    <cellStyle name="Normal 12 3 2 6" xfId="7861" xr:uid="{00000000-0005-0000-0000-0000612F0000}"/>
    <cellStyle name="Normal 12 3 2 7" xfId="32981" xr:uid="{00000000-0005-0000-0000-0000622F0000}"/>
    <cellStyle name="Normal 12 3 3" xfId="4433" xr:uid="{00000000-0005-0000-0000-0000632F0000}"/>
    <cellStyle name="Normal 12 3 3 2" xfId="12284" xr:uid="{00000000-0005-0000-0000-0000642F0000}"/>
    <cellStyle name="Normal 12 3 3 2 2" xfId="37265" xr:uid="{00000000-0005-0000-0000-0000652F0000}"/>
    <cellStyle name="Normal 12 3 3 3" xfId="18359" xr:uid="{00000000-0005-0000-0000-0000662F0000}"/>
    <cellStyle name="Normal 12 3 3 3 2" xfId="40937" xr:uid="{00000000-0005-0000-0000-0000672F0000}"/>
    <cellStyle name="Normal 12 3 3 4" xfId="8473" xr:uid="{00000000-0005-0000-0000-0000682F0000}"/>
    <cellStyle name="Normal 12 3 3 5" xfId="33593" xr:uid="{00000000-0005-0000-0000-0000692F0000}"/>
    <cellStyle name="Normal 12 3 4" xfId="2885" xr:uid="{00000000-0005-0000-0000-00006A2F0000}"/>
    <cellStyle name="Normal 12 3 4 2" xfId="16835" xr:uid="{00000000-0005-0000-0000-00006B2F0000}"/>
    <cellStyle name="Normal 12 3 4 2 2" xfId="39713" xr:uid="{00000000-0005-0000-0000-00006C2F0000}"/>
    <cellStyle name="Normal 12 3 4 3" xfId="10921" xr:uid="{00000000-0005-0000-0000-00006D2F0000}"/>
    <cellStyle name="Normal 12 3 4 4" xfId="36041" xr:uid="{00000000-0005-0000-0000-00006E2F0000}"/>
    <cellStyle name="Normal 12 3 5" xfId="9697" xr:uid="{00000000-0005-0000-0000-00006F2F0000}"/>
    <cellStyle name="Normal 12 3 5 2" xfId="34817" xr:uid="{00000000-0005-0000-0000-0000702F0000}"/>
    <cellStyle name="Normal 12 3 6" xfId="14939" xr:uid="{00000000-0005-0000-0000-0000712F0000}"/>
    <cellStyle name="Normal 12 3 6 2" xfId="38489" xr:uid="{00000000-0005-0000-0000-0000722F0000}"/>
    <cellStyle name="Normal 12 3 7" xfId="7249" xr:uid="{00000000-0005-0000-0000-0000732F0000}"/>
    <cellStyle name="Normal 12 3 8" xfId="32369" xr:uid="{00000000-0005-0000-0000-0000742F0000}"/>
    <cellStyle name="Normal 12 4" xfId="1262" xr:uid="{00000000-0005-0000-0000-0000752F0000}"/>
    <cellStyle name="Normal 12 4 2" xfId="2353" xr:uid="{00000000-0005-0000-0000-0000762F0000}"/>
    <cellStyle name="Normal 12 4 2 2" xfId="5616" xr:uid="{00000000-0005-0000-0000-0000772F0000}"/>
    <cellStyle name="Normal 12 4 2 2 2" xfId="13288" xr:uid="{00000000-0005-0000-0000-0000782F0000}"/>
    <cellStyle name="Normal 12 4 2 2 2 2" xfId="38088" xr:uid="{00000000-0005-0000-0000-0000792F0000}"/>
    <cellStyle name="Normal 12 4 2 2 3" xfId="19504" xr:uid="{00000000-0005-0000-0000-00007A2F0000}"/>
    <cellStyle name="Normal 12 4 2 2 3 2" xfId="41760" xr:uid="{00000000-0005-0000-0000-00007B2F0000}"/>
    <cellStyle name="Normal 12 4 2 2 4" xfId="9296" xr:uid="{00000000-0005-0000-0000-00007C2F0000}"/>
    <cellStyle name="Normal 12 4 2 2 5" xfId="34416" xr:uid="{00000000-0005-0000-0000-00007D2F0000}"/>
    <cellStyle name="Normal 12 4 2 3" xfId="3708" xr:uid="{00000000-0005-0000-0000-00007E2F0000}"/>
    <cellStyle name="Normal 12 4 2 3 2" xfId="17658" xr:uid="{00000000-0005-0000-0000-00007F2F0000}"/>
    <cellStyle name="Normal 12 4 2 3 2 2" xfId="40536" xr:uid="{00000000-0005-0000-0000-0000802F0000}"/>
    <cellStyle name="Normal 12 4 2 3 3" xfId="11744" xr:uid="{00000000-0005-0000-0000-0000812F0000}"/>
    <cellStyle name="Normal 12 4 2 3 4" xfId="36864" xr:uid="{00000000-0005-0000-0000-0000822F0000}"/>
    <cellStyle name="Normal 12 4 2 4" xfId="10520" xr:uid="{00000000-0005-0000-0000-0000832F0000}"/>
    <cellStyle name="Normal 12 4 2 4 2" xfId="35640" xr:uid="{00000000-0005-0000-0000-0000842F0000}"/>
    <cellStyle name="Normal 12 4 2 5" xfId="16317" xr:uid="{00000000-0005-0000-0000-0000852F0000}"/>
    <cellStyle name="Normal 12 4 2 5 2" xfId="39312" xr:uid="{00000000-0005-0000-0000-0000862F0000}"/>
    <cellStyle name="Normal 12 4 2 6" xfId="8072" xr:uid="{00000000-0005-0000-0000-0000872F0000}"/>
    <cellStyle name="Normal 12 4 2 7" xfId="33192" xr:uid="{00000000-0005-0000-0000-0000882F0000}"/>
    <cellStyle name="Normal 12 4 3" xfId="4726" xr:uid="{00000000-0005-0000-0000-0000892F0000}"/>
    <cellStyle name="Normal 12 4 3 2" xfId="12540" xr:uid="{00000000-0005-0000-0000-00008A2F0000}"/>
    <cellStyle name="Normal 12 4 3 2 2" xfId="37476" xr:uid="{00000000-0005-0000-0000-00008B2F0000}"/>
    <cellStyle name="Normal 12 4 3 3" xfId="18644" xr:uid="{00000000-0005-0000-0000-00008C2F0000}"/>
    <cellStyle name="Normal 12 4 3 3 2" xfId="41148" xr:uid="{00000000-0005-0000-0000-00008D2F0000}"/>
    <cellStyle name="Normal 12 4 3 4" xfId="8684" xr:uid="{00000000-0005-0000-0000-00008E2F0000}"/>
    <cellStyle name="Normal 12 4 3 5" xfId="33804" xr:uid="{00000000-0005-0000-0000-00008F2F0000}"/>
    <cellStyle name="Normal 12 4 4" xfId="3096" xr:uid="{00000000-0005-0000-0000-0000902F0000}"/>
    <cellStyle name="Normal 12 4 4 2" xfId="17046" xr:uid="{00000000-0005-0000-0000-0000912F0000}"/>
    <cellStyle name="Normal 12 4 4 2 2" xfId="39924" xr:uid="{00000000-0005-0000-0000-0000922F0000}"/>
    <cellStyle name="Normal 12 4 4 3" xfId="11132" xr:uid="{00000000-0005-0000-0000-0000932F0000}"/>
    <cellStyle name="Normal 12 4 4 4" xfId="36252" xr:uid="{00000000-0005-0000-0000-0000942F0000}"/>
    <cellStyle name="Normal 12 4 5" xfId="9908" xr:uid="{00000000-0005-0000-0000-0000952F0000}"/>
    <cellStyle name="Normal 12 4 5 2" xfId="35028" xr:uid="{00000000-0005-0000-0000-0000962F0000}"/>
    <cellStyle name="Normal 12 4 6" xfId="15271" xr:uid="{00000000-0005-0000-0000-0000972F0000}"/>
    <cellStyle name="Normal 12 4 6 2" xfId="38700" xr:uid="{00000000-0005-0000-0000-0000982F0000}"/>
    <cellStyle name="Normal 12 4 7" xfId="7460" xr:uid="{00000000-0005-0000-0000-0000992F0000}"/>
    <cellStyle name="Normal 12 4 8" xfId="32580" xr:uid="{00000000-0005-0000-0000-00009A2F0000}"/>
    <cellStyle name="Normal 12 5" xfId="1673" xr:uid="{00000000-0005-0000-0000-00009B2F0000}"/>
    <cellStyle name="Normal 12 5 2" xfId="5042" xr:uid="{00000000-0005-0000-0000-00009C2F0000}"/>
    <cellStyle name="Normal 12 5 2 2" xfId="12795" xr:uid="{00000000-0005-0000-0000-00009D2F0000}"/>
    <cellStyle name="Normal 12 5 2 2 2" xfId="37666" xr:uid="{00000000-0005-0000-0000-00009E2F0000}"/>
    <cellStyle name="Normal 12 5 2 3" xfId="18946" xr:uid="{00000000-0005-0000-0000-00009F2F0000}"/>
    <cellStyle name="Normal 12 5 2 3 2" xfId="41338" xr:uid="{00000000-0005-0000-0000-0000A02F0000}"/>
    <cellStyle name="Normal 12 5 2 4" xfId="8874" xr:uid="{00000000-0005-0000-0000-0000A12F0000}"/>
    <cellStyle name="Normal 12 5 2 5" xfId="33994" xr:uid="{00000000-0005-0000-0000-0000A22F0000}"/>
    <cellStyle name="Normal 12 5 3" xfId="3286" xr:uid="{00000000-0005-0000-0000-0000A32F0000}"/>
    <cellStyle name="Normal 12 5 3 2" xfId="17236" xr:uid="{00000000-0005-0000-0000-0000A42F0000}"/>
    <cellStyle name="Normal 12 5 3 2 2" xfId="40114" xr:uid="{00000000-0005-0000-0000-0000A52F0000}"/>
    <cellStyle name="Normal 12 5 3 3" xfId="11322" xr:uid="{00000000-0005-0000-0000-0000A62F0000}"/>
    <cellStyle name="Normal 12 5 3 4" xfId="36442" xr:uid="{00000000-0005-0000-0000-0000A72F0000}"/>
    <cellStyle name="Normal 12 5 4" xfId="10098" xr:uid="{00000000-0005-0000-0000-0000A82F0000}"/>
    <cellStyle name="Normal 12 5 4 2" xfId="35218" xr:uid="{00000000-0005-0000-0000-0000A92F0000}"/>
    <cellStyle name="Normal 12 5 5" xfId="15651" xr:uid="{00000000-0005-0000-0000-0000AA2F0000}"/>
    <cellStyle name="Normal 12 5 5 2" xfId="38890" xr:uid="{00000000-0005-0000-0000-0000AB2F0000}"/>
    <cellStyle name="Normal 12 5 6" xfId="7650" xr:uid="{00000000-0005-0000-0000-0000AC2F0000}"/>
    <cellStyle name="Normal 12 5 7" xfId="32770" xr:uid="{00000000-0005-0000-0000-0000AD2F0000}"/>
    <cellStyle name="Normal 12 6" xfId="4107" xr:uid="{00000000-0005-0000-0000-0000AE2F0000}"/>
    <cellStyle name="Normal 12 6 2" xfId="12010" xr:uid="{00000000-0005-0000-0000-0000AF2F0000}"/>
    <cellStyle name="Normal 12 6 2 2" xfId="37054" xr:uid="{00000000-0005-0000-0000-0000B02F0000}"/>
    <cellStyle name="Normal 12 6 3" xfId="18042" xr:uid="{00000000-0005-0000-0000-0000B12F0000}"/>
    <cellStyle name="Normal 12 6 3 2" xfId="40726" xr:uid="{00000000-0005-0000-0000-0000B22F0000}"/>
    <cellStyle name="Normal 12 6 4" xfId="8262" xr:uid="{00000000-0005-0000-0000-0000B32F0000}"/>
    <cellStyle name="Normal 12 6 5" xfId="33382" xr:uid="{00000000-0005-0000-0000-0000B42F0000}"/>
    <cellStyle name="Normal 12 7" xfId="2674" xr:uid="{00000000-0005-0000-0000-0000B52F0000}"/>
    <cellStyle name="Normal 12 7 2" xfId="16624" xr:uid="{00000000-0005-0000-0000-0000B62F0000}"/>
    <cellStyle name="Normal 12 7 2 2" xfId="39502" xr:uid="{00000000-0005-0000-0000-0000B72F0000}"/>
    <cellStyle name="Normal 12 7 3" xfId="10710" xr:uid="{00000000-0005-0000-0000-0000B82F0000}"/>
    <cellStyle name="Normal 12 7 4" xfId="35830" xr:uid="{00000000-0005-0000-0000-0000B92F0000}"/>
    <cellStyle name="Normal 12 8" xfId="9486" xr:uid="{00000000-0005-0000-0000-0000BA2F0000}"/>
    <cellStyle name="Normal 12 8 2" xfId="34606" xr:uid="{00000000-0005-0000-0000-0000BB2F0000}"/>
    <cellStyle name="Normal 12 9" xfId="14507" xr:uid="{00000000-0005-0000-0000-0000BC2F0000}"/>
    <cellStyle name="Normal 12 9 2" xfId="38278" xr:uid="{00000000-0005-0000-0000-0000BD2F0000}"/>
    <cellStyle name="Normal 13" xfId="467" xr:uid="{00000000-0005-0000-0000-0000BE2F0000}"/>
    <cellStyle name="Normal 13 2" xfId="468" xr:uid="{00000000-0005-0000-0000-0000BF2F0000}"/>
    <cellStyle name="Normal 13 3" xfId="469" xr:uid="{00000000-0005-0000-0000-0000C02F0000}"/>
    <cellStyle name="Normal 14" xfId="470" xr:uid="{00000000-0005-0000-0000-0000C12F0000}"/>
    <cellStyle name="Normal 15" xfId="471" xr:uid="{00000000-0005-0000-0000-0000C22F0000}"/>
    <cellStyle name="Normal 15 2" xfId="472" xr:uid="{00000000-0005-0000-0000-0000C32F0000}"/>
    <cellStyle name="Normal 15 3" xfId="473" xr:uid="{00000000-0005-0000-0000-0000C42F0000}"/>
    <cellStyle name="Normal 16" xfId="474" xr:uid="{00000000-0005-0000-0000-0000C52F0000}"/>
    <cellStyle name="Normal 17" xfId="475" xr:uid="{00000000-0005-0000-0000-0000C62F0000}"/>
    <cellStyle name="Normal 17 10" xfId="32160" xr:uid="{00000000-0005-0000-0000-0000C72F0000}"/>
    <cellStyle name="Normal 17 2" xfId="922" xr:uid="{00000000-0005-0000-0000-0000C82F0000}"/>
    <cellStyle name="Normal 17 2 2" xfId="2013" xr:uid="{00000000-0005-0000-0000-0000C92F0000}"/>
    <cellStyle name="Normal 17 2 2 2" xfId="5319" xr:uid="{00000000-0005-0000-0000-0000CA2F0000}"/>
    <cellStyle name="Normal 17 2 2 2 2" xfId="13033" xr:uid="{00000000-0005-0000-0000-0000CB2F0000}"/>
    <cellStyle name="Normal 17 2 2 2 2 2" xfId="37879" xr:uid="{00000000-0005-0000-0000-0000CC2F0000}"/>
    <cellStyle name="Normal 17 2 2 2 3" xfId="19213" xr:uid="{00000000-0005-0000-0000-0000CD2F0000}"/>
    <cellStyle name="Normal 17 2 2 2 3 2" xfId="41551" xr:uid="{00000000-0005-0000-0000-0000CE2F0000}"/>
    <cellStyle name="Normal 17 2 2 2 4" xfId="9087" xr:uid="{00000000-0005-0000-0000-0000CF2F0000}"/>
    <cellStyle name="Normal 17 2 2 2 5" xfId="34207" xr:uid="{00000000-0005-0000-0000-0000D02F0000}"/>
    <cellStyle name="Normal 17 2 2 3" xfId="3499" xr:uid="{00000000-0005-0000-0000-0000D12F0000}"/>
    <cellStyle name="Normal 17 2 2 3 2" xfId="17449" xr:uid="{00000000-0005-0000-0000-0000D22F0000}"/>
    <cellStyle name="Normal 17 2 2 3 2 2" xfId="40327" xr:uid="{00000000-0005-0000-0000-0000D32F0000}"/>
    <cellStyle name="Normal 17 2 2 3 3" xfId="11535" xr:uid="{00000000-0005-0000-0000-0000D42F0000}"/>
    <cellStyle name="Normal 17 2 2 3 4" xfId="36655" xr:uid="{00000000-0005-0000-0000-0000D52F0000}"/>
    <cellStyle name="Normal 17 2 2 4" xfId="10311" xr:uid="{00000000-0005-0000-0000-0000D62F0000}"/>
    <cellStyle name="Normal 17 2 2 4 2" xfId="35431" xr:uid="{00000000-0005-0000-0000-0000D72F0000}"/>
    <cellStyle name="Normal 17 2 2 5" xfId="15982" xr:uid="{00000000-0005-0000-0000-0000D82F0000}"/>
    <cellStyle name="Normal 17 2 2 5 2" xfId="39103" xr:uid="{00000000-0005-0000-0000-0000D92F0000}"/>
    <cellStyle name="Normal 17 2 2 6" xfId="7863" xr:uid="{00000000-0005-0000-0000-0000DA2F0000}"/>
    <cellStyle name="Normal 17 2 2 7" xfId="32983" xr:uid="{00000000-0005-0000-0000-0000DB2F0000}"/>
    <cellStyle name="Normal 17 2 3" xfId="4435" xr:uid="{00000000-0005-0000-0000-0000DC2F0000}"/>
    <cellStyle name="Normal 17 2 3 2" xfId="12286" xr:uid="{00000000-0005-0000-0000-0000DD2F0000}"/>
    <cellStyle name="Normal 17 2 3 2 2" xfId="37267" xr:uid="{00000000-0005-0000-0000-0000DE2F0000}"/>
    <cellStyle name="Normal 17 2 3 3" xfId="18361" xr:uid="{00000000-0005-0000-0000-0000DF2F0000}"/>
    <cellStyle name="Normal 17 2 3 3 2" xfId="40939" xr:uid="{00000000-0005-0000-0000-0000E02F0000}"/>
    <cellStyle name="Normal 17 2 3 4" xfId="8475" xr:uid="{00000000-0005-0000-0000-0000E12F0000}"/>
    <cellStyle name="Normal 17 2 3 5" xfId="33595" xr:uid="{00000000-0005-0000-0000-0000E22F0000}"/>
    <cellStyle name="Normal 17 2 4" xfId="2887" xr:uid="{00000000-0005-0000-0000-0000E32F0000}"/>
    <cellStyle name="Normal 17 2 4 2" xfId="16837" xr:uid="{00000000-0005-0000-0000-0000E42F0000}"/>
    <cellStyle name="Normal 17 2 4 2 2" xfId="39715" xr:uid="{00000000-0005-0000-0000-0000E52F0000}"/>
    <cellStyle name="Normal 17 2 4 3" xfId="10923" xr:uid="{00000000-0005-0000-0000-0000E62F0000}"/>
    <cellStyle name="Normal 17 2 4 4" xfId="36043" xr:uid="{00000000-0005-0000-0000-0000E72F0000}"/>
    <cellStyle name="Normal 17 2 5" xfId="9699" xr:uid="{00000000-0005-0000-0000-0000E82F0000}"/>
    <cellStyle name="Normal 17 2 5 2" xfId="34819" xr:uid="{00000000-0005-0000-0000-0000E92F0000}"/>
    <cellStyle name="Normal 17 2 6" xfId="14941" xr:uid="{00000000-0005-0000-0000-0000EA2F0000}"/>
    <cellStyle name="Normal 17 2 6 2" xfId="38491" xr:uid="{00000000-0005-0000-0000-0000EB2F0000}"/>
    <cellStyle name="Normal 17 2 7" xfId="7251" xr:uid="{00000000-0005-0000-0000-0000EC2F0000}"/>
    <cellStyle name="Normal 17 2 8" xfId="32371" xr:uid="{00000000-0005-0000-0000-0000ED2F0000}"/>
    <cellStyle name="Normal 17 3" xfId="1264" xr:uid="{00000000-0005-0000-0000-0000EE2F0000}"/>
    <cellStyle name="Normal 17 3 2" xfId="2355" xr:uid="{00000000-0005-0000-0000-0000EF2F0000}"/>
    <cellStyle name="Normal 17 3 2 2" xfId="5618" xr:uid="{00000000-0005-0000-0000-0000F02F0000}"/>
    <cellStyle name="Normal 17 3 2 2 2" xfId="13290" xr:uid="{00000000-0005-0000-0000-0000F12F0000}"/>
    <cellStyle name="Normal 17 3 2 2 2 2" xfId="38090" xr:uid="{00000000-0005-0000-0000-0000F22F0000}"/>
    <cellStyle name="Normal 17 3 2 2 3" xfId="19506" xr:uid="{00000000-0005-0000-0000-0000F32F0000}"/>
    <cellStyle name="Normal 17 3 2 2 3 2" xfId="41762" xr:uid="{00000000-0005-0000-0000-0000F42F0000}"/>
    <cellStyle name="Normal 17 3 2 2 4" xfId="9298" xr:uid="{00000000-0005-0000-0000-0000F52F0000}"/>
    <cellStyle name="Normal 17 3 2 2 5" xfId="34418" xr:uid="{00000000-0005-0000-0000-0000F62F0000}"/>
    <cellStyle name="Normal 17 3 2 3" xfId="3710" xr:uid="{00000000-0005-0000-0000-0000F72F0000}"/>
    <cellStyle name="Normal 17 3 2 3 2" xfId="17660" xr:uid="{00000000-0005-0000-0000-0000F82F0000}"/>
    <cellStyle name="Normal 17 3 2 3 2 2" xfId="40538" xr:uid="{00000000-0005-0000-0000-0000F92F0000}"/>
    <cellStyle name="Normal 17 3 2 3 3" xfId="11746" xr:uid="{00000000-0005-0000-0000-0000FA2F0000}"/>
    <cellStyle name="Normal 17 3 2 3 4" xfId="36866" xr:uid="{00000000-0005-0000-0000-0000FB2F0000}"/>
    <cellStyle name="Normal 17 3 2 4" xfId="10522" xr:uid="{00000000-0005-0000-0000-0000FC2F0000}"/>
    <cellStyle name="Normal 17 3 2 4 2" xfId="35642" xr:uid="{00000000-0005-0000-0000-0000FD2F0000}"/>
    <cellStyle name="Normal 17 3 2 5" xfId="16319" xr:uid="{00000000-0005-0000-0000-0000FE2F0000}"/>
    <cellStyle name="Normal 17 3 2 5 2" xfId="39314" xr:uid="{00000000-0005-0000-0000-0000FF2F0000}"/>
    <cellStyle name="Normal 17 3 2 6" xfId="8074" xr:uid="{00000000-0005-0000-0000-000000300000}"/>
    <cellStyle name="Normal 17 3 2 7" xfId="33194" xr:uid="{00000000-0005-0000-0000-000001300000}"/>
    <cellStyle name="Normal 17 3 3" xfId="4728" xr:uid="{00000000-0005-0000-0000-000002300000}"/>
    <cellStyle name="Normal 17 3 3 2" xfId="12542" xr:uid="{00000000-0005-0000-0000-000003300000}"/>
    <cellStyle name="Normal 17 3 3 2 2" xfId="37478" xr:uid="{00000000-0005-0000-0000-000004300000}"/>
    <cellStyle name="Normal 17 3 3 3" xfId="18646" xr:uid="{00000000-0005-0000-0000-000005300000}"/>
    <cellStyle name="Normal 17 3 3 3 2" xfId="41150" xr:uid="{00000000-0005-0000-0000-000006300000}"/>
    <cellStyle name="Normal 17 3 3 4" xfId="8686" xr:uid="{00000000-0005-0000-0000-000007300000}"/>
    <cellStyle name="Normal 17 3 3 5" xfId="33806" xr:uid="{00000000-0005-0000-0000-000008300000}"/>
    <cellStyle name="Normal 17 3 4" xfId="3098" xr:uid="{00000000-0005-0000-0000-000009300000}"/>
    <cellStyle name="Normal 17 3 4 2" xfId="17048" xr:uid="{00000000-0005-0000-0000-00000A300000}"/>
    <cellStyle name="Normal 17 3 4 2 2" xfId="39926" xr:uid="{00000000-0005-0000-0000-00000B300000}"/>
    <cellStyle name="Normal 17 3 4 3" xfId="11134" xr:uid="{00000000-0005-0000-0000-00000C300000}"/>
    <cellStyle name="Normal 17 3 4 4" xfId="36254" xr:uid="{00000000-0005-0000-0000-00000D300000}"/>
    <cellStyle name="Normal 17 3 5" xfId="9910" xr:uid="{00000000-0005-0000-0000-00000E300000}"/>
    <cellStyle name="Normal 17 3 5 2" xfId="35030" xr:uid="{00000000-0005-0000-0000-00000F300000}"/>
    <cellStyle name="Normal 17 3 6" xfId="15273" xr:uid="{00000000-0005-0000-0000-000010300000}"/>
    <cellStyle name="Normal 17 3 6 2" xfId="38702" xr:uid="{00000000-0005-0000-0000-000011300000}"/>
    <cellStyle name="Normal 17 3 7" xfId="7462" xr:uid="{00000000-0005-0000-0000-000012300000}"/>
    <cellStyle name="Normal 17 3 8" xfId="32582" xr:uid="{00000000-0005-0000-0000-000013300000}"/>
    <cellStyle name="Normal 17 4" xfId="1675" xr:uid="{00000000-0005-0000-0000-000014300000}"/>
    <cellStyle name="Normal 17 4 2" xfId="5044" xr:uid="{00000000-0005-0000-0000-000015300000}"/>
    <cellStyle name="Normal 17 4 2 2" xfId="12797" xr:uid="{00000000-0005-0000-0000-000016300000}"/>
    <cellStyle name="Normal 17 4 2 2 2" xfId="37668" xr:uid="{00000000-0005-0000-0000-000017300000}"/>
    <cellStyle name="Normal 17 4 2 3" xfId="18948" xr:uid="{00000000-0005-0000-0000-000018300000}"/>
    <cellStyle name="Normal 17 4 2 3 2" xfId="41340" xr:uid="{00000000-0005-0000-0000-000019300000}"/>
    <cellStyle name="Normal 17 4 2 4" xfId="8876" xr:uid="{00000000-0005-0000-0000-00001A300000}"/>
    <cellStyle name="Normal 17 4 2 5" xfId="33996" xr:uid="{00000000-0005-0000-0000-00001B300000}"/>
    <cellStyle name="Normal 17 4 3" xfId="3288" xr:uid="{00000000-0005-0000-0000-00001C300000}"/>
    <cellStyle name="Normal 17 4 3 2" xfId="17238" xr:uid="{00000000-0005-0000-0000-00001D300000}"/>
    <cellStyle name="Normal 17 4 3 2 2" xfId="40116" xr:uid="{00000000-0005-0000-0000-00001E300000}"/>
    <cellStyle name="Normal 17 4 3 3" xfId="11324" xr:uid="{00000000-0005-0000-0000-00001F300000}"/>
    <cellStyle name="Normal 17 4 3 4" xfId="36444" xr:uid="{00000000-0005-0000-0000-000020300000}"/>
    <cellStyle name="Normal 17 4 4" xfId="10100" xr:uid="{00000000-0005-0000-0000-000021300000}"/>
    <cellStyle name="Normal 17 4 4 2" xfId="35220" xr:uid="{00000000-0005-0000-0000-000022300000}"/>
    <cellStyle name="Normal 17 4 5" xfId="15653" xr:uid="{00000000-0005-0000-0000-000023300000}"/>
    <cellStyle name="Normal 17 4 5 2" xfId="38892" xr:uid="{00000000-0005-0000-0000-000024300000}"/>
    <cellStyle name="Normal 17 4 6" xfId="7652" xr:uid="{00000000-0005-0000-0000-000025300000}"/>
    <cellStyle name="Normal 17 4 7" xfId="32772" xr:uid="{00000000-0005-0000-0000-000026300000}"/>
    <cellStyle name="Normal 17 5" xfId="4117" xr:uid="{00000000-0005-0000-0000-000027300000}"/>
    <cellStyle name="Normal 17 5 2" xfId="12020" xr:uid="{00000000-0005-0000-0000-000028300000}"/>
    <cellStyle name="Normal 17 5 2 2" xfId="37056" xr:uid="{00000000-0005-0000-0000-000029300000}"/>
    <cellStyle name="Normal 17 5 3" xfId="18050" xr:uid="{00000000-0005-0000-0000-00002A300000}"/>
    <cellStyle name="Normal 17 5 3 2" xfId="40728" xr:uid="{00000000-0005-0000-0000-00002B300000}"/>
    <cellStyle name="Normal 17 5 4" xfId="8264" xr:uid="{00000000-0005-0000-0000-00002C300000}"/>
    <cellStyle name="Normal 17 5 5" xfId="33384" xr:uid="{00000000-0005-0000-0000-00002D300000}"/>
    <cellStyle name="Normal 17 6" xfId="2676" xr:uid="{00000000-0005-0000-0000-00002E300000}"/>
    <cellStyle name="Normal 17 6 2" xfId="16626" xr:uid="{00000000-0005-0000-0000-00002F300000}"/>
    <cellStyle name="Normal 17 6 2 2" xfId="39504" xr:uid="{00000000-0005-0000-0000-000030300000}"/>
    <cellStyle name="Normal 17 6 3" xfId="10712" xr:uid="{00000000-0005-0000-0000-000031300000}"/>
    <cellStyle name="Normal 17 6 4" xfId="35832" xr:uid="{00000000-0005-0000-0000-000032300000}"/>
    <cellStyle name="Normal 17 7" xfId="9488" xr:uid="{00000000-0005-0000-0000-000033300000}"/>
    <cellStyle name="Normal 17 7 2" xfId="34608" xr:uid="{00000000-0005-0000-0000-000034300000}"/>
    <cellStyle name="Normal 17 8" xfId="14517" xr:uid="{00000000-0005-0000-0000-000035300000}"/>
    <cellStyle name="Normal 17 8 2" xfId="38280" xr:uid="{00000000-0005-0000-0000-000036300000}"/>
    <cellStyle name="Normal 17 9" xfId="7040" xr:uid="{00000000-0005-0000-0000-000037300000}"/>
    <cellStyle name="Normal 18" xfId="476" xr:uid="{00000000-0005-0000-0000-000038300000}"/>
    <cellStyle name="Normal 19" xfId="477" xr:uid="{00000000-0005-0000-0000-000039300000}"/>
    <cellStyle name="Normal 19 10" xfId="32161" xr:uid="{00000000-0005-0000-0000-00003A300000}"/>
    <cellStyle name="Normal 19 2" xfId="923" xr:uid="{00000000-0005-0000-0000-00003B300000}"/>
    <cellStyle name="Normal 19 2 2" xfId="2014" xr:uid="{00000000-0005-0000-0000-00003C300000}"/>
    <cellStyle name="Normal 19 2 2 2" xfId="5320" xr:uid="{00000000-0005-0000-0000-00003D300000}"/>
    <cellStyle name="Normal 19 2 2 2 2" xfId="13034" xr:uid="{00000000-0005-0000-0000-00003E300000}"/>
    <cellStyle name="Normal 19 2 2 2 2 2" xfId="37880" xr:uid="{00000000-0005-0000-0000-00003F300000}"/>
    <cellStyle name="Normal 19 2 2 2 3" xfId="19214" xr:uid="{00000000-0005-0000-0000-000040300000}"/>
    <cellStyle name="Normal 19 2 2 2 3 2" xfId="41552" xr:uid="{00000000-0005-0000-0000-000041300000}"/>
    <cellStyle name="Normal 19 2 2 2 4" xfId="9088" xr:uid="{00000000-0005-0000-0000-000042300000}"/>
    <cellStyle name="Normal 19 2 2 2 5" xfId="34208" xr:uid="{00000000-0005-0000-0000-000043300000}"/>
    <cellStyle name="Normal 19 2 2 3" xfId="3500" xr:uid="{00000000-0005-0000-0000-000044300000}"/>
    <cellStyle name="Normal 19 2 2 3 2" xfId="17450" xr:uid="{00000000-0005-0000-0000-000045300000}"/>
    <cellStyle name="Normal 19 2 2 3 2 2" xfId="40328" xr:uid="{00000000-0005-0000-0000-000046300000}"/>
    <cellStyle name="Normal 19 2 2 3 3" xfId="11536" xr:uid="{00000000-0005-0000-0000-000047300000}"/>
    <cellStyle name="Normal 19 2 2 3 4" xfId="36656" xr:uid="{00000000-0005-0000-0000-000048300000}"/>
    <cellStyle name="Normal 19 2 2 4" xfId="10312" xr:uid="{00000000-0005-0000-0000-000049300000}"/>
    <cellStyle name="Normal 19 2 2 4 2" xfId="35432" xr:uid="{00000000-0005-0000-0000-00004A300000}"/>
    <cellStyle name="Normal 19 2 2 5" xfId="15983" xr:uid="{00000000-0005-0000-0000-00004B300000}"/>
    <cellStyle name="Normal 19 2 2 5 2" xfId="39104" xr:uid="{00000000-0005-0000-0000-00004C300000}"/>
    <cellStyle name="Normal 19 2 2 6" xfId="7864" xr:uid="{00000000-0005-0000-0000-00004D300000}"/>
    <cellStyle name="Normal 19 2 2 7" xfId="32984" xr:uid="{00000000-0005-0000-0000-00004E300000}"/>
    <cellStyle name="Normal 19 2 3" xfId="4436" xr:uid="{00000000-0005-0000-0000-00004F300000}"/>
    <cellStyle name="Normal 19 2 3 2" xfId="12287" xr:uid="{00000000-0005-0000-0000-000050300000}"/>
    <cellStyle name="Normal 19 2 3 2 2" xfId="37268" xr:uid="{00000000-0005-0000-0000-000051300000}"/>
    <cellStyle name="Normal 19 2 3 3" xfId="18362" xr:uid="{00000000-0005-0000-0000-000052300000}"/>
    <cellStyle name="Normal 19 2 3 3 2" xfId="40940" xr:uid="{00000000-0005-0000-0000-000053300000}"/>
    <cellStyle name="Normal 19 2 3 4" xfId="8476" xr:uid="{00000000-0005-0000-0000-000054300000}"/>
    <cellStyle name="Normal 19 2 3 5" xfId="33596" xr:uid="{00000000-0005-0000-0000-000055300000}"/>
    <cellStyle name="Normal 19 2 4" xfId="2888" xr:uid="{00000000-0005-0000-0000-000056300000}"/>
    <cellStyle name="Normal 19 2 4 2" xfId="16838" xr:uid="{00000000-0005-0000-0000-000057300000}"/>
    <cellStyle name="Normal 19 2 4 2 2" xfId="39716" xr:uid="{00000000-0005-0000-0000-000058300000}"/>
    <cellStyle name="Normal 19 2 4 3" xfId="10924" xr:uid="{00000000-0005-0000-0000-000059300000}"/>
    <cellStyle name="Normal 19 2 4 4" xfId="36044" xr:uid="{00000000-0005-0000-0000-00005A300000}"/>
    <cellStyle name="Normal 19 2 5" xfId="9700" xr:uid="{00000000-0005-0000-0000-00005B300000}"/>
    <cellStyle name="Normal 19 2 5 2" xfId="34820" xr:uid="{00000000-0005-0000-0000-00005C300000}"/>
    <cellStyle name="Normal 19 2 6" xfId="14942" xr:uid="{00000000-0005-0000-0000-00005D300000}"/>
    <cellStyle name="Normal 19 2 6 2" xfId="38492" xr:uid="{00000000-0005-0000-0000-00005E300000}"/>
    <cellStyle name="Normal 19 2 7" xfId="7252" xr:uid="{00000000-0005-0000-0000-00005F300000}"/>
    <cellStyle name="Normal 19 2 8" xfId="32372" xr:uid="{00000000-0005-0000-0000-000060300000}"/>
    <cellStyle name="Normal 19 3" xfId="1265" xr:uid="{00000000-0005-0000-0000-000061300000}"/>
    <cellStyle name="Normal 19 3 2" xfId="2356" xr:uid="{00000000-0005-0000-0000-000062300000}"/>
    <cellStyle name="Normal 19 3 2 2" xfId="5619" xr:uid="{00000000-0005-0000-0000-000063300000}"/>
    <cellStyle name="Normal 19 3 2 2 2" xfId="13291" xr:uid="{00000000-0005-0000-0000-000064300000}"/>
    <cellStyle name="Normal 19 3 2 2 2 2" xfId="38091" xr:uid="{00000000-0005-0000-0000-000065300000}"/>
    <cellStyle name="Normal 19 3 2 2 3" xfId="19507" xr:uid="{00000000-0005-0000-0000-000066300000}"/>
    <cellStyle name="Normal 19 3 2 2 3 2" xfId="41763" xr:uid="{00000000-0005-0000-0000-000067300000}"/>
    <cellStyle name="Normal 19 3 2 2 4" xfId="9299" xr:uid="{00000000-0005-0000-0000-000068300000}"/>
    <cellStyle name="Normal 19 3 2 2 5" xfId="34419" xr:uid="{00000000-0005-0000-0000-000069300000}"/>
    <cellStyle name="Normal 19 3 2 3" xfId="3711" xr:uid="{00000000-0005-0000-0000-00006A300000}"/>
    <cellStyle name="Normal 19 3 2 3 2" xfId="17661" xr:uid="{00000000-0005-0000-0000-00006B300000}"/>
    <cellStyle name="Normal 19 3 2 3 2 2" xfId="40539" xr:uid="{00000000-0005-0000-0000-00006C300000}"/>
    <cellStyle name="Normal 19 3 2 3 3" xfId="11747" xr:uid="{00000000-0005-0000-0000-00006D300000}"/>
    <cellStyle name="Normal 19 3 2 3 4" xfId="36867" xr:uid="{00000000-0005-0000-0000-00006E300000}"/>
    <cellStyle name="Normal 19 3 2 4" xfId="10523" xr:uid="{00000000-0005-0000-0000-00006F300000}"/>
    <cellStyle name="Normal 19 3 2 4 2" xfId="35643" xr:uid="{00000000-0005-0000-0000-000070300000}"/>
    <cellStyle name="Normal 19 3 2 5" xfId="16320" xr:uid="{00000000-0005-0000-0000-000071300000}"/>
    <cellStyle name="Normal 19 3 2 5 2" xfId="39315" xr:uid="{00000000-0005-0000-0000-000072300000}"/>
    <cellStyle name="Normal 19 3 2 6" xfId="8075" xr:uid="{00000000-0005-0000-0000-000073300000}"/>
    <cellStyle name="Normal 19 3 2 7" xfId="33195" xr:uid="{00000000-0005-0000-0000-000074300000}"/>
    <cellStyle name="Normal 19 3 3" xfId="4729" xr:uid="{00000000-0005-0000-0000-000075300000}"/>
    <cellStyle name="Normal 19 3 3 2" xfId="12543" xr:uid="{00000000-0005-0000-0000-000076300000}"/>
    <cellStyle name="Normal 19 3 3 2 2" xfId="37479" xr:uid="{00000000-0005-0000-0000-000077300000}"/>
    <cellStyle name="Normal 19 3 3 3" xfId="18647" xr:uid="{00000000-0005-0000-0000-000078300000}"/>
    <cellStyle name="Normal 19 3 3 3 2" xfId="41151" xr:uid="{00000000-0005-0000-0000-000079300000}"/>
    <cellStyle name="Normal 19 3 3 4" xfId="8687" xr:uid="{00000000-0005-0000-0000-00007A300000}"/>
    <cellStyle name="Normal 19 3 3 5" xfId="33807" xr:uid="{00000000-0005-0000-0000-00007B300000}"/>
    <cellStyle name="Normal 19 3 4" xfId="3099" xr:uid="{00000000-0005-0000-0000-00007C300000}"/>
    <cellStyle name="Normal 19 3 4 2" xfId="17049" xr:uid="{00000000-0005-0000-0000-00007D300000}"/>
    <cellStyle name="Normal 19 3 4 2 2" xfId="39927" xr:uid="{00000000-0005-0000-0000-00007E300000}"/>
    <cellStyle name="Normal 19 3 4 3" xfId="11135" xr:uid="{00000000-0005-0000-0000-00007F300000}"/>
    <cellStyle name="Normal 19 3 4 4" xfId="36255" xr:uid="{00000000-0005-0000-0000-000080300000}"/>
    <cellStyle name="Normal 19 3 5" xfId="9911" xr:uid="{00000000-0005-0000-0000-000081300000}"/>
    <cellStyle name="Normal 19 3 5 2" xfId="35031" xr:uid="{00000000-0005-0000-0000-000082300000}"/>
    <cellStyle name="Normal 19 3 6" xfId="15274" xr:uid="{00000000-0005-0000-0000-000083300000}"/>
    <cellStyle name="Normal 19 3 6 2" xfId="38703" xr:uid="{00000000-0005-0000-0000-000084300000}"/>
    <cellStyle name="Normal 19 3 7" xfId="7463" xr:uid="{00000000-0005-0000-0000-000085300000}"/>
    <cellStyle name="Normal 19 3 8" xfId="32583" xr:uid="{00000000-0005-0000-0000-000086300000}"/>
    <cellStyle name="Normal 19 4" xfId="1676" xr:uid="{00000000-0005-0000-0000-000087300000}"/>
    <cellStyle name="Normal 19 4 2" xfId="5045" xr:uid="{00000000-0005-0000-0000-000088300000}"/>
    <cellStyle name="Normal 19 4 2 2" xfId="12798" xr:uid="{00000000-0005-0000-0000-000089300000}"/>
    <cellStyle name="Normal 19 4 2 2 2" xfId="37669" xr:uid="{00000000-0005-0000-0000-00008A300000}"/>
    <cellStyle name="Normal 19 4 2 3" xfId="18949" xr:uid="{00000000-0005-0000-0000-00008B300000}"/>
    <cellStyle name="Normal 19 4 2 3 2" xfId="41341" xr:uid="{00000000-0005-0000-0000-00008C300000}"/>
    <cellStyle name="Normal 19 4 2 4" xfId="8877" xr:uid="{00000000-0005-0000-0000-00008D300000}"/>
    <cellStyle name="Normal 19 4 2 5" xfId="33997" xr:uid="{00000000-0005-0000-0000-00008E300000}"/>
    <cellStyle name="Normal 19 4 3" xfId="3289" xr:uid="{00000000-0005-0000-0000-00008F300000}"/>
    <cellStyle name="Normal 19 4 3 2" xfId="17239" xr:uid="{00000000-0005-0000-0000-000090300000}"/>
    <cellStyle name="Normal 19 4 3 2 2" xfId="40117" xr:uid="{00000000-0005-0000-0000-000091300000}"/>
    <cellStyle name="Normal 19 4 3 3" xfId="11325" xr:uid="{00000000-0005-0000-0000-000092300000}"/>
    <cellStyle name="Normal 19 4 3 4" xfId="36445" xr:uid="{00000000-0005-0000-0000-000093300000}"/>
    <cellStyle name="Normal 19 4 4" xfId="10101" xr:uid="{00000000-0005-0000-0000-000094300000}"/>
    <cellStyle name="Normal 19 4 4 2" xfId="35221" xr:uid="{00000000-0005-0000-0000-000095300000}"/>
    <cellStyle name="Normal 19 4 5" xfId="15654" xr:uid="{00000000-0005-0000-0000-000096300000}"/>
    <cellStyle name="Normal 19 4 5 2" xfId="38893" xr:uid="{00000000-0005-0000-0000-000097300000}"/>
    <cellStyle name="Normal 19 4 6" xfId="7653" xr:uid="{00000000-0005-0000-0000-000098300000}"/>
    <cellStyle name="Normal 19 4 7" xfId="32773" xr:uid="{00000000-0005-0000-0000-000099300000}"/>
    <cellStyle name="Normal 19 5" xfId="4119" xr:uid="{00000000-0005-0000-0000-00009A300000}"/>
    <cellStyle name="Normal 19 5 2" xfId="12022" xr:uid="{00000000-0005-0000-0000-00009B300000}"/>
    <cellStyle name="Normal 19 5 2 2" xfId="37057" xr:uid="{00000000-0005-0000-0000-00009C300000}"/>
    <cellStyle name="Normal 19 5 3" xfId="18052" xr:uid="{00000000-0005-0000-0000-00009D300000}"/>
    <cellStyle name="Normal 19 5 3 2" xfId="40729" xr:uid="{00000000-0005-0000-0000-00009E300000}"/>
    <cellStyle name="Normal 19 5 4" xfId="8265" xr:uid="{00000000-0005-0000-0000-00009F300000}"/>
    <cellStyle name="Normal 19 5 5" xfId="33385" xr:uid="{00000000-0005-0000-0000-0000A0300000}"/>
    <cellStyle name="Normal 19 6" xfId="2677" xr:uid="{00000000-0005-0000-0000-0000A1300000}"/>
    <cellStyle name="Normal 19 6 2" xfId="16627" xr:uid="{00000000-0005-0000-0000-0000A2300000}"/>
    <cellStyle name="Normal 19 6 2 2" xfId="39505" xr:uid="{00000000-0005-0000-0000-0000A3300000}"/>
    <cellStyle name="Normal 19 6 3" xfId="10713" xr:uid="{00000000-0005-0000-0000-0000A4300000}"/>
    <cellStyle name="Normal 19 6 4" xfId="35833" xr:uid="{00000000-0005-0000-0000-0000A5300000}"/>
    <cellStyle name="Normal 19 7" xfId="9489" xr:uid="{00000000-0005-0000-0000-0000A6300000}"/>
    <cellStyle name="Normal 19 7 2" xfId="34609" xr:uid="{00000000-0005-0000-0000-0000A7300000}"/>
    <cellStyle name="Normal 19 8" xfId="14519" xr:uid="{00000000-0005-0000-0000-0000A8300000}"/>
    <cellStyle name="Normal 19 8 2" xfId="38281" xr:uid="{00000000-0005-0000-0000-0000A9300000}"/>
    <cellStyle name="Normal 19 9" xfId="7041" xr:uid="{00000000-0005-0000-0000-0000AA300000}"/>
    <cellStyle name="Normal 2" xfId="12" xr:uid="{00000000-0005-0000-0000-0000AB300000}"/>
    <cellStyle name="Normal 2 2" xfId="13" xr:uid="{00000000-0005-0000-0000-0000AC300000}"/>
    <cellStyle name="Normal 2 2 2" xfId="479" xr:uid="{00000000-0005-0000-0000-0000AD300000}"/>
    <cellStyle name="Normal 2 2 2 10" xfId="32162" xr:uid="{00000000-0005-0000-0000-0000AE300000}"/>
    <cellStyle name="Normal 2 2 2 2" xfId="924" xr:uid="{00000000-0005-0000-0000-0000AF300000}"/>
    <cellStyle name="Normal 2 2 2 2 2" xfId="2015" xr:uid="{00000000-0005-0000-0000-0000B0300000}"/>
    <cellStyle name="Normal 2 2 2 2 2 2" xfId="5321" xr:uid="{00000000-0005-0000-0000-0000B1300000}"/>
    <cellStyle name="Normal 2 2 2 2 2 2 2" xfId="13035" xr:uid="{00000000-0005-0000-0000-0000B2300000}"/>
    <cellStyle name="Normal 2 2 2 2 2 2 2 2" xfId="37881" xr:uid="{00000000-0005-0000-0000-0000B3300000}"/>
    <cellStyle name="Normal 2 2 2 2 2 2 3" xfId="19215" xr:uid="{00000000-0005-0000-0000-0000B4300000}"/>
    <cellStyle name="Normal 2 2 2 2 2 2 3 2" xfId="41553" xr:uid="{00000000-0005-0000-0000-0000B5300000}"/>
    <cellStyle name="Normal 2 2 2 2 2 2 4" xfId="9089" xr:uid="{00000000-0005-0000-0000-0000B6300000}"/>
    <cellStyle name="Normal 2 2 2 2 2 2 5" xfId="34209" xr:uid="{00000000-0005-0000-0000-0000B7300000}"/>
    <cellStyle name="Normal 2 2 2 2 2 3" xfId="3501" xr:uid="{00000000-0005-0000-0000-0000B8300000}"/>
    <cellStyle name="Normal 2 2 2 2 2 3 2" xfId="17451" xr:uid="{00000000-0005-0000-0000-0000B9300000}"/>
    <cellStyle name="Normal 2 2 2 2 2 3 2 2" xfId="40329" xr:uid="{00000000-0005-0000-0000-0000BA300000}"/>
    <cellStyle name="Normal 2 2 2 2 2 3 3" xfId="11537" xr:uid="{00000000-0005-0000-0000-0000BB300000}"/>
    <cellStyle name="Normal 2 2 2 2 2 3 4" xfId="36657" xr:uid="{00000000-0005-0000-0000-0000BC300000}"/>
    <cellStyle name="Normal 2 2 2 2 2 4" xfId="10313" xr:uid="{00000000-0005-0000-0000-0000BD300000}"/>
    <cellStyle name="Normal 2 2 2 2 2 4 2" xfId="35433" xr:uid="{00000000-0005-0000-0000-0000BE300000}"/>
    <cellStyle name="Normal 2 2 2 2 2 5" xfId="15984" xr:uid="{00000000-0005-0000-0000-0000BF300000}"/>
    <cellStyle name="Normal 2 2 2 2 2 5 2" xfId="39105" xr:uid="{00000000-0005-0000-0000-0000C0300000}"/>
    <cellStyle name="Normal 2 2 2 2 2 6" xfId="7865" xr:uid="{00000000-0005-0000-0000-0000C1300000}"/>
    <cellStyle name="Normal 2 2 2 2 2 7" xfId="32985" xr:uid="{00000000-0005-0000-0000-0000C2300000}"/>
    <cellStyle name="Normal 2 2 2 2 3" xfId="4437" xr:uid="{00000000-0005-0000-0000-0000C3300000}"/>
    <cellStyle name="Normal 2 2 2 2 3 2" xfId="12288" xr:uid="{00000000-0005-0000-0000-0000C4300000}"/>
    <cellStyle name="Normal 2 2 2 2 3 2 2" xfId="37269" xr:uid="{00000000-0005-0000-0000-0000C5300000}"/>
    <cellStyle name="Normal 2 2 2 2 3 3" xfId="18363" xr:uid="{00000000-0005-0000-0000-0000C6300000}"/>
    <cellStyle name="Normal 2 2 2 2 3 3 2" xfId="40941" xr:uid="{00000000-0005-0000-0000-0000C7300000}"/>
    <cellStyle name="Normal 2 2 2 2 3 4" xfId="8477" xr:uid="{00000000-0005-0000-0000-0000C8300000}"/>
    <cellStyle name="Normal 2 2 2 2 3 5" xfId="33597" xr:uid="{00000000-0005-0000-0000-0000C9300000}"/>
    <cellStyle name="Normal 2 2 2 2 4" xfId="2889" xr:uid="{00000000-0005-0000-0000-0000CA300000}"/>
    <cellStyle name="Normal 2 2 2 2 4 2" xfId="16839" xr:uid="{00000000-0005-0000-0000-0000CB300000}"/>
    <cellStyle name="Normal 2 2 2 2 4 2 2" xfId="39717" xr:uid="{00000000-0005-0000-0000-0000CC300000}"/>
    <cellStyle name="Normal 2 2 2 2 4 3" xfId="10925" xr:uid="{00000000-0005-0000-0000-0000CD300000}"/>
    <cellStyle name="Normal 2 2 2 2 4 4" xfId="36045" xr:uid="{00000000-0005-0000-0000-0000CE300000}"/>
    <cellStyle name="Normal 2 2 2 2 5" xfId="9701" xr:uid="{00000000-0005-0000-0000-0000CF300000}"/>
    <cellStyle name="Normal 2 2 2 2 5 2" xfId="34821" xr:uid="{00000000-0005-0000-0000-0000D0300000}"/>
    <cellStyle name="Normal 2 2 2 2 6" xfId="14943" xr:uid="{00000000-0005-0000-0000-0000D1300000}"/>
    <cellStyle name="Normal 2 2 2 2 6 2" xfId="38493" xr:uid="{00000000-0005-0000-0000-0000D2300000}"/>
    <cellStyle name="Normal 2 2 2 2 7" xfId="7253" xr:uid="{00000000-0005-0000-0000-0000D3300000}"/>
    <cellStyle name="Normal 2 2 2 2 8" xfId="32373" xr:uid="{00000000-0005-0000-0000-0000D4300000}"/>
    <cellStyle name="Normal 2 2 2 3" xfId="1266" xr:uid="{00000000-0005-0000-0000-0000D5300000}"/>
    <cellStyle name="Normal 2 2 2 3 2" xfId="2357" xr:uid="{00000000-0005-0000-0000-0000D6300000}"/>
    <cellStyle name="Normal 2 2 2 3 2 2" xfId="5620" xr:uid="{00000000-0005-0000-0000-0000D7300000}"/>
    <cellStyle name="Normal 2 2 2 3 2 2 2" xfId="13292" xr:uid="{00000000-0005-0000-0000-0000D8300000}"/>
    <cellStyle name="Normal 2 2 2 3 2 2 2 2" xfId="38092" xr:uid="{00000000-0005-0000-0000-0000D9300000}"/>
    <cellStyle name="Normal 2 2 2 3 2 2 3" xfId="19508" xr:uid="{00000000-0005-0000-0000-0000DA300000}"/>
    <cellStyle name="Normal 2 2 2 3 2 2 3 2" xfId="41764" xr:uid="{00000000-0005-0000-0000-0000DB300000}"/>
    <cellStyle name="Normal 2 2 2 3 2 2 4" xfId="9300" xr:uid="{00000000-0005-0000-0000-0000DC300000}"/>
    <cellStyle name="Normal 2 2 2 3 2 2 5" xfId="34420" xr:uid="{00000000-0005-0000-0000-0000DD300000}"/>
    <cellStyle name="Normal 2 2 2 3 2 3" xfId="3712" xr:uid="{00000000-0005-0000-0000-0000DE300000}"/>
    <cellStyle name="Normal 2 2 2 3 2 3 2" xfId="17662" xr:uid="{00000000-0005-0000-0000-0000DF300000}"/>
    <cellStyle name="Normal 2 2 2 3 2 3 2 2" xfId="40540" xr:uid="{00000000-0005-0000-0000-0000E0300000}"/>
    <cellStyle name="Normal 2 2 2 3 2 3 3" xfId="11748" xr:uid="{00000000-0005-0000-0000-0000E1300000}"/>
    <cellStyle name="Normal 2 2 2 3 2 3 4" xfId="36868" xr:uid="{00000000-0005-0000-0000-0000E2300000}"/>
    <cellStyle name="Normal 2 2 2 3 2 4" xfId="10524" xr:uid="{00000000-0005-0000-0000-0000E3300000}"/>
    <cellStyle name="Normal 2 2 2 3 2 4 2" xfId="35644" xr:uid="{00000000-0005-0000-0000-0000E4300000}"/>
    <cellStyle name="Normal 2 2 2 3 2 5" xfId="16321" xr:uid="{00000000-0005-0000-0000-0000E5300000}"/>
    <cellStyle name="Normal 2 2 2 3 2 5 2" xfId="39316" xr:uid="{00000000-0005-0000-0000-0000E6300000}"/>
    <cellStyle name="Normal 2 2 2 3 2 6" xfId="8076" xr:uid="{00000000-0005-0000-0000-0000E7300000}"/>
    <cellStyle name="Normal 2 2 2 3 2 7" xfId="33196" xr:uid="{00000000-0005-0000-0000-0000E8300000}"/>
    <cellStyle name="Normal 2 2 2 3 3" xfId="4730" xr:uid="{00000000-0005-0000-0000-0000E9300000}"/>
    <cellStyle name="Normal 2 2 2 3 3 2" xfId="12544" xr:uid="{00000000-0005-0000-0000-0000EA300000}"/>
    <cellStyle name="Normal 2 2 2 3 3 2 2" xfId="37480" xr:uid="{00000000-0005-0000-0000-0000EB300000}"/>
    <cellStyle name="Normal 2 2 2 3 3 3" xfId="18648" xr:uid="{00000000-0005-0000-0000-0000EC300000}"/>
    <cellStyle name="Normal 2 2 2 3 3 3 2" xfId="41152" xr:uid="{00000000-0005-0000-0000-0000ED300000}"/>
    <cellStyle name="Normal 2 2 2 3 3 4" xfId="8688" xr:uid="{00000000-0005-0000-0000-0000EE300000}"/>
    <cellStyle name="Normal 2 2 2 3 3 5" xfId="33808" xr:uid="{00000000-0005-0000-0000-0000EF300000}"/>
    <cellStyle name="Normal 2 2 2 3 4" xfId="3100" xr:uid="{00000000-0005-0000-0000-0000F0300000}"/>
    <cellStyle name="Normal 2 2 2 3 4 2" xfId="17050" xr:uid="{00000000-0005-0000-0000-0000F1300000}"/>
    <cellStyle name="Normal 2 2 2 3 4 2 2" xfId="39928" xr:uid="{00000000-0005-0000-0000-0000F2300000}"/>
    <cellStyle name="Normal 2 2 2 3 4 3" xfId="11136" xr:uid="{00000000-0005-0000-0000-0000F3300000}"/>
    <cellStyle name="Normal 2 2 2 3 4 4" xfId="36256" xr:uid="{00000000-0005-0000-0000-0000F4300000}"/>
    <cellStyle name="Normal 2 2 2 3 5" xfId="9912" xr:uid="{00000000-0005-0000-0000-0000F5300000}"/>
    <cellStyle name="Normal 2 2 2 3 5 2" xfId="35032" xr:uid="{00000000-0005-0000-0000-0000F6300000}"/>
    <cellStyle name="Normal 2 2 2 3 6" xfId="15275" xr:uid="{00000000-0005-0000-0000-0000F7300000}"/>
    <cellStyle name="Normal 2 2 2 3 6 2" xfId="38704" xr:uid="{00000000-0005-0000-0000-0000F8300000}"/>
    <cellStyle name="Normal 2 2 2 3 7" xfId="7464" xr:uid="{00000000-0005-0000-0000-0000F9300000}"/>
    <cellStyle name="Normal 2 2 2 3 8" xfId="32584" xr:uid="{00000000-0005-0000-0000-0000FA300000}"/>
    <cellStyle name="Normal 2 2 2 4" xfId="1677" xr:uid="{00000000-0005-0000-0000-0000FB300000}"/>
    <cellStyle name="Normal 2 2 2 4 2" xfId="5046" xr:uid="{00000000-0005-0000-0000-0000FC300000}"/>
    <cellStyle name="Normal 2 2 2 4 2 2" xfId="12799" xr:uid="{00000000-0005-0000-0000-0000FD300000}"/>
    <cellStyle name="Normal 2 2 2 4 2 2 2" xfId="37670" xr:uid="{00000000-0005-0000-0000-0000FE300000}"/>
    <cellStyle name="Normal 2 2 2 4 2 3" xfId="18950" xr:uid="{00000000-0005-0000-0000-0000FF300000}"/>
    <cellStyle name="Normal 2 2 2 4 2 3 2" xfId="41342" xr:uid="{00000000-0005-0000-0000-000000310000}"/>
    <cellStyle name="Normal 2 2 2 4 2 4" xfId="8878" xr:uid="{00000000-0005-0000-0000-000001310000}"/>
    <cellStyle name="Normal 2 2 2 4 2 5" xfId="33998" xr:uid="{00000000-0005-0000-0000-000002310000}"/>
    <cellStyle name="Normal 2 2 2 4 3" xfId="3290" xr:uid="{00000000-0005-0000-0000-000003310000}"/>
    <cellStyle name="Normal 2 2 2 4 3 2" xfId="17240" xr:uid="{00000000-0005-0000-0000-000004310000}"/>
    <cellStyle name="Normal 2 2 2 4 3 2 2" xfId="40118" xr:uid="{00000000-0005-0000-0000-000005310000}"/>
    <cellStyle name="Normal 2 2 2 4 3 3" xfId="11326" xr:uid="{00000000-0005-0000-0000-000006310000}"/>
    <cellStyle name="Normal 2 2 2 4 3 4" xfId="36446" xr:uid="{00000000-0005-0000-0000-000007310000}"/>
    <cellStyle name="Normal 2 2 2 4 4" xfId="10102" xr:uid="{00000000-0005-0000-0000-000008310000}"/>
    <cellStyle name="Normal 2 2 2 4 4 2" xfId="35222" xr:uid="{00000000-0005-0000-0000-000009310000}"/>
    <cellStyle name="Normal 2 2 2 4 5" xfId="15655" xr:uid="{00000000-0005-0000-0000-00000A310000}"/>
    <cellStyle name="Normal 2 2 2 4 5 2" xfId="38894" xr:uid="{00000000-0005-0000-0000-00000B310000}"/>
    <cellStyle name="Normal 2 2 2 4 6" xfId="7654" xr:uid="{00000000-0005-0000-0000-00000C310000}"/>
    <cellStyle name="Normal 2 2 2 4 7" xfId="32774" xr:uid="{00000000-0005-0000-0000-00000D310000}"/>
    <cellStyle name="Normal 2 2 2 5" xfId="4121" xr:uid="{00000000-0005-0000-0000-00000E310000}"/>
    <cellStyle name="Normal 2 2 2 5 2" xfId="12024" xr:uid="{00000000-0005-0000-0000-00000F310000}"/>
    <cellStyle name="Normal 2 2 2 5 2 2" xfId="37058" xr:uid="{00000000-0005-0000-0000-000010310000}"/>
    <cellStyle name="Normal 2 2 2 5 3" xfId="18054" xr:uid="{00000000-0005-0000-0000-000011310000}"/>
    <cellStyle name="Normal 2 2 2 5 3 2" xfId="40730" xr:uid="{00000000-0005-0000-0000-000012310000}"/>
    <cellStyle name="Normal 2 2 2 5 4" xfId="8266" xr:uid="{00000000-0005-0000-0000-000013310000}"/>
    <cellStyle name="Normal 2 2 2 5 5" xfId="33386" xr:uid="{00000000-0005-0000-0000-000014310000}"/>
    <cellStyle name="Normal 2 2 2 6" xfId="2678" xr:uid="{00000000-0005-0000-0000-000015310000}"/>
    <cellStyle name="Normal 2 2 2 6 2" xfId="16628" xr:uid="{00000000-0005-0000-0000-000016310000}"/>
    <cellStyle name="Normal 2 2 2 6 2 2" xfId="39506" xr:uid="{00000000-0005-0000-0000-000017310000}"/>
    <cellStyle name="Normal 2 2 2 6 3" xfId="10714" xr:uid="{00000000-0005-0000-0000-000018310000}"/>
    <cellStyle name="Normal 2 2 2 6 4" xfId="35834" xr:uid="{00000000-0005-0000-0000-000019310000}"/>
    <cellStyle name="Normal 2 2 2 7" xfId="9490" xr:uid="{00000000-0005-0000-0000-00001A310000}"/>
    <cellStyle name="Normal 2 2 2 7 2" xfId="34610" xr:uid="{00000000-0005-0000-0000-00001B310000}"/>
    <cellStyle name="Normal 2 2 2 8" xfId="14521" xr:uid="{00000000-0005-0000-0000-00001C310000}"/>
    <cellStyle name="Normal 2 2 2 8 2" xfId="38282" xr:uid="{00000000-0005-0000-0000-00001D310000}"/>
    <cellStyle name="Normal 2 2 2 9" xfId="7042" xr:uid="{00000000-0005-0000-0000-00001E310000}"/>
    <cellStyle name="Normal 2 2 3" xfId="480" xr:uid="{00000000-0005-0000-0000-00001F310000}"/>
    <cellStyle name="Normal 2 2 4" xfId="478" xr:uid="{00000000-0005-0000-0000-000020310000}"/>
    <cellStyle name="Normal 2 2 5" xfId="859" xr:uid="{00000000-0005-0000-0000-000021310000}"/>
    <cellStyle name="Normal 2 3" xfId="27" xr:uid="{00000000-0005-0000-0000-000022310000}"/>
    <cellStyle name="Normal 2 3 2" xfId="481" xr:uid="{00000000-0005-0000-0000-000023310000}"/>
    <cellStyle name="Normal 2 4" xfId="482" xr:uid="{00000000-0005-0000-0000-000024310000}"/>
    <cellStyle name="Normal 2 4 10" xfId="7043" xr:uid="{00000000-0005-0000-0000-000025310000}"/>
    <cellStyle name="Normal 2 4 11" xfId="32163" xr:uid="{00000000-0005-0000-0000-000026310000}"/>
    <cellStyle name="Normal 2 4 2" xfId="483" xr:uid="{00000000-0005-0000-0000-000027310000}"/>
    <cellStyle name="Normal 2 4 3" xfId="925" xr:uid="{00000000-0005-0000-0000-000028310000}"/>
    <cellStyle name="Normal 2 4 3 2" xfId="2016" xr:uid="{00000000-0005-0000-0000-000029310000}"/>
    <cellStyle name="Normal 2 4 3 2 2" xfId="5322" xr:uid="{00000000-0005-0000-0000-00002A310000}"/>
    <cellStyle name="Normal 2 4 3 2 2 2" xfId="13036" xr:uid="{00000000-0005-0000-0000-00002B310000}"/>
    <cellStyle name="Normal 2 4 3 2 2 2 2" xfId="37882" xr:uid="{00000000-0005-0000-0000-00002C310000}"/>
    <cellStyle name="Normal 2 4 3 2 2 3" xfId="19216" xr:uid="{00000000-0005-0000-0000-00002D310000}"/>
    <cellStyle name="Normal 2 4 3 2 2 3 2" xfId="41554" xr:uid="{00000000-0005-0000-0000-00002E310000}"/>
    <cellStyle name="Normal 2 4 3 2 2 4" xfId="9090" xr:uid="{00000000-0005-0000-0000-00002F310000}"/>
    <cellStyle name="Normal 2 4 3 2 2 5" xfId="34210" xr:uid="{00000000-0005-0000-0000-000030310000}"/>
    <cellStyle name="Normal 2 4 3 2 3" xfId="3502" xr:uid="{00000000-0005-0000-0000-000031310000}"/>
    <cellStyle name="Normal 2 4 3 2 3 2" xfId="17452" xr:uid="{00000000-0005-0000-0000-000032310000}"/>
    <cellStyle name="Normal 2 4 3 2 3 2 2" xfId="40330" xr:uid="{00000000-0005-0000-0000-000033310000}"/>
    <cellStyle name="Normal 2 4 3 2 3 3" xfId="11538" xr:uid="{00000000-0005-0000-0000-000034310000}"/>
    <cellStyle name="Normal 2 4 3 2 3 4" xfId="36658" xr:uid="{00000000-0005-0000-0000-000035310000}"/>
    <cellStyle name="Normal 2 4 3 2 4" xfId="10314" xr:uid="{00000000-0005-0000-0000-000036310000}"/>
    <cellStyle name="Normal 2 4 3 2 4 2" xfId="35434" xr:uid="{00000000-0005-0000-0000-000037310000}"/>
    <cellStyle name="Normal 2 4 3 2 5" xfId="15985" xr:uid="{00000000-0005-0000-0000-000038310000}"/>
    <cellStyle name="Normal 2 4 3 2 5 2" xfId="39106" xr:uid="{00000000-0005-0000-0000-000039310000}"/>
    <cellStyle name="Normal 2 4 3 2 6" xfId="7866" xr:uid="{00000000-0005-0000-0000-00003A310000}"/>
    <cellStyle name="Normal 2 4 3 2 7" xfId="32986" xr:uid="{00000000-0005-0000-0000-00003B310000}"/>
    <cellStyle name="Normal 2 4 3 3" xfId="4438" xr:uid="{00000000-0005-0000-0000-00003C310000}"/>
    <cellStyle name="Normal 2 4 3 3 2" xfId="12289" xr:uid="{00000000-0005-0000-0000-00003D310000}"/>
    <cellStyle name="Normal 2 4 3 3 2 2" xfId="37270" xr:uid="{00000000-0005-0000-0000-00003E310000}"/>
    <cellStyle name="Normal 2 4 3 3 3" xfId="18364" xr:uid="{00000000-0005-0000-0000-00003F310000}"/>
    <cellStyle name="Normal 2 4 3 3 3 2" xfId="40942" xr:uid="{00000000-0005-0000-0000-000040310000}"/>
    <cellStyle name="Normal 2 4 3 3 4" xfId="8478" xr:uid="{00000000-0005-0000-0000-000041310000}"/>
    <cellStyle name="Normal 2 4 3 3 5" xfId="33598" xr:uid="{00000000-0005-0000-0000-000042310000}"/>
    <cellStyle name="Normal 2 4 3 4" xfId="2890" xr:uid="{00000000-0005-0000-0000-000043310000}"/>
    <cellStyle name="Normal 2 4 3 4 2" xfId="16840" xr:uid="{00000000-0005-0000-0000-000044310000}"/>
    <cellStyle name="Normal 2 4 3 4 2 2" xfId="39718" xr:uid="{00000000-0005-0000-0000-000045310000}"/>
    <cellStyle name="Normal 2 4 3 4 3" xfId="10926" xr:uid="{00000000-0005-0000-0000-000046310000}"/>
    <cellStyle name="Normal 2 4 3 4 4" xfId="36046" xr:uid="{00000000-0005-0000-0000-000047310000}"/>
    <cellStyle name="Normal 2 4 3 5" xfId="9702" xr:uid="{00000000-0005-0000-0000-000048310000}"/>
    <cellStyle name="Normal 2 4 3 5 2" xfId="34822" xr:uid="{00000000-0005-0000-0000-000049310000}"/>
    <cellStyle name="Normal 2 4 3 6" xfId="14944" xr:uid="{00000000-0005-0000-0000-00004A310000}"/>
    <cellStyle name="Normal 2 4 3 6 2" xfId="38494" xr:uid="{00000000-0005-0000-0000-00004B310000}"/>
    <cellStyle name="Normal 2 4 3 7" xfId="7254" xr:uid="{00000000-0005-0000-0000-00004C310000}"/>
    <cellStyle name="Normal 2 4 3 8" xfId="32374" xr:uid="{00000000-0005-0000-0000-00004D310000}"/>
    <cellStyle name="Normal 2 4 4" xfId="1267" xr:uid="{00000000-0005-0000-0000-00004E310000}"/>
    <cellStyle name="Normal 2 4 4 2" xfId="2358" xr:uid="{00000000-0005-0000-0000-00004F310000}"/>
    <cellStyle name="Normal 2 4 4 2 2" xfId="5621" xr:uid="{00000000-0005-0000-0000-000050310000}"/>
    <cellStyle name="Normal 2 4 4 2 2 2" xfId="13293" xr:uid="{00000000-0005-0000-0000-000051310000}"/>
    <cellStyle name="Normal 2 4 4 2 2 2 2" xfId="38093" xr:uid="{00000000-0005-0000-0000-000052310000}"/>
    <cellStyle name="Normal 2 4 4 2 2 3" xfId="19509" xr:uid="{00000000-0005-0000-0000-000053310000}"/>
    <cellStyle name="Normal 2 4 4 2 2 3 2" xfId="41765" xr:uid="{00000000-0005-0000-0000-000054310000}"/>
    <cellStyle name="Normal 2 4 4 2 2 4" xfId="9301" xr:uid="{00000000-0005-0000-0000-000055310000}"/>
    <cellStyle name="Normal 2 4 4 2 2 5" xfId="34421" xr:uid="{00000000-0005-0000-0000-000056310000}"/>
    <cellStyle name="Normal 2 4 4 2 3" xfId="3713" xr:uid="{00000000-0005-0000-0000-000057310000}"/>
    <cellStyle name="Normal 2 4 4 2 3 2" xfId="17663" xr:uid="{00000000-0005-0000-0000-000058310000}"/>
    <cellStyle name="Normal 2 4 4 2 3 2 2" xfId="40541" xr:uid="{00000000-0005-0000-0000-000059310000}"/>
    <cellStyle name="Normal 2 4 4 2 3 3" xfId="11749" xr:uid="{00000000-0005-0000-0000-00005A310000}"/>
    <cellStyle name="Normal 2 4 4 2 3 4" xfId="36869" xr:uid="{00000000-0005-0000-0000-00005B310000}"/>
    <cellStyle name="Normal 2 4 4 2 4" xfId="10525" xr:uid="{00000000-0005-0000-0000-00005C310000}"/>
    <cellStyle name="Normal 2 4 4 2 4 2" xfId="35645" xr:uid="{00000000-0005-0000-0000-00005D310000}"/>
    <cellStyle name="Normal 2 4 4 2 5" xfId="16322" xr:uid="{00000000-0005-0000-0000-00005E310000}"/>
    <cellStyle name="Normal 2 4 4 2 5 2" xfId="39317" xr:uid="{00000000-0005-0000-0000-00005F310000}"/>
    <cellStyle name="Normal 2 4 4 2 6" xfId="8077" xr:uid="{00000000-0005-0000-0000-000060310000}"/>
    <cellStyle name="Normal 2 4 4 2 7" xfId="33197" xr:uid="{00000000-0005-0000-0000-000061310000}"/>
    <cellStyle name="Normal 2 4 4 3" xfId="4731" xr:uid="{00000000-0005-0000-0000-000062310000}"/>
    <cellStyle name="Normal 2 4 4 3 2" xfId="12545" xr:uid="{00000000-0005-0000-0000-000063310000}"/>
    <cellStyle name="Normal 2 4 4 3 2 2" xfId="37481" xr:uid="{00000000-0005-0000-0000-000064310000}"/>
    <cellStyle name="Normal 2 4 4 3 3" xfId="18649" xr:uid="{00000000-0005-0000-0000-000065310000}"/>
    <cellStyle name="Normal 2 4 4 3 3 2" xfId="41153" xr:uid="{00000000-0005-0000-0000-000066310000}"/>
    <cellStyle name="Normal 2 4 4 3 4" xfId="8689" xr:uid="{00000000-0005-0000-0000-000067310000}"/>
    <cellStyle name="Normal 2 4 4 3 5" xfId="33809" xr:uid="{00000000-0005-0000-0000-000068310000}"/>
    <cellStyle name="Normal 2 4 4 4" xfId="3101" xr:uid="{00000000-0005-0000-0000-000069310000}"/>
    <cellStyle name="Normal 2 4 4 4 2" xfId="17051" xr:uid="{00000000-0005-0000-0000-00006A310000}"/>
    <cellStyle name="Normal 2 4 4 4 2 2" xfId="39929" xr:uid="{00000000-0005-0000-0000-00006B310000}"/>
    <cellStyle name="Normal 2 4 4 4 3" xfId="11137" xr:uid="{00000000-0005-0000-0000-00006C310000}"/>
    <cellStyle name="Normal 2 4 4 4 4" xfId="36257" xr:uid="{00000000-0005-0000-0000-00006D310000}"/>
    <cellStyle name="Normal 2 4 4 5" xfId="9913" xr:uid="{00000000-0005-0000-0000-00006E310000}"/>
    <cellStyle name="Normal 2 4 4 5 2" xfId="35033" xr:uid="{00000000-0005-0000-0000-00006F310000}"/>
    <cellStyle name="Normal 2 4 4 6" xfId="15276" xr:uid="{00000000-0005-0000-0000-000070310000}"/>
    <cellStyle name="Normal 2 4 4 6 2" xfId="38705" xr:uid="{00000000-0005-0000-0000-000071310000}"/>
    <cellStyle name="Normal 2 4 4 7" xfId="7465" xr:uid="{00000000-0005-0000-0000-000072310000}"/>
    <cellStyle name="Normal 2 4 4 8" xfId="32585" xr:uid="{00000000-0005-0000-0000-000073310000}"/>
    <cellStyle name="Normal 2 4 5" xfId="1678" xr:uid="{00000000-0005-0000-0000-000074310000}"/>
    <cellStyle name="Normal 2 4 5 2" xfId="5047" xr:uid="{00000000-0005-0000-0000-000075310000}"/>
    <cellStyle name="Normal 2 4 5 2 2" xfId="12800" xr:uid="{00000000-0005-0000-0000-000076310000}"/>
    <cellStyle name="Normal 2 4 5 2 2 2" xfId="37671" xr:uid="{00000000-0005-0000-0000-000077310000}"/>
    <cellStyle name="Normal 2 4 5 2 3" xfId="18951" xr:uid="{00000000-0005-0000-0000-000078310000}"/>
    <cellStyle name="Normal 2 4 5 2 3 2" xfId="41343" xr:uid="{00000000-0005-0000-0000-000079310000}"/>
    <cellStyle name="Normal 2 4 5 2 4" xfId="8879" xr:uid="{00000000-0005-0000-0000-00007A310000}"/>
    <cellStyle name="Normal 2 4 5 2 5" xfId="33999" xr:uid="{00000000-0005-0000-0000-00007B310000}"/>
    <cellStyle name="Normal 2 4 5 3" xfId="3291" xr:uid="{00000000-0005-0000-0000-00007C310000}"/>
    <cellStyle name="Normal 2 4 5 3 2" xfId="17241" xr:uid="{00000000-0005-0000-0000-00007D310000}"/>
    <cellStyle name="Normal 2 4 5 3 2 2" xfId="40119" xr:uid="{00000000-0005-0000-0000-00007E310000}"/>
    <cellStyle name="Normal 2 4 5 3 3" xfId="11327" xr:uid="{00000000-0005-0000-0000-00007F310000}"/>
    <cellStyle name="Normal 2 4 5 3 4" xfId="36447" xr:uid="{00000000-0005-0000-0000-000080310000}"/>
    <cellStyle name="Normal 2 4 5 4" xfId="10103" xr:uid="{00000000-0005-0000-0000-000081310000}"/>
    <cellStyle name="Normal 2 4 5 4 2" xfId="35223" xr:uid="{00000000-0005-0000-0000-000082310000}"/>
    <cellStyle name="Normal 2 4 5 5" xfId="15656" xr:uid="{00000000-0005-0000-0000-000083310000}"/>
    <cellStyle name="Normal 2 4 5 5 2" xfId="38895" xr:uid="{00000000-0005-0000-0000-000084310000}"/>
    <cellStyle name="Normal 2 4 5 6" xfId="7655" xr:uid="{00000000-0005-0000-0000-000085310000}"/>
    <cellStyle name="Normal 2 4 5 7" xfId="32775" xr:uid="{00000000-0005-0000-0000-000086310000}"/>
    <cellStyle name="Normal 2 4 6" xfId="4124" xr:uid="{00000000-0005-0000-0000-000087310000}"/>
    <cellStyle name="Normal 2 4 6 2" xfId="12026" xr:uid="{00000000-0005-0000-0000-000088310000}"/>
    <cellStyle name="Normal 2 4 6 2 2" xfId="37059" xr:uid="{00000000-0005-0000-0000-000089310000}"/>
    <cellStyle name="Normal 2 4 6 3" xfId="18057" xr:uid="{00000000-0005-0000-0000-00008A310000}"/>
    <cellStyle name="Normal 2 4 6 3 2" xfId="40731" xr:uid="{00000000-0005-0000-0000-00008B310000}"/>
    <cellStyle name="Normal 2 4 6 4" xfId="8267" xr:uid="{00000000-0005-0000-0000-00008C310000}"/>
    <cellStyle name="Normal 2 4 6 5" xfId="33387" xr:uid="{00000000-0005-0000-0000-00008D310000}"/>
    <cellStyle name="Normal 2 4 7" xfId="2679" xr:uid="{00000000-0005-0000-0000-00008E310000}"/>
    <cellStyle name="Normal 2 4 7 2" xfId="16629" xr:uid="{00000000-0005-0000-0000-00008F310000}"/>
    <cellStyle name="Normal 2 4 7 2 2" xfId="39507" xr:uid="{00000000-0005-0000-0000-000090310000}"/>
    <cellStyle name="Normal 2 4 7 3" xfId="10715" xr:uid="{00000000-0005-0000-0000-000091310000}"/>
    <cellStyle name="Normal 2 4 7 4" xfId="35835" xr:uid="{00000000-0005-0000-0000-000092310000}"/>
    <cellStyle name="Normal 2 4 8" xfId="9491" xr:uid="{00000000-0005-0000-0000-000093310000}"/>
    <cellStyle name="Normal 2 4 8 2" xfId="34611" xr:uid="{00000000-0005-0000-0000-000094310000}"/>
    <cellStyle name="Normal 2 4 9" xfId="14524" xr:uid="{00000000-0005-0000-0000-000095310000}"/>
    <cellStyle name="Normal 2 4 9 2" xfId="38283" xr:uid="{00000000-0005-0000-0000-000096310000}"/>
    <cellStyle name="Normal 2 5" xfId="484" xr:uid="{00000000-0005-0000-0000-000097310000}"/>
    <cellStyle name="Normal 2 5 10" xfId="32164" xr:uid="{00000000-0005-0000-0000-000098310000}"/>
    <cellStyle name="Normal 2 5 2" xfId="926" xr:uid="{00000000-0005-0000-0000-000099310000}"/>
    <cellStyle name="Normal 2 5 2 2" xfId="2017" xr:uid="{00000000-0005-0000-0000-00009A310000}"/>
    <cellStyle name="Normal 2 5 2 2 2" xfId="5323" xr:uid="{00000000-0005-0000-0000-00009B310000}"/>
    <cellStyle name="Normal 2 5 2 2 2 2" xfId="13037" xr:uid="{00000000-0005-0000-0000-00009C310000}"/>
    <cellStyle name="Normal 2 5 2 2 2 2 2" xfId="37883" xr:uid="{00000000-0005-0000-0000-00009D310000}"/>
    <cellStyle name="Normal 2 5 2 2 2 3" xfId="19217" xr:uid="{00000000-0005-0000-0000-00009E310000}"/>
    <cellStyle name="Normal 2 5 2 2 2 3 2" xfId="41555" xr:uid="{00000000-0005-0000-0000-00009F310000}"/>
    <cellStyle name="Normal 2 5 2 2 2 4" xfId="9091" xr:uid="{00000000-0005-0000-0000-0000A0310000}"/>
    <cellStyle name="Normal 2 5 2 2 2 5" xfId="34211" xr:uid="{00000000-0005-0000-0000-0000A1310000}"/>
    <cellStyle name="Normal 2 5 2 2 3" xfId="3503" xr:uid="{00000000-0005-0000-0000-0000A2310000}"/>
    <cellStyle name="Normal 2 5 2 2 3 2" xfId="17453" xr:uid="{00000000-0005-0000-0000-0000A3310000}"/>
    <cellStyle name="Normal 2 5 2 2 3 2 2" xfId="40331" xr:uid="{00000000-0005-0000-0000-0000A4310000}"/>
    <cellStyle name="Normal 2 5 2 2 3 3" xfId="11539" xr:uid="{00000000-0005-0000-0000-0000A5310000}"/>
    <cellStyle name="Normal 2 5 2 2 3 4" xfId="36659" xr:uid="{00000000-0005-0000-0000-0000A6310000}"/>
    <cellStyle name="Normal 2 5 2 2 4" xfId="10315" xr:uid="{00000000-0005-0000-0000-0000A7310000}"/>
    <cellStyle name="Normal 2 5 2 2 4 2" xfId="35435" xr:uid="{00000000-0005-0000-0000-0000A8310000}"/>
    <cellStyle name="Normal 2 5 2 2 5" xfId="15986" xr:uid="{00000000-0005-0000-0000-0000A9310000}"/>
    <cellStyle name="Normal 2 5 2 2 5 2" xfId="39107" xr:uid="{00000000-0005-0000-0000-0000AA310000}"/>
    <cellStyle name="Normal 2 5 2 2 6" xfId="7867" xr:uid="{00000000-0005-0000-0000-0000AB310000}"/>
    <cellStyle name="Normal 2 5 2 2 7" xfId="32987" xr:uid="{00000000-0005-0000-0000-0000AC310000}"/>
    <cellStyle name="Normal 2 5 2 3" xfId="4439" xr:uid="{00000000-0005-0000-0000-0000AD310000}"/>
    <cellStyle name="Normal 2 5 2 3 2" xfId="12290" xr:uid="{00000000-0005-0000-0000-0000AE310000}"/>
    <cellStyle name="Normal 2 5 2 3 2 2" xfId="37271" xr:uid="{00000000-0005-0000-0000-0000AF310000}"/>
    <cellStyle name="Normal 2 5 2 3 3" xfId="18365" xr:uid="{00000000-0005-0000-0000-0000B0310000}"/>
    <cellStyle name="Normal 2 5 2 3 3 2" xfId="40943" xr:uid="{00000000-0005-0000-0000-0000B1310000}"/>
    <cellStyle name="Normal 2 5 2 3 4" xfId="8479" xr:uid="{00000000-0005-0000-0000-0000B2310000}"/>
    <cellStyle name="Normal 2 5 2 3 5" xfId="33599" xr:uid="{00000000-0005-0000-0000-0000B3310000}"/>
    <cellStyle name="Normal 2 5 2 4" xfId="2891" xr:uid="{00000000-0005-0000-0000-0000B4310000}"/>
    <cellStyle name="Normal 2 5 2 4 2" xfId="16841" xr:uid="{00000000-0005-0000-0000-0000B5310000}"/>
    <cellStyle name="Normal 2 5 2 4 2 2" xfId="39719" xr:uid="{00000000-0005-0000-0000-0000B6310000}"/>
    <cellStyle name="Normal 2 5 2 4 3" xfId="10927" xr:uid="{00000000-0005-0000-0000-0000B7310000}"/>
    <cellStyle name="Normal 2 5 2 4 4" xfId="36047" xr:uid="{00000000-0005-0000-0000-0000B8310000}"/>
    <cellStyle name="Normal 2 5 2 5" xfId="9703" xr:uid="{00000000-0005-0000-0000-0000B9310000}"/>
    <cellStyle name="Normal 2 5 2 5 2" xfId="34823" xr:uid="{00000000-0005-0000-0000-0000BA310000}"/>
    <cellStyle name="Normal 2 5 2 6" xfId="14945" xr:uid="{00000000-0005-0000-0000-0000BB310000}"/>
    <cellStyle name="Normal 2 5 2 6 2" xfId="38495" xr:uid="{00000000-0005-0000-0000-0000BC310000}"/>
    <cellStyle name="Normal 2 5 2 7" xfId="7255" xr:uid="{00000000-0005-0000-0000-0000BD310000}"/>
    <cellStyle name="Normal 2 5 2 8" xfId="32375" xr:uid="{00000000-0005-0000-0000-0000BE310000}"/>
    <cellStyle name="Normal 2 5 3" xfId="1268" xr:uid="{00000000-0005-0000-0000-0000BF310000}"/>
    <cellStyle name="Normal 2 5 3 2" xfId="2359" xr:uid="{00000000-0005-0000-0000-0000C0310000}"/>
    <cellStyle name="Normal 2 5 3 2 2" xfId="5622" xr:uid="{00000000-0005-0000-0000-0000C1310000}"/>
    <cellStyle name="Normal 2 5 3 2 2 2" xfId="13294" xr:uid="{00000000-0005-0000-0000-0000C2310000}"/>
    <cellStyle name="Normal 2 5 3 2 2 2 2" xfId="38094" xr:uid="{00000000-0005-0000-0000-0000C3310000}"/>
    <cellStyle name="Normal 2 5 3 2 2 3" xfId="19510" xr:uid="{00000000-0005-0000-0000-0000C4310000}"/>
    <cellStyle name="Normal 2 5 3 2 2 3 2" xfId="41766" xr:uid="{00000000-0005-0000-0000-0000C5310000}"/>
    <cellStyle name="Normal 2 5 3 2 2 4" xfId="9302" xr:uid="{00000000-0005-0000-0000-0000C6310000}"/>
    <cellStyle name="Normal 2 5 3 2 2 5" xfId="34422" xr:uid="{00000000-0005-0000-0000-0000C7310000}"/>
    <cellStyle name="Normal 2 5 3 2 3" xfId="3714" xr:uid="{00000000-0005-0000-0000-0000C8310000}"/>
    <cellStyle name="Normal 2 5 3 2 3 2" xfId="17664" xr:uid="{00000000-0005-0000-0000-0000C9310000}"/>
    <cellStyle name="Normal 2 5 3 2 3 2 2" xfId="40542" xr:uid="{00000000-0005-0000-0000-0000CA310000}"/>
    <cellStyle name="Normal 2 5 3 2 3 3" xfId="11750" xr:uid="{00000000-0005-0000-0000-0000CB310000}"/>
    <cellStyle name="Normal 2 5 3 2 3 4" xfId="36870" xr:uid="{00000000-0005-0000-0000-0000CC310000}"/>
    <cellStyle name="Normal 2 5 3 2 4" xfId="10526" xr:uid="{00000000-0005-0000-0000-0000CD310000}"/>
    <cellStyle name="Normal 2 5 3 2 4 2" xfId="35646" xr:uid="{00000000-0005-0000-0000-0000CE310000}"/>
    <cellStyle name="Normal 2 5 3 2 5" xfId="16323" xr:uid="{00000000-0005-0000-0000-0000CF310000}"/>
    <cellStyle name="Normal 2 5 3 2 5 2" xfId="39318" xr:uid="{00000000-0005-0000-0000-0000D0310000}"/>
    <cellStyle name="Normal 2 5 3 2 6" xfId="8078" xr:uid="{00000000-0005-0000-0000-0000D1310000}"/>
    <cellStyle name="Normal 2 5 3 2 7" xfId="33198" xr:uid="{00000000-0005-0000-0000-0000D2310000}"/>
    <cellStyle name="Normal 2 5 3 3" xfId="4732" xr:uid="{00000000-0005-0000-0000-0000D3310000}"/>
    <cellStyle name="Normal 2 5 3 3 2" xfId="12546" xr:uid="{00000000-0005-0000-0000-0000D4310000}"/>
    <cellStyle name="Normal 2 5 3 3 2 2" xfId="37482" xr:uid="{00000000-0005-0000-0000-0000D5310000}"/>
    <cellStyle name="Normal 2 5 3 3 3" xfId="18650" xr:uid="{00000000-0005-0000-0000-0000D6310000}"/>
    <cellStyle name="Normal 2 5 3 3 3 2" xfId="41154" xr:uid="{00000000-0005-0000-0000-0000D7310000}"/>
    <cellStyle name="Normal 2 5 3 3 4" xfId="8690" xr:uid="{00000000-0005-0000-0000-0000D8310000}"/>
    <cellStyle name="Normal 2 5 3 3 5" xfId="33810" xr:uid="{00000000-0005-0000-0000-0000D9310000}"/>
    <cellStyle name="Normal 2 5 3 4" xfId="3102" xr:uid="{00000000-0005-0000-0000-0000DA310000}"/>
    <cellStyle name="Normal 2 5 3 4 2" xfId="17052" xr:uid="{00000000-0005-0000-0000-0000DB310000}"/>
    <cellStyle name="Normal 2 5 3 4 2 2" xfId="39930" xr:uid="{00000000-0005-0000-0000-0000DC310000}"/>
    <cellStyle name="Normal 2 5 3 4 3" xfId="11138" xr:uid="{00000000-0005-0000-0000-0000DD310000}"/>
    <cellStyle name="Normal 2 5 3 4 4" xfId="36258" xr:uid="{00000000-0005-0000-0000-0000DE310000}"/>
    <cellStyle name="Normal 2 5 3 5" xfId="9914" xr:uid="{00000000-0005-0000-0000-0000DF310000}"/>
    <cellStyle name="Normal 2 5 3 5 2" xfId="35034" xr:uid="{00000000-0005-0000-0000-0000E0310000}"/>
    <cellStyle name="Normal 2 5 3 6" xfId="15277" xr:uid="{00000000-0005-0000-0000-0000E1310000}"/>
    <cellStyle name="Normal 2 5 3 6 2" xfId="38706" xr:uid="{00000000-0005-0000-0000-0000E2310000}"/>
    <cellStyle name="Normal 2 5 3 7" xfId="7466" xr:uid="{00000000-0005-0000-0000-0000E3310000}"/>
    <cellStyle name="Normal 2 5 3 8" xfId="32586" xr:uid="{00000000-0005-0000-0000-0000E4310000}"/>
    <cellStyle name="Normal 2 5 4" xfId="1679" xr:uid="{00000000-0005-0000-0000-0000E5310000}"/>
    <cellStyle name="Normal 2 5 4 2" xfId="5048" xr:uid="{00000000-0005-0000-0000-0000E6310000}"/>
    <cellStyle name="Normal 2 5 4 2 2" xfId="12801" xr:uid="{00000000-0005-0000-0000-0000E7310000}"/>
    <cellStyle name="Normal 2 5 4 2 2 2" xfId="37672" xr:uid="{00000000-0005-0000-0000-0000E8310000}"/>
    <cellStyle name="Normal 2 5 4 2 3" xfId="18952" xr:uid="{00000000-0005-0000-0000-0000E9310000}"/>
    <cellStyle name="Normal 2 5 4 2 3 2" xfId="41344" xr:uid="{00000000-0005-0000-0000-0000EA310000}"/>
    <cellStyle name="Normal 2 5 4 2 4" xfId="8880" xr:uid="{00000000-0005-0000-0000-0000EB310000}"/>
    <cellStyle name="Normal 2 5 4 2 5" xfId="34000" xr:uid="{00000000-0005-0000-0000-0000EC310000}"/>
    <cellStyle name="Normal 2 5 4 3" xfId="3292" xr:uid="{00000000-0005-0000-0000-0000ED310000}"/>
    <cellStyle name="Normal 2 5 4 3 2" xfId="17242" xr:uid="{00000000-0005-0000-0000-0000EE310000}"/>
    <cellStyle name="Normal 2 5 4 3 2 2" xfId="40120" xr:uid="{00000000-0005-0000-0000-0000EF310000}"/>
    <cellStyle name="Normal 2 5 4 3 3" xfId="11328" xr:uid="{00000000-0005-0000-0000-0000F0310000}"/>
    <cellStyle name="Normal 2 5 4 3 4" xfId="36448" xr:uid="{00000000-0005-0000-0000-0000F1310000}"/>
    <cellStyle name="Normal 2 5 4 4" xfId="10104" xr:uid="{00000000-0005-0000-0000-0000F2310000}"/>
    <cellStyle name="Normal 2 5 4 4 2" xfId="35224" xr:uid="{00000000-0005-0000-0000-0000F3310000}"/>
    <cellStyle name="Normal 2 5 4 5" xfId="15657" xr:uid="{00000000-0005-0000-0000-0000F4310000}"/>
    <cellStyle name="Normal 2 5 4 5 2" xfId="38896" xr:uid="{00000000-0005-0000-0000-0000F5310000}"/>
    <cellStyle name="Normal 2 5 4 6" xfId="7656" xr:uid="{00000000-0005-0000-0000-0000F6310000}"/>
    <cellStyle name="Normal 2 5 4 7" xfId="32776" xr:uid="{00000000-0005-0000-0000-0000F7310000}"/>
    <cellStyle name="Normal 2 5 5" xfId="4126" xr:uid="{00000000-0005-0000-0000-0000F8310000}"/>
    <cellStyle name="Normal 2 5 5 2" xfId="12028" xr:uid="{00000000-0005-0000-0000-0000F9310000}"/>
    <cellStyle name="Normal 2 5 5 2 2" xfId="37060" xr:uid="{00000000-0005-0000-0000-0000FA310000}"/>
    <cellStyle name="Normal 2 5 5 3" xfId="18059" xr:uid="{00000000-0005-0000-0000-0000FB310000}"/>
    <cellStyle name="Normal 2 5 5 3 2" xfId="40732" xr:uid="{00000000-0005-0000-0000-0000FC310000}"/>
    <cellStyle name="Normal 2 5 5 4" xfId="8268" xr:uid="{00000000-0005-0000-0000-0000FD310000}"/>
    <cellStyle name="Normal 2 5 5 5" xfId="33388" xr:uid="{00000000-0005-0000-0000-0000FE310000}"/>
    <cellStyle name="Normal 2 5 6" xfId="2680" xr:uid="{00000000-0005-0000-0000-0000FF310000}"/>
    <cellStyle name="Normal 2 5 6 2" xfId="16630" xr:uid="{00000000-0005-0000-0000-000000320000}"/>
    <cellStyle name="Normal 2 5 6 2 2" xfId="39508" xr:uid="{00000000-0005-0000-0000-000001320000}"/>
    <cellStyle name="Normal 2 5 6 3" xfId="10716" xr:uid="{00000000-0005-0000-0000-000002320000}"/>
    <cellStyle name="Normal 2 5 6 4" xfId="35836" xr:uid="{00000000-0005-0000-0000-000003320000}"/>
    <cellStyle name="Normal 2 5 7" xfId="9492" xr:uid="{00000000-0005-0000-0000-000004320000}"/>
    <cellStyle name="Normal 2 5 7 2" xfId="34612" xr:uid="{00000000-0005-0000-0000-000005320000}"/>
    <cellStyle name="Normal 2 5 8" xfId="14526" xr:uid="{00000000-0005-0000-0000-000006320000}"/>
    <cellStyle name="Normal 2 5 8 2" xfId="38284" xr:uid="{00000000-0005-0000-0000-000007320000}"/>
    <cellStyle name="Normal 2 5 9" xfId="7044" xr:uid="{00000000-0005-0000-0000-000008320000}"/>
    <cellStyle name="Normal 2 6" xfId="485" xr:uid="{00000000-0005-0000-0000-000009320000}"/>
    <cellStyle name="Normal 2 7" xfId="848" xr:uid="{00000000-0005-0000-0000-00000A320000}"/>
    <cellStyle name="Normal 2_SC IP analytical dataset summary part 1 2011-01-29" xfId="486" xr:uid="{00000000-0005-0000-0000-00000B320000}"/>
    <cellStyle name="Normal 20" xfId="844" xr:uid="{00000000-0005-0000-0000-00000C320000}"/>
    <cellStyle name="Normal 20 10" xfId="32307" xr:uid="{00000000-0005-0000-0000-00000D320000}"/>
    <cellStyle name="Normal 20 2" xfId="1069" xr:uid="{00000000-0005-0000-0000-00000E320000}"/>
    <cellStyle name="Normal 20 2 2" xfId="2160" xr:uid="{00000000-0005-0000-0000-00000F320000}"/>
    <cellStyle name="Normal 20 2 2 2" xfId="5466" xr:uid="{00000000-0005-0000-0000-000010320000}"/>
    <cellStyle name="Normal 20 2 2 2 2" xfId="13180" xr:uid="{00000000-0005-0000-0000-000011320000}"/>
    <cellStyle name="Normal 20 2 2 2 2 2" xfId="38026" xr:uid="{00000000-0005-0000-0000-000012320000}"/>
    <cellStyle name="Normal 20 2 2 2 3" xfId="19360" xr:uid="{00000000-0005-0000-0000-000013320000}"/>
    <cellStyle name="Normal 20 2 2 2 3 2" xfId="41698" xr:uid="{00000000-0005-0000-0000-000014320000}"/>
    <cellStyle name="Normal 20 2 2 2 4" xfId="9234" xr:uid="{00000000-0005-0000-0000-000015320000}"/>
    <cellStyle name="Normal 20 2 2 2 5" xfId="34354" xr:uid="{00000000-0005-0000-0000-000016320000}"/>
    <cellStyle name="Normal 20 2 2 3" xfId="3646" xr:uid="{00000000-0005-0000-0000-000017320000}"/>
    <cellStyle name="Normal 20 2 2 3 2" xfId="17596" xr:uid="{00000000-0005-0000-0000-000018320000}"/>
    <cellStyle name="Normal 20 2 2 3 2 2" xfId="40474" xr:uid="{00000000-0005-0000-0000-000019320000}"/>
    <cellStyle name="Normal 20 2 2 3 3" xfId="11682" xr:uid="{00000000-0005-0000-0000-00001A320000}"/>
    <cellStyle name="Normal 20 2 2 3 4" xfId="36802" xr:uid="{00000000-0005-0000-0000-00001B320000}"/>
    <cellStyle name="Normal 20 2 2 4" xfId="10458" xr:uid="{00000000-0005-0000-0000-00001C320000}"/>
    <cellStyle name="Normal 20 2 2 4 2" xfId="35578" xr:uid="{00000000-0005-0000-0000-00001D320000}"/>
    <cellStyle name="Normal 20 2 2 5" xfId="16129" xr:uid="{00000000-0005-0000-0000-00001E320000}"/>
    <cellStyle name="Normal 20 2 2 5 2" xfId="39250" xr:uid="{00000000-0005-0000-0000-00001F320000}"/>
    <cellStyle name="Normal 20 2 2 6" xfId="8010" xr:uid="{00000000-0005-0000-0000-000020320000}"/>
    <cellStyle name="Normal 20 2 2 7" xfId="33130" xr:uid="{00000000-0005-0000-0000-000021320000}"/>
    <cellStyle name="Normal 20 2 3" xfId="4582" xr:uid="{00000000-0005-0000-0000-000022320000}"/>
    <cellStyle name="Normal 20 2 3 2" xfId="12433" xr:uid="{00000000-0005-0000-0000-000023320000}"/>
    <cellStyle name="Normal 20 2 3 2 2" xfId="37414" xr:uid="{00000000-0005-0000-0000-000024320000}"/>
    <cellStyle name="Normal 20 2 3 3" xfId="18508" xr:uid="{00000000-0005-0000-0000-000025320000}"/>
    <cellStyle name="Normal 20 2 3 3 2" xfId="41086" xr:uid="{00000000-0005-0000-0000-000026320000}"/>
    <cellStyle name="Normal 20 2 3 4" xfId="8622" xr:uid="{00000000-0005-0000-0000-000027320000}"/>
    <cellStyle name="Normal 20 2 3 5" xfId="33742" xr:uid="{00000000-0005-0000-0000-000028320000}"/>
    <cellStyle name="Normal 20 2 4" xfId="3034" xr:uid="{00000000-0005-0000-0000-000029320000}"/>
    <cellStyle name="Normal 20 2 4 2" xfId="16984" xr:uid="{00000000-0005-0000-0000-00002A320000}"/>
    <cellStyle name="Normal 20 2 4 2 2" xfId="39862" xr:uid="{00000000-0005-0000-0000-00002B320000}"/>
    <cellStyle name="Normal 20 2 4 3" xfId="11070" xr:uid="{00000000-0005-0000-0000-00002C320000}"/>
    <cellStyle name="Normal 20 2 4 4" xfId="36190" xr:uid="{00000000-0005-0000-0000-00002D320000}"/>
    <cellStyle name="Normal 20 2 5" xfId="9846" xr:uid="{00000000-0005-0000-0000-00002E320000}"/>
    <cellStyle name="Normal 20 2 5 2" xfId="34966" xr:uid="{00000000-0005-0000-0000-00002F320000}"/>
    <cellStyle name="Normal 20 2 6" xfId="15088" xr:uid="{00000000-0005-0000-0000-000030320000}"/>
    <cellStyle name="Normal 20 2 6 2" xfId="38638" xr:uid="{00000000-0005-0000-0000-000031320000}"/>
    <cellStyle name="Normal 20 2 7" xfId="7398" xr:uid="{00000000-0005-0000-0000-000032320000}"/>
    <cellStyle name="Normal 20 2 8" xfId="32518" xr:uid="{00000000-0005-0000-0000-000033320000}"/>
    <cellStyle name="Normal 20 3" xfId="1542" xr:uid="{00000000-0005-0000-0000-000034320000}"/>
    <cellStyle name="Normal 20 3 2" xfId="2633" xr:uid="{00000000-0005-0000-0000-000035320000}"/>
    <cellStyle name="Normal 20 3 2 2" xfId="5836" xr:uid="{00000000-0005-0000-0000-000036320000}"/>
    <cellStyle name="Normal 20 3 2 2 2" xfId="13465" xr:uid="{00000000-0005-0000-0000-000037320000}"/>
    <cellStyle name="Normal 20 3 2 2 2 2" xfId="38237" xr:uid="{00000000-0005-0000-0000-000038320000}"/>
    <cellStyle name="Normal 20 3 2 2 3" xfId="19713" xr:uid="{00000000-0005-0000-0000-000039320000}"/>
    <cellStyle name="Normal 20 3 2 2 3 2" xfId="41909" xr:uid="{00000000-0005-0000-0000-00003A320000}"/>
    <cellStyle name="Normal 20 3 2 2 4" xfId="9445" xr:uid="{00000000-0005-0000-0000-00003B320000}"/>
    <cellStyle name="Normal 20 3 2 2 5" xfId="34565" xr:uid="{00000000-0005-0000-0000-00003C320000}"/>
    <cellStyle name="Normal 20 3 2 3" xfId="3857" xr:uid="{00000000-0005-0000-0000-00003D320000}"/>
    <cellStyle name="Normal 20 3 2 3 2" xfId="17807" xr:uid="{00000000-0005-0000-0000-00003E320000}"/>
    <cellStyle name="Normal 20 3 2 3 2 2" xfId="40685" xr:uid="{00000000-0005-0000-0000-00003F320000}"/>
    <cellStyle name="Normal 20 3 2 3 3" xfId="11893" xr:uid="{00000000-0005-0000-0000-000040320000}"/>
    <cellStyle name="Normal 20 3 2 3 4" xfId="37013" xr:uid="{00000000-0005-0000-0000-000041320000}"/>
    <cellStyle name="Normal 20 3 2 4" xfId="10669" xr:uid="{00000000-0005-0000-0000-000042320000}"/>
    <cellStyle name="Normal 20 3 2 4 2" xfId="35789" xr:uid="{00000000-0005-0000-0000-000043320000}"/>
    <cellStyle name="Normal 20 3 2 5" xfId="16583" xr:uid="{00000000-0005-0000-0000-000044320000}"/>
    <cellStyle name="Normal 20 3 2 5 2" xfId="39461" xr:uid="{00000000-0005-0000-0000-000045320000}"/>
    <cellStyle name="Normal 20 3 2 6" xfId="8221" xr:uid="{00000000-0005-0000-0000-000046320000}"/>
    <cellStyle name="Normal 20 3 2 7" xfId="33341" xr:uid="{00000000-0005-0000-0000-000047320000}"/>
    <cellStyle name="Normal 20 3 3" xfId="4940" xr:uid="{00000000-0005-0000-0000-000048320000}"/>
    <cellStyle name="Normal 20 3 3 2" xfId="12717" xr:uid="{00000000-0005-0000-0000-000049320000}"/>
    <cellStyle name="Normal 20 3 3 2 2" xfId="37625" xr:uid="{00000000-0005-0000-0000-00004A320000}"/>
    <cellStyle name="Normal 20 3 3 3" xfId="18851" xr:uid="{00000000-0005-0000-0000-00004B320000}"/>
    <cellStyle name="Normal 20 3 3 3 2" xfId="41297" xr:uid="{00000000-0005-0000-0000-00004C320000}"/>
    <cellStyle name="Normal 20 3 3 4" xfId="8833" xr:uid="{00000000-0005-0000-0000-00004D320000}"/>
    <cellStyle name="Normal 20 3 3 5" xfId="33953" xr:uid="{00000000-0005-0000-0000-00004E320000}"/>
    <cellStyle name="Normal 20 3 4" xfId="3245" xr:uid="{00000000-0005-0000-0000-00004F320000}"/>
    <cellStyle name="Normal 20 3 4 2" xfId="17195" xr:uid="{00000000-0005-0000-0000-000050320000}"/>
    <cellStyle name="Normal 20 3 4 2 2" xfId="40073" xr:uid="{00000000-0005-0000-0000-000051320000}"/>
    <cellStyle name="Normal 20 3 4 3" xfId="11281" xr:uid="{00000000-0005-0000-0000-000052320000}"/>
    <cellStyle name="Normal 20 3 4 4" xfId="36401" xr:uid="{00000000-0005-0000-0000-000053320000}"/>
    <cellStyle name="Normal 20 3 5" xfId="10057" xr:uid="{00000000-0005-0000-0000-000054320000}"/>
    <cellStyle name="Normal 20 3 5 2" xfId="35177" xr:uid="{00000000-0005-0000-0000-000055320000}"/>
    <cellStyle name="Normal 20 3 6" xfId="15531" xr:uid="{00000000-0005-0000-0000-000056320000}"/>
    <cellStyle name="Normal 20 3 6 2" xfId="38849" xr:uid="{00000000-0005-0000-0000-000057320000}"/>
    <cellStyle name="Normal 20 3 7" xfId="7609" xr:uid="{00000000-0005-0000-0000-000058320000}"/>
    <cellStyle name="Normal 20 3 8" xfId="32729" xr:uid="{00000000-0005-0000-0000-000059320000}"/>
    <cellStyle name="Normal 20 4" xfId="1949" xr:uid="{00000000-0005-0000-0000-00005A320000}"/>
    <cellStyle name="Normal 20 4 2" xfId="5255" xr:uid="{00000000-0005-0000-0000-00005B320000}"/>
    <cellStyle name="Normal 20 4 2 2" xfId="12969" xr:uid="{00000000-0005-0000-0000-00005C320000}"/>
    <cellStyle name="Normal 20 4 2 2 2" xfId="37815" xr:uid="{00000000-0005-0000-0000-00005D320000}"/>
    <cellStyle name="Normal 20 4 2 3" xfId="19149" xr:uid="{00000000-0005-0000-0000-00005E320000}"/>
    <cellStyle name="Normal 20 4 2 3 2" xfId="41487" xr:uid="{00000000-0005-0000-0000-00005F320000}"/>
    <cellStyle name="Normal 20 4 2 4" xfId="9023" xr:uid="{00000000-0005-0000-0000-000060320000}"/>
    <cellStyle name="Normal 20 4 2 5" xfId="34143" xr:uid="{00000000-0005-0000-0000-000061320000}"/>
    <cellStyle name="Normal 20 4 3" xfId="3435" xr:uid="{00000000-0005-0000-0000-000062320000}"/>
    <cellStyle name="Normal 20 4 3 2" xfId="17385" xr:uid="{00000000-0005-0000-0000-000063320000}"/>
    <cellStyle name="Normal 20 4 3 2 2" xfId="40263" xr:uid="{00000000-0005-0000-0000-000064320000}"/>
    <cellStyle name="Normal 20 4 3 3" xfId="11471" xr:uid="{00000000-0005-0000-0000-000065320000}"/>
    <cellStyle name="Normal 20 4 3 4" xfId="36591" xr:uid="{00000000-0005-0000-0000-000066320000}"/>
    <cellStyle name="Normal 20 4 4" xfId="10247" xr:uid="{00000000-0005-0000-0000-000067320000}"/>
    <cellStyle name="Normal 20 4 4 2" xfId="35367" xr:uid="{00000000-0005-0000-0000-000068320000}"/>
    <cellStyle name="Normal 20 4 5" xfId="15918" xr:uid="{00000000-0005-0000-0000-000069320000}"/>
    <cellStyle name="Normal 20 4 5 2" xfId="39039" xr:uid="{00000000-0005-0000-0000-00006A320000}"/>
    <cellStyle name="Normal 20 4 6" xfId="7799" xr:uid="{00000000-0005-0000-0000-00006B320000}"/>
    <cellStyle name="Normal 20 4 7" xfId="32919" xr:uid="{00000000-0005-0000-0000-00006C320000}"/>
    <cellStyle name="Normal 20 5" xfId="4363" xr:uid="{00000000-0005-0000-0000-00006D320000}"/>
    <cellStyle name="Normal 20 5 2" xfId="12215" xr:uid="{00000000-0005-0000-0000-00006E320000}"/>
    <cellStyle name="Normal 20 5 2 2" xfId="37203" xr:uid="{00000000-0005-0000-0000-00006F320000}"/>
    <cellStyle name="Normal 20 5 3" xfId="18289" xr:uid="{00000000-0005-0000-0000-000070320000}"/>
    <cellStyle name="Normal 20 5 3 2" xfId="40875" xr:uid="{00000000-0005-0000-0000-000071320000}"/>
    <cellStyle name="Normal 20 5 4" xfId="8411" xr:uid="{00000000-0005-0000-0000-000072320000}"/>
    <cellStyle name="Normal 20 5 5" xfId="33531" xr:uid="{00000000-0005-0000-0000-000073320000}"/>
    <cellStyle name="Normal 20 6" xfId="2823" xr:uid="{00000000-0005-0000-0000-000074320000}"/>
    <cellStyle name="Normal 20 6 2" xfId="16773" xr:uid="{00000000-0005-0000-0000-000075320000}"/>
    <cellStyle name="Normal 20 6 2 2" xfId="39651" xr:uid="{00000000-0005-0000-0000-000076320000}"/>
    <cellStyle name="Normal 20 6 3" xfId="10859" xr:uid="{00000000-0005-0000-0000-000077320000}"/>
    <cellStyle name="Normal 20 6 4" xfId="35979" xr:uid="{00000000-0005-0000-0000-000078320000}"/>
    <cellStyle name="Normal 20 7" xfId="9635" xr:uid="{00000000-0005-0000-0000-000079320000}"/>
    <cellStyle name="Normal 20 7 2" xfId="34755" xr:uid="{00000000-0005-0000-0000-00007A320000}"/>
    <cellStyle name="Normal 20 8" xfId="14863" xr:uid="{00000000-0005-0000-0000-00007B320000}"/>
    <cellStyle name="Normal 20 8 2" xfId="38427" xr:uid="{00000000-0005-0000-0000-00007C320000}"/>
    <cellStyle name="Normal 20 9" xfId="7187" xr:uid="{00000000-0005-0000-0000-00007D320000}"/>
    <cellStyle name="Normal 21" xfId="845" xr:uid="{00000000-0005-0000-0000-00007E320000}"/>
    <cellStyle name="Normal 21 10" xfId="32308" xr:uid="{00000000-0005-0000-0000-00007F320000}"/>
    <cellStyle name="Normal 21 2" xfId="1070" xr:uid="{00000000-0005-0000-0000-000080320000}"/>
    <cellStyle name="Normal 21 2 2" xfId="2161" xr:uid="{00000000-0005-0000-0000-000081320000}"/>
    <cellStyle name="Normal 21 2 2 2" xfId="5467" xr:uid="{00000000-0005-0000-0000-000082320000}"/>
    <cellStyle name="Normal 21 2 2 2 2" xfId="13181" xr:uid="{00000000-0005-0000-0000-000083320000}"/>
    <cellStyle name="Normal 21 2 2 2 2 2" xfId="38027" xr:uid="{00000000-0005-0000-0000-000084320000}"/>
    <cellStyle name="Normal 21 2 2 2 3" xfId="19361" xr:uid="{00000000-0005-0000-0000-000085320000}"/>
    <cellStyle name="Normal 21 2 2 2 3 2" xfId="41699" xr:uid="{00000000-0005-0000-0000-000086320000}"/>
    <cellStyle name="Normal 21 2 2 2 4" xfId="9235" xr:uid="{00000000-0005-0000-0000-000087320000}"/>
    <cellStyle name="Normal 21 2 2 2 5" xfId="34355" xr:uid="{00000000-0005-0000-0000-000088320000}"/>
    <cellStyle name="Normal 21 2 2 3" xfId="3647" xr:uid="{00000000-0005-0000-0000-000089320000}"/>
    <cellStyle name="Normal 21 2 2 3 2" xfId="17597" xr:uid="{00000000-0005-0000-0000-00008A320000}"/>
    <cellStyle name="Normal 21 2 2 3 2 2" xfId="40475" xr:uid="{00000000-0005-0000-0000-00008B320000}"/>
    <cellStyle name="Normal 21 2 2 3 3" xfId="11683" xr:uid="{00000000-0005-0000-0000-00008C320000}"/>
    <cellStyle name="Normal 21 2 2 3 4" xfId="36803" xr:uid="{00000000-0005-0000-0000-00008D320000}"/>
    <cellStyle name="Normal 21 2 2 4" xfId="10459" xr:uid="{00000000-0005-0000-0000-00008E320000}"/>
    <cellStyle name="Normal 21 2 2 4 2" xfId="35579" xr:uid="{00000000-0005-0000-0000-00008F320000}"/>
    <cellStyle name="Normal 21 2 2 5" xfId="16130" xr:uid="{00000000-0005-0000-0000-000090320000}"/>
    <cellStyle name="Normal 21 2 2 5 2" xfId="39251" xr:uid="{00000000-0005-0000-0000-000091320000}"/>
    <cellStyle name="Normal 21 2 2 6" xfId="8011" xr:uid="{00000000-0005-0000-0000-000092320000}"/>
    <cellStyle name="Normal 21 2 2 7" xfId="33131" xr:uid="{00000000-0005-0000-0000-000093320000}"/>
    <cellStyle name="Normal 21 2 3" xfId="4583" xr:uid="{00000000-0005-0000-0000-000094320000}"/>
    <cellStyle name="Normal 21 2 3 2" xfId="12434" xr:uid="{00000000-0005-0000-0000-000095320000}"/>
    <cellStyle name="Normal 21 2 3 2 2" xfId="37415" xr:uid="{00000000-0005-0000-0000-000096320000}"/>
    <cellStyle name="Normal 21 2 3 3" xfId="18509" xr:uid="{00000000-0005-0000-0000-000097320000}"/>
    <cellStyle name="Normal 21 2 3 3 2" xfId="41087" xr:uid="{00000000-0005-0000-0000-000098320000}"/>
    <cellStyle name="Normal 21 2 3 4" xfId="8623" xr:uid="{00000000-0005-0000-0000-000099320000}"/>
    <cellStyle name="Normal 21 2 3 5" xfId="33743" xr:uid="{00000000-0005-0000-0000-00009A320000}"/>
    <cellStyle name="Normal 21 2 4" xfId="3035" xr:uid="{00000000-0005-0000-0000-00009B320000}"/>
    <cellStyle name="Normal 21 2 4 2" xfId="16985" xr:uid="{00000000-0005-0000-0000-00009C320000}"/>
    <cellStyle name="Normal 21 2 4 2 2" xfId="39863" xr:uid="{00000000-0005-0000-0000-00009D320000}"/>
    <cellStyle name="Normal 21 2 4 3" xfId="11071" xr:uid="{00000000-0005-0000-0000-00009E320000}"/>
    <cellStyle name="Normal 21 2 4 4" xfId="36191" xr:uid="{00000000-0005-0000-0000-00009F320000}"/>
    <cellStyle name="Normal 21 2 5" xfId="9847" xr:uid="{00000000-0005-0000-0000-0000A0320000}"/>
    <cellStyle name="Normal 21 2 5 2" xfId="34967" xr:uid="{00000000-0005-0000-0000-0000A1320000}"/>
    <cellStyle name="Normal 21 2 6" xfId="15089" xr:uid="{00000000-0005-0000-0000-0000A2320000}"/>
    <cellStyle name="Normal 21 2 6 2" xfId="38639" xr:uid="{00000000-0005-0000-0000-0000A3320000}"/>
    <cellStyle name="Normal 21 2 7" xfId="7399" xr:uid="{00000000-0005-0000-0000-0000A4320000}"/>
    <cellStyle name="Normal 21 2 8" xfId="32519" xr:uid="{00000000-0005-0000-0000-0000A5320000}"/>
    <cellStyle name="Normal 21 3" xfId="1543" xr:uid="{00000000-0005-0000-0000-0000A6320000}"/>
    <cellStyle name="Normal 21 3 2" xfId="2634" xr:uid="{00000000-0005-0000-0000-0000A7320000}"/>
    <cellStyle name="Normal 21 3 2 2" xfId="5837" xr:uid="{00000000-0005-0000-0000-0000A8320000}"/>
    <cellStyle name="Normal 21 3 2 2 2" xfId="13466" xr:uid="{00000000-0005-0000-0000-0000A9320000}"/>
    <cellStyle name="Normal 21 3 2 2 2 2" xfId="38238" xr:uid="{00000000-0005-0000-0000-0000AA320000}"/>
    <cellStyle name="Normal 21 3 2 2 3" xfId="19714" xr:uid="{00000000-0005-0000-0000-0000AB320000}"/>
    <cellStyle name="Normal 21 3 2 2 3 2" xfId="41910" xr:uid="{00000000-0005-0000-0000-0000AC320000}"/>
    <cellStyle name="Normal 21 3 2 2 4" xfId="9446" xr:uid="{00000000-0005-0000-0000-0000AD320000}"/>
    <cellStyle name="Normal 21 3 2 2 5" xfId="34566" xr:uid="{00000000-0005-0000-0000-0000AE320000}"/>
    <cellStyle name="Normal 21 3 2 3" xfId="3858" xr:uid="{00000000-0005-0000-0000-0000AF320000}"/>
    <cellStyle name="Normal 21 3 2 3 2" xfId="17808" xr:uid="{00000000-0005-0000-0000-0000B0320000}"/>
    <cellStyle name="Normal 21 3 2 3 2 2" xfId="40686" xr:uid="{00000000-0005-0000-0000-0000B1320000}"/>
    <cellStyle name="Normal 21 3 2 3 3" xfId="11894" xr:uid="{00000000-0005-0000-0000-0000B2320000}"/>
    <cellStyle name="Normal 21 3 2 3 4" xfId="37014" xr:uid="{00000000-0005-0000-0000-0000B3320000}"/>
    <cellStyle name="Normal 21 3 2 4" xfId="10670" xr:uid="{00000000-0005-0000-0000-0000B4320000}"/>
    <cellStyle name="Normal 21 3 2 4 2" xfId="35790" xr:uid="{00000000-0005-0000-0000-0000B5320000}"/>
    <cellStyle name="Normal 21 3 2 5" xfId="16584" xr:uid="{00000000-0005-0000-0000-0000B6320000}"/>
    <cellStyle name="Normal 21 3 2 5 2" xfId="39462" xr:uid="{00000000-0005-0000-0000-0000B7320000}"/>
    <cellStyle name="Normal 21 3 2 6" xfId="8222" xr:uid="{00000000-0005-0000-0000-0000B8320000}"/>
    <cellStyle name="Normal 21 3 2 7" xfId="33342" xr:uid="{00000000-0005-0000-0000-0000B9320000}"/>
    <cellStyle name="Normal 21 3 3" xfId="4941" xr:uid="{00000000-0005-0000-0000-0000BA320000}"/>
    <cellStyle name="Normal 21 3 3 2" xfId="12718" xr:uid="{00000000-0005-0000-0000-0000BB320000}"/>
    <cellStyle name="Normal 21 3 3 2 2" xfId="37626" xr:uid="{00000000-0005-0000-0000-0000BC320000}"/>
    <cellStyle name="Normal 21 3 3 3" xfId="18852" xr:uid="{00000000-0005-0000-0000-0000BD320000}"/>
    <cellStyle name="Normal 21 3 3 3 2" xfId="41298" xr:uid="{00000000-0005-0000-0000-0000BE320000}"/>
    <cellStyle name="Normal 21 3 3 4" xfId="8834" xr:uid="{00000000-0005-0000-0000-0000BF320000}"/>
    <cellStyle name="Normal 21 3 3 5" xfId="33954" xr:uid="{00000000-0005-0000-0000-0000C0320000}"/>
    <cellStyle name="Normal 21 3 4" xfId="3246" xr:uid="{00000000-0005-0000-0000-0000C1320000}"/>
    <cellStyle name="Normal 21 3 4 2" xfId="17196" xr:uid="{00000000-0005-0000-0000-0000C2320000}"/>
    <cellStyle name="Normal 21 3 4 2 2" xfId="40074" xr:uid="{00000000-0005-0000-0000-0000C3320000}"/>
    <cellStyle name="Normal 21 3 4 3" xfId="11282" xr:uid="{00000000-0005-0000-0000-0000C4320000}"/>
    <cellStyle name="Normal 21 3 4 4" xfId="36402" xr:uid="{00000000-0005-0000-0000-0000C5320000}"/>
    <cellStyle name="Normal 21 3 5" xfId="10058" xr:uid="{00000000-0005-0000-0000-0000C6320000}"/>
    <cellStyle name="Normal 21 3 5 2" xfId="35178" xr:uid="{00000000-0005-0000-0000-0000C7320000}"/>
    <cellStyle name="Normal 21 3 6" xfId="15532" xr:uid="{00000000-0005-0000-0000-0000C8320000}"/>
    <cellStyle name="Normal 21 3 6 2" xfId="38850" xr:uid="{00000000-0005-0000-0000-0000C9320000}"/>
    <cellStyle name="Normal 21 3 7" xfId="7610" xr:uid="{00000000-0005-0000-0000-0000CA320000}"/>
    <cellStyle name="Normal 21 3 8" xfId="32730" xr:uid="{00000000-0005-0000-0000-0000CB320000}"/>
    <cellStyle name="Normal 21 4" xfId="1950" xr:uid="{00000000-0005-0000-0000-0000CC320000}"/>
    <cellStyle name="Normal 21 4 2" xfId="5256" xr:uid="{00000000-0005-0000-0000-0000CD320000}"/>
    <cellStyle name="Normal 21 4 2 2" xfId="12970" xr:uid="{00000000-0005-0000-0000-0000CE320000}"/>
    <cellStyle name="Normal 21 4 2 2 2" xfId="37816" xr:uid="{00000000-0005-0000-0000-0000CF320000}"/>
    <cellStyle name="Normal 21 4 2 3" xfId="19150" xr:uid="{00000000-0005-0000-0000-0000D0320000}"/>
    <cellStyle name="Normal 21 4 2 3 2" xfId="41488" xr:uid="{00000000-0005-0000-0000-0000D1320000}"/>
    <cellStyle name="Normal 21 4 2 4" xfId="9024" xr:uid="{00000000-0005-0000-0000-0000D2320000}"/>
    <cellStyle name="Normal 21 4 2 5" xfId="34144" xr:uid="{00000000-0005-0000-0000-0000D3320000}"/>
    <cellStyle name="Normal 21 4 3" xfId="3436" xr:uid="{00000000-0005-0000-0000-0000D4320000}"/>
    <cellStyle name="Normal 21 4 3 2" xfId="17386" xr:uid="{00000000-0005-0000-0000-0000D5320000}"/>
    <cellStyle name="Normal 21 4 3 2 2" xfId="40264" xr:uid="{00000000-0005-0000-0000-0000D6320000}"/>
    <cellStyle name="Normal 21 4 3 3" xfId="11472" xr:uid="{00000000-0005-0000-0000-0000D7320000}"/>
    <cellStyle name="Normal 21 4 3 4" xfId="36592" xr:uid="{00000000-0005-0000-0000-0000D8320000}"/>
    <cellStyle name="Normal 21 4 4" xfId="10248" xr:uid="{00000000-0005-0000-0000-0000D9320000}"/>
    <cellStyle name="Normal 21 4 4 2" xfId="35368" xr:uid="{00000000-0005-0000-0000-0000DA320000}"/>
    <cellStyle name="Normal 21 4 5" xfId="15919" xr:uid="{00000000-0005-0000-0000-0000DB320000}"/>
    <cellStyle name="Normal 21 4 5 2" xfId="39040" xr:uid="{00000000-0005-0000-0000-0000DC320000}"/>
    <cellStyle name="Normal 21 4 6" xfId="7800" xr:uid="{00000000-0005-0000-0000-0000DD320000}"/>
    <cellStyle name="Normal 21 4 7" xfId="32920" xr:uid="{00000000-0005-0000-0000-0000DE320000}"/>
    <cellStyle name="Normal 21 5" xfId="4364" xr:uid="{00000000-0005-0000-0000-0000DF320000}"/>
    <cellStyle name="Normal 21 5 2" xfId="12216" xr:uid="{00000000-0005-0000-0000-0000E0320000}"/>
    <cellStyle name="Normal 21 5 2 2" xfId="37204" xr:uid="{00000000-0005-0000-0000-0000E1320000}"/>
    <cellStyle name="Normal 21 5 3" xfId="18290" xr:uid="{00000000-0005-0000-0000-0000E2320000}"/>
    <cellStyle name="Normal 21 5 3 2" xfId="40876" xr:uid="{00000000-0005-0000-0000-0000E3320000}"/>
    <cellStyle name="Normal 21 5 4" xfId="8412" xr:uid="{00000000-0005-0000-0000-0000E4320000}"/>
    <cellStyle name="Normal 21 5 5" xfId="33532" xr:uid="{00000000-0005-0000-0000-0000E5320000}"/>
    <cellStyle name="Normal 21 6" xfId="2824" xr:uid="{00000000-0005-0000-0000-0000E6320000}"/>
    <cellStyle name="Normal 21 6 2" xfId="16774" xr:uid="{00000000-0005-0000-0000-0000E7320000}"/>
    <cellStyle name="Normal 21 6 2 2" xfId="39652" xr:uid="{00000000-0005-0000-0000-0000E8320000}"/>
    <cellStyle name="Normal 21 6 3" xfId="10860" xr:uid="{00000000-0005-0000-0000-0000E9320000}"/>
    <cellStyle name="Normal 21 6 4" xfId="35980" xr:uid="{00000000-0005-0000-0000-0000EA320000}"/>
    <cellStyle name="Normal 21 7" xfId="9636" xr:uid="{00000000-0005-0000-0000-0000EB320000}"/>
    <cellStyle name="Normal 21 7 2" xfId="34756" xr:uid="{00000000-0005-0000-0000-0000EC320000}"/>
    <cellStyle name="Normal 21 8" xfId="14864" xr:uid="{00000000-0005-0000-0000-0000ED320000}"/>
    <cellStyle name="Normal 21 8 2" xfId="38428" xr:uid="{00000000-0005-0000-0000-0000EE320000}"/>
    <cellStyle name="Normal 21 9" xfId="7188" xr:uid="{00000000-0005-0000-0000-0000EF320000}"/>
    <cellStyle name="Normal 22" xfId="846" xr:uid="{00000000-0005-0000-0000-0000F0320000}"/>
    <cellStyle name="Normal 22 2" xfId="1071" xr:uid="{00000000-0005-0000-0000-0000F1320000}"/>
    <cellStyle name="Normal 22 2 2" xfId="2162" xr:uid="{00000000-0005-0000-0000-0000F2320000}"/>
    <cellStyle name="Normal 22 2 2 2" xfId="5468" xr:uid="{00000000-0005-0000-0000-0000F3320000}"/>
    <cellStyle name="Normal 22 2 2 2 2" xfId="13182" xr:uid="{00000000-0005-0000-0000-0000F4320000}"/>
    <cellStyle name="Normal 22 2 2 2 2 2" xfId="38028" xr:uid="{00000000-0005-0000-0000-0000F5320000}"/>
    <cellStyle name="Normal 22 2 2 2 3" xfId="19362" xr:uid="{00000000-0005-0000-0000-0000F6320000}"/>
    <cellStyle name="Normal 22 2 2 2 3 2" xfId="41700" xr:uid="{00000000-0005-0000-0000-0000F7320000}"/>
    <cellStyle name="Normal 22 2 2 2 4" xfId="9236" xr:uid="{00000000-0005-0000-0000-0000F8320000}"/>
    <cellStyle name="Normal 22 2 2 2 5" xfId="34356" xr:uid="{00000000-0005-0000-0000-0000F9320000}"/>
    <cellStyle name="Normal 22 2 2 3" xfId="3648" xr:uid="{00000000-0005-0000-0000-0000FA320000}"/>
    <cellStyle name="Normal 22 2 2 3 2" xfId="17598" xr:uid="{00000000-0005-0000-0000-0000FB320000}"/>
    <cellStyle name="Normal 22 2 2 3 2 2" xfId="40476" xr:uid="{00000000-0005-0000-0000-0000FC320000}"/>
    <cellStyle name="Normal 22 2 2 3 3" xfId="11684" xr:uid="{00000000-0005-0000-0000-0000FD320000}"/>
    <cellStyle name="Normal 22 2 2 3 4" xfId="36804" xr:uid="{00000000-0005-0000-0000-0000FE320000}"/>
    <cellStyle name="Normal 22 2 2 4" xfId="10460" xr:uid="{00000000-0005-0000-0000-0000FF320000}"/>
    <cellStyle name="Normal 22 2 2 4 2" xfId="35580" xr:uid="{00000000-0005-0000-0000-000000330000}"/>
    <cellStyle name="Normal 22 2 2 5" xfId="16131" xr:uid="{00000000-0005-0000-0000-000001330000}"/>
    <cellStyle name="Normal 22 2 2 5 2" xfId="39252" xr:uid="{00000000-0005-0000-0000-000002330000}"/>
    <cellStyle name="Normal 22 2 2 6" xfId="8012" xr:uid="{00000000-0005-0000-0000-000003330000}"/>
    <cellStyle name="Normal 22 2 2 7" xfId="33132" xr:uid="{00000000-0005-0000-0000-000004330000}"/>
    <cellStyle name="Normal 22 2 3" xfId="4584" xr:uid="{00000000-0005-0000-0000-000005330000}"/>
    <cellStyle name="Normal 22 2 3 2" xfId="12435" xr:uid="{00000000-0005-0000-0000-000006330000}"/>
    <cellStyle name="Normal 22 2 3 2 2" xfId="37416" xr:uid="{00000000-0005-0000-0000-000007330000}"/>
    <cellStyle name="Normal 22 2 3 3" xfId="18510" xr:uid="{00000000-0005-0000-0000-000008330000}"/>
    <cellStyle name="Normal 22 2 3 3 2" xfId="41088" xr:uid="{00000000-0005-0000-0000-000009330000}"/>
    <cellStyle name="Normal 22 2 3 4" xfId="8624" xr:uid="{00000000-0005-0000-0000-00000A330000}"/>
    <cellStyle name="Normal 22 2 3 5" xfId="33744" xr:uid="{00000000-0005-0000-0000-00000B330000}"/>
    <cellStyle name="Normal 22 2 4" xfId="3036" xr:uid="{00000000-0005-0000-0000-00000C330000}"/>
    <cellStyle name="Normal 22 2 4 2" xfId="16986" xr:uid="{00000000-0005-0000-0000-00000D330000}"/>
    <cellStyle name="Normal 22 2 4 2 2" xfId="39864" xr:uid="{00000000-0005-0000-0000-00000E330000}"/>
    <cellStyle name="Normal 22 2 4 3" xfId="11072" xr:uid="{00000000-0005-0000-0000-00000F330000}"/>
    <cellStyle name="Normal 22 2 4 4" xfId="36192" xr:uid="{00000000-0005-0000-0000-000010330000}"/>
    <cellStyle name="Normal 22 2 5" xfId="9848" xr:uid="{00000000-0005-0000-0000-000011330000}"/>
    <cellStyle name="Normal 22 2 5 2" xfId="34968" xr:uid="{00000000-0005-0000-0000-000012330000}"/>
    <cellStyle name="Normal 22 2 6" xfId="15090" xr:uid="{00000000-0005-0000-0000-000013330000}"/>
    <cellStyle name="Normal 22 2 6 2" xfId="38640" xr:uid="{00000000-0005-0000-0000-000014330000}"/>
    <cellStyle name="Normal 22 2 7" xfId="7400" xr:uid="{00000000-0005-0000-0000-000015330000}"/>
    <cellStyle name="Normal 22 2 8" xfId="32520" xr:uid="{00000000-0005-0000-0000-000016330000}"/>
    <cellStyle name="Normal 22 3" xfId="1951" xr:uid="{00000000-0005-0000-0000-000017330000}"/>
    <cellStyle name="Normal 22 3 2" xfId="5257" xr:uid="{00000000-0005-0000-0000-000018330000}"/>
    <cellStyle name="Normal 22 3 2 2" xfId="12971" xr:uid="{00000000-0005-0000-0000-000019330000}"/>
    <cellStyle name="Normal 22 3 2 2 2" xfId="37817" xr:uid="{00000000-0005-0000-0000-00001A330000}"/>
    <cellStyle name="Normal 22 3 2 3" xfId="19151" xr:uid="{00000000-0005-0000-0000-00001B330000}"/>
    <cellStyle name="Normal 22 3 2 3 2" xfId="41489" xr:uid="{00000000-0005-0000-0000-00001C330000}"/>
    <cellStyle name="Normal 22 3 2 4" xfId="9025" xr:uid="{00000000-0005-0000-0000-00001D330000}"/>
    <cellStyle name="Normal 22 3 2 5" xfId="34145" xr:uid="{00000000-0005-0000-0000-00001E330000}"/>
    <cellStyle name="Normal 22 3 3" xfId="3437" xr:uid="{00000000-0005-0000-0000-00001F330000}"/>
    <cellStyle name="Normal 22 3 3 2" xfId="17387" xr:uid="{00000000-0005-0000-0000-000020330000}"/>
    <cellStyle name="Normal 22 3 3 2 2" xfId="40265" xr:uid="{00000000-0005-0000-0000-000021330000}"/>
    <cellStyle name="Normal 22 3 3 3" xfId="11473" xr:uid="{00000000-0005-0000-0000-000022330000}"/>
    <cellStyle name="Normal 22 3 3 4" xfId="36593" xr:uid="{00000000-0005-0000-0000-000023330000}"/>
    <cellStyle name="Normal 22 3 4" xfId="10249" xr:uid="{00000000-0005-0000-0000-000024330000}"/>
    <cellStyle name="Normal 22 3 4 2" xfId="35369" xr:uid="{00000000-0005-0000-0000-000025330000}"/>
    <cellStyle name="Normal 22 3 5" xfId="15920" xr:uid="{00000000-0005-0000-0000-000026330000}"/>
    <cellStyle name="Normal 22 3 5 2" xfId="39041" xr:uid="{00000000-0005-0000-0000-000027330000}"/>
    <cellStyle name="Normal 22 3 6" xfId="7801" xr:uid="{00000000-0005-0000-0000-000028330000}"/>
    <cellStyle name="Normal 22 3 7" xfId="32921" xr:uid="{00000000-0005-0000-0000-000029330000}"/>
    <cellStyle name="Normal 22 4" xfId="4365" xr:uid="{00000000-0005-0000-0000-00002A330000}"/>
    <cellStyle name="Normal 22 4 2" xfId="12217" xr:uid="{00000000-0005-0000-0000-00002B330000}"/>
    <cellStyle name="Normal 22 4 2 2" xfId="37205" xr:uid="{00000000-0005-0000-0000-00002C330000}"/>
    <cellStyle name="Normal 22 4 3" xfId="18291" xr:uid="{00000000-0005-0000-0000-00002D330000}"/>
    <cellStyle name="Normal 22 4 3 2" xfId="40877" xr:uid="{00000000-0005-0000-0000-00002E330000}"/>
    <cellStyle name="Normal 22 4 4" xfId="8413" xr:uid="{00000000-0005-0000-0000-00002F330000}"/>
    <cellStyle name="Normal 22 4 5" xfId="33533" xr:uid="{00000000-0005-0000-0000-000030330000}"/>
    <cellStyle name="Normal 22 5" xfId="2825" xr:uid="{00000000-0005-0000-0000-000031330000}"/>
    <cellStyle name="Normal 22 5 2" xfId="16775" xr:uid="{00000000-0005-0000-0000-000032330000}"/>
    <cellStyle name="Normal 22 5 2 2" xfId="39653" xr:uid="{00000000-0005-0000-0000-000033330000}"/>
    <cellStyle name="Normal 22 5 3" xfId="10861" xr:uid="{00000000-0005-0000-0000-000034330000}"/>
    <cellStyle name="Normal 22 5 4" xfId="35981" xr:uid="{00000000-0005-0000-0000-000035330000}"/>
    <cellStyle name="Normal 22 6" xfId="9637" xr:uid="{00000000-0005-0000-0000-000036330000}"/>
    <cellStyle name="Normal 22 6 2" xfId="34757" xr:uid="{00000000-0005-0000-0000-000037330000}"/>
    <cellStyle name="Normal 22 7" xfId="14865" xr:uid="{00000000-0005-0000-0000-000038330000}"/>
    <cellStyle name="Normal 22 7 2" xfId="38429" xr:uid="{00000000-0005-0000-0000-000039330000}"/>
    <cellStyle name="Normal 22 8" xfId="7189" xr:uid="{00000000-0005-0000-0000-00003A330000}"/>
    <cellStyle name="Normal 22 9" xfId="32309" xr:uid="{00000000-0005-0000-0000-00003B330000}"/>
    <cellStyle name="Normal 23" xfId="870" xr:uid="{00000000-0005-0000-0000-00003C330000}"/>
    <cellStyle name="Normal 23 2" xfId="1081" xr:uid="{00000000-0005-0000-0000-00003D330000}"/>
    <cellStyle name="Normal 23 2 2" xfId="2172" xr:uid="{00000000-0005-0000-0000-00003E330000}"/>
    <cellStyle name="Normal 23 2 2 2" xfId="5478" xr:uid="{00000000-0005-0000-0000-00003F330000}"/>
    <cellStyle name="Normal 23 2 2 2 2" xfId="13192" xr:uid="{00000000-0005-0000-0000-000040330000}"/>
    <cellStyle name="Normal 23 2 2 2 2 2" xfId="38038" xr:uid="{00000000-0005-0000-0000-000041330000}"/>
    <cellStyle name="Normal 23 2 2 2 3" xfId="19372" xr:uid="{00000000-0005-0000-0000-000042330000}"/>
    <cellStyle name="Normal 23 2 2 2 3 2" xfId="41710" xr:uid="{00000000-0005-0000-0000-000043330000}"/>
    <cellStyle name="Normal 23 2 2 2 4" xfId="9246" xr:uid="{00000000-0005-0000-0000-000044330000}"/>
    <cellStyle name="Normal 23 2 2 2 5" xfId="34366" xr:uid="{00000000-0005-0000-0000-000045330000}"/>
    <cellStyle name="Normal 23 2 2 3" xfId="3658" xr:uid="{00000000-0005-0000-0000-000046330000}"/>
    <cellStyle name="Normal 23 2 2 3 2" xfId="17608" xr:uid="{00000000-0005-0000-0000-000047330000}"/>
    <cellStyle name="Normal 23 2 2 3 2 2" xfId="40486" xr:uid="{00000000-0005-0000-0000-000048330000}"/>
    <cellStyle name="Normal 23 2 2 3 3" xfId="11694" xr:uid="{00000000-0005-0000-0000-000049330000}"/>
    <cellStyle name="Normal 23 2 2 3 4" xfId="36814" xr:uid="{00000000-0005-0000-0000-00004A330000}"/>
    <cellStyle name="Normal 23 2 2 4" xfId="10470" xr:uid="{00000000-0005-0000-0000-00004B330000}"/>
    <cellStyle name="Normal 23 2 2 4 2" xfId="35590" xr:uid="{00000000-0005-0000-0000-00004C330000}"/>
    <cellStyle name="Normal 23 2 2 5" xfId="16141" xr:uid="{00000000-0005-0000-0000-00004D330000}"/>
    <cellStyle name="Normal 23 2 2 5 2" xfId="39262" xr:uid="{00000000-0005-0000-0000-00004E330000}"/>
    <cellStyle name="Normal 23 2 2 6" xfId="8022" xr:uid="{00000000-0005-0000-0000-00004F330000}"/>
    <cellStyle name="Normal 23 2 2 7" xfId="33142" xr:uid="{00000000-0005-0000-0000-000050330000}"/>
    <cellStyle name="Normal 23 2 3" xfId="4594" xr:uid="{00000000-0005-0000-0000-000051330000}"/>
    <cellStyle name="Normal 23 2 3 2" xfId="12445" xr:uid="{00000000-0005-0000-0000-000052330000}"/>
    <cellStyle name="Normal 23 2 3 2 2" xfId="37426" xr:uid="{00000000-0005-0000-0000-000053330000}"/>
    <cellStyle name="Normal 23 2 3 3" xfId="18520" xr:uid="{00000000-0005-0000-0000-000054330000}"/>
    <cellStyle name="Normal 23 2 3 3 2" xfId="41098" xr:uid="{00000000-0005-0000-0000-000055330000}"/>
    <cellStyle name="Normal 23 2 3 4" xfId="8634" xr:uid="{00000000-0005-0000-0000-000056330000}"/>
    <cellStyle name="Normal 23 2 3 5" xfId="33754" xr:uid="{00000000-0005-0000-0000-000057330000}"/>
    <cellStyle name="Normal 23 2 4" xfId="3046" xr:uid="{00000000-0005-0000-0000-000058330000}"/>
    <cellStyle name="Normal 23 2 4 2" xfId="16996" xr:uid="{00000000-0005-0000-0000-000059330000}"/>
    <cellStyle name="Normal 23 2 4 2 2" xfId="39874" xr:uid="{00000000-0005-0000-0000-00005A330000}"/>
    <cellStyle name="Normal 23 2 4 3" xfId="11082" xr:uid="{00000000-0005-0000-0000-00005B330000}"/>
    <cellStyle name="Normal 23 2 4 4" xfId="36202" xr:uid="{00000000-0005-0000-0000-00005C330000}"/>
    <cellStyle name="Normal 23 2 5" xfId="9858" xr:uid="{00000000-0005-0000-0000-00005D330000}"/>
    <cellStyle name="Normal 23 2 5 2" xfId="34978" xr:uid="{00000000-0005-0000-0000-00005E330000}"/>
    <cellStyle name="Normal 23 2 6" xfId="15100" xr:uid="{00000000-0005-0000-0000-00005F330000}"/>
    <cellStyle name="Normal 23 2 6 2" xfId="38650" xr:uid="{00000000-0005-0000-0000-000060330000}"/>
    <cellStyle name="Normal 23 2 7" xfId="7410" xr:uid="{00000000-0005-0000-0000-000061330000}"/>
    <cellStyle name="Normal 23 2 8" xfId="32530" xr:uid="{00000000-0005-0000-0000-000062330000}"/>
    <cellStyle name="Normal 23 3" xfId="1961" xr:uid="{00000000-0005-0000-0000-000063330000}"/>
    <cellStyle name="Normal 23 3 2" xfId="5267" xr:uid="{00000000-0005-0000-0000-000064330000}"/>
    <cellStyle name="Normal 23 3 2 2" xfId="12981" xr:uid="{00000000-0005-0000-0000-000065330000}"/>
    <cellStyle name="Normal 23 3 2 2 2" xfId="37827" xr:uid="{00000000-0005-0000-0000-000066330000}"/>
    <cellStyle name="Normal 23 3 2 3" xfId="19161" xr:uid="{00000000-0005-0000-0000-000067330000}"/>
    <cellStyle name="Normal 23 3 2 3 2" xfId="41499" xr:uid="{00000000-0005-0000-0000-000068330000}"/>
    <cellStyle name="Normal 23 3 2 4" xfId="9035" xr:uid="{00000000-0005-0000-0000-000069330000}"/>
    <cellStyle name="Normal 23 3 2 5" xfId="34155" xr:uid="{00000000-0005-0000-0000-00006A330000}"/>
    <cellStyle name="Normal 23 3 3" xfId="3447" xr:uid="{00000000-0005-0000-0000-00006B330000}"/>
    <cellStyle name="Normal 23 3 3 2" xfId="17397" xr:uid="{00000000-0005-0000-0000-00006C330000}"/>
    <cellStyle name="Normal 23 3 3 2 2" xfId="40275" xr:uid="{00000000-0005-0000-0000-00006D330000}"/>
    <cellStyle name="Normal 23 3 3 3" xfId="11483" xr:uid="{00000000-0005-0000-0000-00006E330000}"/>
    <cellStyle name="Normal 23 3 3 4" xfId="36603" xr:uid="{00000000-0005-0000-0000-00006F330000}"/>
    <cellStyle name="Normal 23 3 4" xfId="10259" xr:uid="{00000000-0005-0000-0000-000070330000}"/>
    <cellStyle name="Normal 23 3 4 2" xfId="35379" xr:uid="{00000000-0005-0000-0000-000071330000}"/>
    <cellStyle name="Normal 23 3 5" xfId="15930" xr:uid="{00000000-0005-0000-0000-000072330000}"/>
    <cellStyle name="Normal 23 3 5 2" xfId="39051" xr:uid="{00000000-0005-0000-0000-000073330000}"/>
    <cellStyle name="Normal 23 3 6" xfId="7811" xr:uid="{00000000-0005-0000-0000-000074330000}"/>
    <cellStyle name="Normal 23 3 7" xfId="32931" xr:uid="{00000000-0005-0000-0000-000075330000}"/>
    <cellStyle name="Normal 23 4" xfId="4383" xr:uid="{00000000-0005-0000-0000-000076330000}"/>
    <cellStyle name="Normal 23 4 2" xfId="12234" xr:uid="{00000000-0005-0000-0000-000077330000}"/>
    <cellStyle name="Normal 23 4 2 2" xfId="37215" xr:uid="{00000000-0005-0000-0000-000078330000}"/>
    <cellStyle name="Normal 23 4 3" xfId="18309" xr:uid="{00000000-0005-0000-0000-000079330000}"/>
    <cellStyle name="Normal 23 4 3 2" xfId="40887" xr:uid="{00000000-0005-0000-0000-00007A330000}"/>
    <cellStyle name="Normal 23 4 4" xfId="8423" xr:uid="{00000000-0005-0000-0000-00007B330000}"/>
    <cellStyle name="Normal 23 4 5" xfId="33543" xr:uid="{00000000-0005-0000-0000-00007C330000}"/>
    <cellStyle name="Normal 23 5" xfId="2835" xr:uid="{00000000-0005-0000-0000-00007D330000}"/>
    <cellStyle name="Normal 23 5 2" xfId="16785" xr:uid="{00000000-0005-0000-0000-00007E330000}"/>
    <cellStyle name="Normal 23 5 2 2" xfId="39663" xr:uid="{00000000-0005-0000-0000-00007F330000}"/>
    <cellStyle name="Normal 23 5 3" xfId="10871" xr:uid="{00000000-0005-0000-0000-000080330000}"/>
    <cellStyle name="Normal 23 5 4" xfId="35991" xr:uid="{00000000-0005-0000-0000-000081330000}"/>
    <cellStyle name="Normal 23 6" xfId="9647" xr:uid="{00000000-0005-0000-0000-000082330000}"/>
    <cellStyle name="Normal 23 6 2" xfId="34767" xr:uid="{00000000-0005-0000-0000-000083330000}"/>
    <cellStyle name="Normal 23 7" xfId="14889" xr:uid="{00000000-0005-0000-0000-000084330000}"/>
    <cellStyle name="Normal 23 7 2" xfId="38439" xr:uid="{00000000-0005-0000-0000-000085330000}"/>
    <cellStyle name="Normal 23 8" xfId="7199" xr:uid="{00000000-0005-0000-0000-000086330000}"/>
    <cellStyle name="Normal 23 9" xfId="32319" xr:uid="{00000000-0005-0000-0000-000087330000}"/>
    <cellStyle name="Normal 24" xfId="879" xr:uid="{00000000-0005-0000-0000-000088330000}"/>
    <cellStyle name="Normal 24 2" xfId="1090" xr:uid="{00000000-0005-0000-0000-000089330000}"/>
    <cellStyle name="Normal 24 2 2" xfId="2181" xr:uid="{00000000-0005-0000-0000-00008A330000}"/>
    <cellStyle name="Normal 24 2 2 2" xfId="5487" xr:uid="{00000000-0005-0000-0000-00008B330000}"/>
    <cellStyle name="Normal 24 2 2 2 2" xfId="13201" xr:uid="{00000000-0005-0000-0000-00008C330000}"/>
    <cellStyle name="Normal 24 2 2 2 2 2" xfId="38047" xr:uid="{00000000-0005-0000-0000-00008D330000}"/>
    <cellStyle name="Normal 24 2 2 2 3" xfId="19381" xr:uid="{00000000-0005-0000-0000-00008E330000}"/>
    <cellStyle name="Normal 24 2 2 2 3 2" xfId="41719" xr:uid="{00000000-0005-0000-0000-00008F330000}"/>
    <cellStyle name="Normal 24 2 2 2 4" xfId="9255" xr:uid="{00000000-0005-0000-0000-000090330000}"/>
    <cellStyle name="Normal 24 2 2 2 5" xfId="34375" xr:uid="{00000000-0005-0000-0000-000091330000}"/>
    <cellStyle name="Normal 24 2 2 3" xfId="3667" xr:uid="{00000000-0005-0000-0000-000092330000}"/>
    <cellStyle name="Normal 24 2 2 3 2" xfId="17617" xr:uid="{00000000-0005-0000-0000-000093330000}"/>
    <cellStyle name="Normal 24 2 2 3 2 2" xfId="40495" xr:uid="{00000000-0005-0000-0000-000094330000}"/>
    <cellStyle name="Normal 24 2 2 3 3" xfId="11703" xr:uid="{00000000-0005-0000-0000-000095330000}"/>
    <cellStyle name="Normal 24 2 2 3 4" xfId="36823" xr:uid="{00000000-0005-0000-0000-000096330000}"/>
    <cellStyle name="Normal 24 2 2 4" xfId="10479" xr:uid="{00000000-0005-0000-0000-000097330000}"/>
    <cellStyle name="Normal 24 2 2 4 2" xfId="35599" xr:uid="{00000000-0005-0000-0000-000098330000}"/>
    <cellStyle name="Normal 24 2 2 5" xfId="16150" xr:uid="{00000000-0005-0000-0000-000099330000}"/>
    <cellStyle name="Normal 24 2 2 5 2" xfId="39271" xr:uid="{00000000-0005-0000-0000-00009A330000}"/>
    <cellStyle name="Normal 24 2 2 6" xfId="8031" xr:uid="{00000000-0005-0000-0000-00009B330000}"/>
    <cellStyle name="Normal 24 2 2 7" xfId="33151" xr:uid="{00000000-0005-0000-0000-00009C330000}"/>
    <cellStyle name="Normal 24 2 3" xfId="4603" xr:uid="{00000000-0005-0000-0000-00009D330000}"/>
    <cellStyle name="Normal 24 2 3 2" xfId="12454" xr:uid="{00000000-0005-0000-0000-00009E330000}"/>
    <cellStyle name="Normal 24 2 3 2 2" xfId="37435" xr:uid="{00000000-0005-0000-0000-00009F330000}"/>
    <cellStyle name="Normal 24 2 3 3" xfId="18529" xr:uid="{00000000-0005-0000-0000-0000A0330000}"/>
    <cellStyle name="Normal 24 2 3 3 2" xfId="41107" xr:uid="{00000000-0005-0000-0000-0000A1330000}"/>
    <cellStyle name="Normal 24 2 3 4" xfId="8643" xr:uid="{00000000-0005-0000-0000-0000A2330000}"/>
    <cellStyle name="Normal 24 2 3 5" xfId="33763" xr:uid="{00000000-0005-0000-0000-0000A3330000}"/>
    <cellStyle name="Normal 24 2 4" xfId="3055" xr:uid="{00000000-0005-0000-0000-0000A4330000}"/>
    <cellStyle name="Normal 24 2 4 2" xfId="17005" xr:uid="{00000000-0005-0000-0000-0000A5330000}"/>
    <cellStyle name="Normal 24 2 4 2 2" xfId="39883" xr:uid="{00000000-0005-0000-0000-0000A6330000}"/>
    <cellStyle name="Normal 24 2 4 3" xfId="11091" xr:uid="{00000000-0005-0000-0000-0000A7330000}"/>
    <cellStyle name="Normal 24 2 4 4" xfId="36211" xr:uid="{00000000-0005-0000-0000-0000A8330000}"/>
    <cellStyle name="Normal 24 2 5" xfId="9867" xr:uid="{00000000-0005-0000-0000-0000A9330000}"/>
    <cellStyle name="Normal 24 2 5 2" xfId="34987" xr:uid="{00000000-0005-0000-0000-0000AA330000}"/>
    <cellStyle name="Normal 24 2 6" xfId="15109" xr:uid="{00000000-0005-0000-0000-0000AB330000}"/>
    <cellStyle name="Normal 24 2 6 2" xfId="38659" xr:uid="{00000000-0005-0000-0000-0000AC330000}"/>
    <cellStyle name="Normal 24 2 7" xfId="7419" xr:uid="{00000000-0005-0000-0000-0000AD330000}"/>
    <cellStyle name="Normal 24 2 8" xfId="32539" xr:uid="{00000000-0005-0000-0000-0000AE330000}"/>
    <cellStyle name="Normal 24 3" xfId="1970" xr:uid="{00000000-0005-0000-0000-0000AF330000}"/>
    <cellStyle name="Normal 24 3 2" xfId="5276" xr:uid="{00000000-0005-0000-0000-0000B0330000}"/>
    <cellStyle name="Normal 24 3 2 2" xfId="12990" xr:uid="{00000000-0005-0000-0000-0000B1330000}"/>
    <cellStyle name="Normal 24 3 2 2 2" xfId="37836" xr:uid="{00000000-0005-0000-0000-0000B2330000}"/>
    <cellStyle name="Normal 24 3 2 3" xfId="19170" xr:uid="{00000000-0005-0000-0000-0000B3330000}"/>
    <cellStyle name="Normal 24 3 2 3 2" xfId="41508" xr:uid="{00000000-0005-0000-0000-0000B4330000}"/>
    <cellStyle name="Normal 24 3 2 4" xfId="9044" xr:uid="{00000000-0005-0000-0000-0000B5330000}"/>
    <cellStyle name="Normal 24 3 2 5" xfId="34164" xr:uid="{00000000-0005-0000-0000-0000B6330000}"/>
    <cellStyle name="Normal 24 3 3" xfId="3456" xr:uid="{00000000-0005-0000-0000-0000B7330000}"/>
    <cellStyle name="Normal 24 3 3 2" xfId="17406" xr:uid="{00000000-0005-0000-0000-0000B8330000}"/>
    <cellStyle name="Normal 24 3 3 2 2" xfId="40284" xr:uid="{00000000-0005-0000-0000-0000B9330000}"/>
    <cellStyle name="Normal 24 3 3 3" xfId="11492" xr:uid="{00000000-0005-0000-0000-0000BA330000}"/>
    <cellStyle name="Normal 24 3 3 4" xfId="36612" xr:uid="{00000000-0005-0000-0000-0000BB330000}"/>
    <cellStyle name="Normal 24 3 4" xfId="10268" xr:uid="{00000000-0005-0000-0000-0000BC330000}"/>
    <cellStyle name="Normal 24 3 4 2" xfId="35388" xr:uid="{00000000-0005-0000-0000-0000BD330000}"/>
    <cellStyle name="Normal 24 3 5" xfId="15939" xr:uid="{00000000-0005-0000-0000-0000BE330000}"/>
    <cellStyle name="Normal 24 3 5 2" xfId="39060" xr:uid="{00000000-0005-0000-0000-0000BF330000}"/>
    <cellStyle name="Normal 24 3 6" xfId="7820" xr:uid="{00000000-0005-0000-0000-0000C0330000}"/>
    <cellStyle name="Normal 24 3 7" xfId="32940" xr:uid="{00000000-0005-0000-0000-0000C1330000}"/>
    <cellStyle name="Normal 24 4" xfId="4392" xr:uid="{00000000-0005-0000-0000-0000C2330000}"/>
    <cellStyle name="Normal 24 4 2" xfId="12243" xr:uid="{00000000-0005-0000-0000-0000C3330000}"/>
    <cellStyle name="Normal 24 4 2 2" xfId="37224" xr:uid="{00000000-0005-0000-0000-0000C4330000}"/>
    <cellStyle name="Normal 24 4 3" xfId="18318" xr:uid="{00000000-0005-0000-0000-0000C5330000}"/>
    <cellStyle name="Normal 24 4 3 2" xfId="40896" xr:uid="{00000000-0005-0000-0000-0000C6330000}"/>
    <cellStyle name="Normal 24 4 4" xfId="8432" xr:uid="{00000000-0005-0000-0000-0000C7330000}"/>
    <cellStyle name="Normal 24 4 5" xfId="33552" xr:uid="{00000000-0005-0000-0000-0000C8330000}"/>
    <cellStyle name="Normal 24 5" xfId="2844" xr:uid="{00000000-0005-0000-0000-0000C9330000}"/>
    <cellStyle name="Normal 24 5 2" xfId="16794" xr:uid="{00000000-0005-0000-0000-0000CA330000}"/>
    <cellStyle name="Normal 24 5 2 2" xfId="39672" xr:uid="{00000000-0005-0000-0000-0000CB330000}"/>
    <cellStyle name="Normal 24 5 3" xfId="10880" xr:uid="{00000000-0005-0000-0000-0000CC330000}"/>
    <cellStyle name="Normal 24 5 4" xfId="36000" xr:uid="{00000000-0005-0000-0000-0000CD330000}"/>
    <cellStyle name="Normal 24 6" xfId="9656" xr:uid="{00000000-0005-0000-0000-0000CE330000}"/>
    <cellStyle name="Normal 24 6 2" xfId="34776" xr:uid="{00000000-0005-0000-0000-0000CF330000}"/>
    <cellStyle name="Normal 24 7" xfId="14898" xr:uid="{00000000-0005-0000-0000-0000D0330000}"/>
    <cellStyle name="Normal 24 7 2" xfId="38448" xr:uid="{00000000-0005-0000-0000-0000D1330000}"/>
    <cellStyle name="Normal 24 8" xfId="7208" xr:uid="{00000000-0005-0000-0000-0000D2330000}"/>
    <cellStyle name="Normal 24 9" xfId="32328" xr:uid="{00000000-0005-0000-0000-0000D3330000}"/>
    <cellStyle name="Normal 3" xfId="14" xr:uid="{00000000-0005-0000-0000-0000D4330000}"/>
    <cellStyle name="Normal 3 10" xfId="487" xr:uid="{00000000-0005-0000-0000-0000D5330000}"/>
    <cellStyle name="Normal 3 10 10" xfId="32165" xr:uid="{00000000-0005-0000-0000-0000D6330000}"/>
    <cellStyle name="Normal 3 10 2" xfId="927" xr:uid="{00000000-0005-0000-0000-0000D7330000}"/>
    <cellStyle name="Normal 3 10 2 2" xfId="2018" xr:uid="{00000000-0005-0000-0000-0000D8330000}"/>
    <cellStyle name="Normal 3 10 2 2 2" xfId="5324" xr:uid="{00000000-0005-0000-0000-0000D9330000}"/>
    <cellStyle name="Normal 3 10 2 2 2 2" xfId="13038" xr:uid="{00000000-0005-0000-0000-0000DA330000}"/>
    <cellStyle name="Normal 3 10 2 2 2 2 2" xfId="37884" xr:uid="{00000000-0005-0000-0000-0000DB330000}"/>
    <cellStyle name="Normal 3 10 2 2 2 3" xfId="19218" xr:uid="{00000000-0005-0000-0000-0000DC330000}"/>
    <cellStyle name="Normal 3 10 2 2 2 3 2" xfId="41556" xr:uid="{00000000-0005-0000-0000-0000DD330000}"/>
    <cellStyle name="Normal 3 10 2 2 2 4" xfId="9092" xr:uid="{00000000-0005-0000-0000-0000DE330000}"/>
    <cellStyle name="Normal 3 10 2 2 2 5" xfId="34212" xr:uid="{00000000-0005-0000-0000-0000DF330000}"/>
    <cellStyle name="Normal 3 10 2 2 3" xfId="3504" xr:uid="{00000000-0005-0000-0000-0000E0330000}"/>
    <cellStyle name="Normal 3 10 2 2 3 2" xfId="17454" xr:uid="{00000000-0005-0000-0000-0000E1330000}"/>
    <cellStyle name="Normal 3 10 2 2 3 2 2" xfId="40332" xr:uid="{00000000-0005-0000-0000-0000E2330000}"/>
    <cellStyle name="Normal 3 10 2 2 3 3" xfId="11540" xr:uid="{00000000-0005-0000-0000-0000E3330000}"/>
    <cellStyle name="Normal 3 10 2 2 3 4" xfId="36660" xr:uid="{00000000-0005-0000-0000-0000E4330000}"/>
    <cellStyle name="Normal 3 10 2 2 4" xfId="10316" xr:uid="{00000000-0005-0000-0000-0000E5330000}"/>
    <cellStyle name="Normal 3 10 2 2 4 2" xfId="35436" xr:uid="{00000000-0005-0000-0000-0000E6330000}"/>
    <cellStyle name="Normal 3 10 2 2 5" xfId="15987" xr:uid="{00000000-0005-0000-0000-0000E7330000}"/>
    <cellStyle name="Normal 3 10 2 2 5 2" xfId="39108" xr:uid="{00000000-0005-0000-0000-0000E8330000}"/>
    <cellStyle name="Normal 3 10 2 2 6" xfId="7868" xr:uid="{00000000-0005-0000-0000-0000E9330000}"/>
    <cellStyle name="Normal 3 10 2 2 7" xfId="32988" xr:uid="{00000000-0005-0000-0000-0000EA330000}"/>
    <cellStyle name="Normal 3 10 2 3" xfId="4440" xr:uid="{00000000-0005-0000-0000-0000EB330000}"/>
    <cellStyle name="Normal 3 10 2 3 2" xfId="12291" xr:uid="{00000000-0005-0000-0000-0000EC330000}"/>
    <cellStyle name="Normal 3 10 2 3 2 2" xfId="37272" xr:uid="{00000000-0005-0000-0000-0000ED330000}"/>
    <cellStyle name="Normal 3 10 2 3 3" xfId="18366" xr:uid="{00000000-0005-0000-0000-0000EE330000}"/>
    <cellStyle name="Normal 3 10 2 3 3 2" xfId="40944" xr:uid="{00000000-0005-0000-0000-0000EF330000}"/>
    <cellStyle name="Normal 3 10 2 3 4" xfId="8480" xr:uid="{00000000-0005-0000-0000-0000F0330000}"/>
    <cellStyle name="Normal 3 10 2 3 5" xfId="33600" xr:uid="{00000000-0005-0000-0000-0000F1330000}"/>
    <cellStyle name="Normal 3 10 2 4" xfId="2892" xr:uid="{00000000-0005-0000-0000-0000F2330000}"/>
    <cellStyle name="Normal 3 10 2 4 2" xfId="16842" xr:uid="{00000000-0005-0000-0000-0000F3330000}"/>
    <cellStyle name="Normal 3 10 2 4 2 2" xfId="39720" xr:uid="{00000000-0005-0000-0000-0000F4330000}"/>
    <cellStyle name="Normal 3 10 2 4 3" xfId="10928" xr:uid="{00000000-0005-0000-0000-0000F5330000}"/>
    <cellStyle name="Normal 3 10 2 4 4" xfId="36048" xr:uid="{00000000-0005-0000-0000-0000F6330000}"/>
    <cellStyle name="Normal 3 10 2 5" xfId="9704" xr:uid="{00000000-0005-0000-0000-0000F7330000}"/>
    <cellStyle name="Normal 3 10 2 5 2" xfId="34824" xr:uid="{00000000-0005-0000-0000-0000F8330000}"/>
    <cellStyle name="Normal 3 10 2 6" xfId="14946" xr:uid="{00000000-0005-0000-0000-0000F9330000}"/>
    <cellStyle name="Normal 3 10 2 6 2" xfId="38496" xr:uid="{00000000-0005-0000-0000-0000FA330000}"/>
    <cellStyle name="Normal 3 10 2 7" xfId="7256" xr:uid="{00000000-0005-0000-0000-0000FB330000}"/>
    <cellStyle name="Normal 3 10 2 8" xfId="32376" xr:uid="{00000000-0005-0000-0000-0000FC330000}"/>
    <cellStyle name="Normal 3 10 3" xfId="1269" xr:uid="{00000000-0005-0000-0000-0000FD330000}"/>
    <cellStyle name="Normal 3 10 3 2" xfId="2360" xr:uid="{00000000-0005-0000-0000-0000FE330000}"/>
    <cellStyle name="Normal 3 10 3 2 2" xfId="5623" xr:uid="{00000000-0005-0000-0000-0000FF330000}"/>
    <cellStyle name="Normal 3 10 3 2 2 2" xfId="13295" xr:uid="{00000000-0005-0000-0000-000000340000}"/>
    <cellStyle name="Normal 3 10 3 2 2 2 2" xfId="38095" xr:uid="{00000000-0005-0000-0000-000001340000}"/>
    <cellStyle name="Normal 3 10 3 2 2 3" xfId="19511" xr:uid="{00000000-0005-0000-0000-000002340000}"/>
    <cellStyle name="Normal 3 10 3 2 2 3 2" xfId="41767" xr:uid="{00000000-0005-0000-0000-000003340000}"/>
    <cellStyle name="Normal 3 10 3 2 2 4" xfId="9303" xr:uid="{00000000-0005-0000-0000-000004340000}"/>
    <cellStyle name="Normal 3 10 3 2 2 5" xfId="34423" xr:uid="{00000000-0005-0000-0000-000005340000}"/>
    <cellStyle name="Normal 3 10 3 2 3" xfId="3715" xr:uid="{00000000-0005-0000-0000-000006340000}"/>
    <cellStyle name="Normal 3 10 3 2 3 2" xfId="17665" xr:uid="{00000000-0005-0000-0000-000007340000}"/>
    <cellStyle name="Normal 3 10 3 2 3 2 2" xfId="40543" xr:uid="{00000000-0005-0000-0000-000008340000}"/>
    <cellStyle name="Normal 3 10 3 2 3 3" xfId="11751" xr:uid="{00000000-0005-0000-0000-000009340000}"/>
    <cellStyle name="Normal 3 10 3 2 3 4" xfId="36871" xr:uid="{00000000-0005-0000-0000-00000A340000}"/>
    <cellStyle name="Normal 3 10 3 2 4" xfId="10527" xr:uid="{00000000-0005-0000-0000-00000B340000}"/>
    <cellStyle name="Normal 3 10 3 2 4 2" xfId="35647" xr:uid="{00000000-0005-0000-0000-00000C340000}"/>
    <cellStyle name="Normal 3 10 3 2 5" xfId="16324" xr:uid="{00000000-0005-0000-0000-00000D340000}"/>
    <cellStyle name="Normal 3 10 3 2 5 2" xfId="39319" xr:uid="{00000000-0005-0000-0000-00000E340000}"/>
    <cellStyle name="Normal 3 10 3 2 6" xfId="8079" xr:uid="{00000000-0005-0000-0000-00000F340000}"/>
    <cellStyle name="Normal 3 10 3 2 7" xfId="33199" xr:uid="{00000000-0005-0000-0000-000010340000}"/>
    <cellStyle name="Normal 3 10 3 3" xfId="4733" xr:uid="{00000000-0005-0000-0000-000011340000}"/>
    <cellStyle name="Normal 3 10 3 3 2" xfId="12547" xr:uid="{00000000-0005-0000-0000-000012340000}"/>
    <cellStyle name="Normal 3 10 3 3 2 2" xfId="37483" xr:uid="{00000000-0005-0000-0000-000013340000}"/>
    <cellStyle name="Normal 3 10 3 3 3" xfId="18651" xr:uid="{00000000-0005-0000-0000-000014340000}"/>
    <cellStyle name="Normal 3 10 3 3 3 2" xfId="41155" xr:uid="{00000000-0005-0000-0000-000015340000}"/>
    <cellStyle name="Normal 3 10 3 3 4" xfId="8691" xr:uid="{00000000-0005-0000-0000-000016340000}"/>
    <cellStyle name="Normal 3 10 3 3 5" xfId="33811" xr:uid="{00000000-0005-0000-0000-000017340000}"/>
    <cellStyle name="Normal 3 10 3 4" xfId="3103" xr:uid="{00000000-0005-0000-0000-000018340000}"/>
    <cellStyle name="Normal 3 10 3 4 2" xfId="17053" xr:uid="{00000000-0005-0000-0000-000019340000}"/>
    <cellStyle name="Normal 3 10 3 4 2 2" xfId="39931" xr:uid="{00000000-0005-0000-0000-00001A340000}"/>
    <cellStyle name="Normal 3 10 3 4 3" xfId="11139" xr:uid="{00000000-0005-0000-0000-00001B340000}"/>
    <cellStyle name="Normal 3 10 3 4 4" xfId="36259" xr:uid="{00000000-0005-0000-0000-00001C340000}"/>
    <cellStyle name="Normal 3 10 3 5" xfId="9915" xr:uid="{00000000-0005-0000-0000-00001D340000}"/>
    <cellStyle name="Normal 3 10 3 5 2" xfId="35035" xr:uid="{00000000-0005-0000-0000-00001E340000}"/>
    <cellStyle name="Normal 3 10 3 6" xfId="15278" xr:uid="{00000000-0005-0000-0000-00001F340000}"/>
    <cellStyle name="Normal 3 10 3 6 2" xfId="38707" xr:uid="{00000000-0005-0000-0000-000020340000}"/>
    <cellStyle name="Normal 3 10 3 7" xfId="7467" xr:uid="{00000000-0005-0000-0000-000021340000}"/>
    <cellStyle name="Normal 3 10 3 8" xfId="32587" xr:uid="{00000000-0005-0000-0000-000022340000}"/>
    <cellStyle name="Normal 3 10 4" xfId="1680" xr:uid="{00000000-0005-0000-0000-000023340000}"/>
    <cellStyle name="Normal 3 10 4 2" xfId="5049" xr:uid="{00000000-0005-0000-0000-000024340000}"/>
    <cellStyle name="Normal 3 10 4 2 2" xfId="12802" xr:uid="{00000000-0005-0000-0000-000025340000}"/>
    <cellStyle name="Normal 3 10 4 2 2 2" xfId="37673" xr:uid="{00000000-0005-0000-0000-000026340000}"/>
    <cellStyle name="Normal 3 10 4 2 3" xfId="18953" xr:uid="{00000000-0005-0000-0000-000027340000}"/>
    <cellStyle name="Normal 3 10 4 2 3 2" xfId="41345" xr:uid="{00000000-0005-0000-0000-000028340000}"/>
    <cellStyle name="Normal 3 10 4 2 4" xfId="8881" xr:uid="{00000000-0005-0000-0000-000029340000}"/>
    <cellStyle name="Normal 3 10 4 2 5" xfId="34001" xr:uid="{00000000-0005-0000-0000-00002A340000}"/>
    <cellStyle name="Normal 3 10 4 3" xfId="3293" xr:uid="{00000000-0005-0000-0000-00002B340000}"/>
    <cellStyle name="Normal 3 10 4 3 2" xfId="17243" xr:uid="{00000000-0005-0000-0000-00002C340000}"/>
    <cellStyle name="Normal 3 10 4 3 2 2" xfId="40121" xr:uid="{00000000-0005-0000-0000-00002D340000}"/>
    <cellStyle name="Normal 3 10 4 3 3" xfId="11329" xr:uid="{00000000-0005-0000-0000-00002E340000}"/>
    <cellStyle name="Normal 3 10 4 3 4" xfId="36449" xr:uid="{00000000-0005-0000-0000-00002F340000}"/>
    <cellStyle name="Normal 3 10 4 4" xfId="10105" xr:uid="{00000000-0005-0000-0000-000030340000}"/>
    <cellStyle name="Normal 3 10 4 4 2" xfId="35225" xr:uid="{00000000-0005-0000-0000-000031340000}"/>
    <cellStyle name="Normal 3 10 4 5" xfId="15658" xr:uid="{00000000-0005-0000-0000-000032340000}"/>
    <cellStyle name="Normal 3 10 4 5 2" xfId="38897" xr:uid="{00000000-0005-0000-0000-000033340000}"/>
    <cellStyle name="Normal 3 10 4 6" xfId="7657" xr:uid="{00000000-0005-0000-0000-000034340000}"/>
    <cellStyle name="Normal 3 10 4 7" xfId="32777" xr:uid="{00000000-0005-0000-0000-000035340000}"/>
    <cellStyle name="Normal 3 10 5" xfId="4129" xr:uid="{00000000-0005-0000-0000-000036340000}"/>
    <cellStyle name="Normal 3 10 5 2" xfId="12031" xr:uid="{00000000-0005-0000-0000-000037340000}"/>
    <cellStyle name="Normal 3 10 5 2 2" xfId="37061" xr:uid="{00000000-0005-0000-0000-000038340000}"/>
    <cellStyle name="Normal 3 10 5 3" xfId="18062" xr:uid="{00000000-0005-0000-0000-000039340000}"/>
    <cellStyle name="Normal 3 10 5 3 2" xfId="40733" xr:uid="{00000000-0005-0000-0000-00003A340000}"/>
    <cellStyle name="Normal 3 10 5 4" xfId="8269" xr:uid="{00000000-0005-0000-0000-00003B340000}"/>
    <cellStyle name="Normal 3 10 5 5" xfId="33389" xr:uid="{00000000-0005-0000-0000-00003C340000}"/>
    <cellStyle name="Normal 3 10 6" xfId="2681" xr:uid="{00000000-0005-0000-0000-00003D340000}"/>
    <cellStyle name="Normal 3 10 6 2" xfId="16631" xr:uid="{00000000-0005-0000-0000-00003E340000}"/>
    <cellStyle name="Normal 3 10 6 2 2" xfId="39509" xr:uid="{00000000-0005-0000-0000-00003F340000}"/>
    <cellStyle name="Normal 3 10 6 3" xfId="10717" xr:uid="{00000000-0005-0000-0000-000040340000}"/>
    <cellStyle name="Normal 3 10 6 4" xfId="35837" xr:uid="{00000000-0005-0000-0000-000041340000}"/>
    <cellStyle name="Normal 3 10 7" xfId="9493" xr:uid="{00000000-0005-0000-0000-000042340000}"/>
    <cellStyle name="Normal 3 10 7 2" xfId="34613" xr:uid="{00000000-0005-0000-0000-000043340000}"/>
    <cellStyle name="Normal 3 10 8" xfId="14529" xr:uid="{00000000-0005-0000-0000-000044340000}"/>
    <cellStyle name="Normal 3 10 8 2" xfId="38285" xr:uid="{00000000-0005-0000-0000-000045340000}"/>
    <cellStyle name="Normal 3 10 9" xfId="7045" xr:uid="{00000000-0005-0000-0000-000046340000}"/>
    <cellStyle name="Normal 3 11" xfId="860" xr:uid="{00000000-0005-0000-0000-000047340000}"/>
    <cellStyle name="Normal 3 2" xfId="28" xr:uid="{00000000-0005-0000-0000-000048340000}"/>
    <cellStyle name="Normal 3 2 2" xfId="488" xr:uid="{00000000-0005-0000-0000-000049340000}"/>
    <cellStyle name="Normal 3 3" xfId="489" xr:uid="{00000000-0005-0000-0000-00004A340000}"/>
    <cellStyle name="Normal 3 3 10" xfId="9494" xr:uid="{00000000-0005-0000-0000-00004B340000}"/>
    <cellStyle name="Normal 3 3 10 2" xfId="34614" xr:uid="{00000000-0005-0000-0000-00004C340000}"/>
    <cellStyle name="Normal 3 3 11" xfId="14531" xr:uid="{00000000-0005-0000-0000-00004D340000}"/>
    <cellStyle name="Normal 3 3 11 2" xfId="38286" xr:uid="{00000000-0005-0000-0000-00004E340000}"/>
    <cellStyle name="Normal 3 3 12" xfId="7046" xr:uid="{00000000-0005-0000-0000-00004F340000}"/>
    <cellStyle name="Normal 3 3 13" xfId="32166" xr:uid="{00000000-0005-0000-0000-000050340000}"/>
    <cellStyle name="Normal 3 3 2" xfId="490" xr:uid="{00000000-0005-0000-0000-000051340000}"/>
    <cellStyle name="Normal 3 3 2 10" xfId="14532" xr:uid="{00000000-0005-0000-0000-000052340000}"/>
    <cellStyle name="Normal 3 3 2 10 2" xfId="38287" xr:uid="{00000000-0005-0000-0000-000053340000}"/>
    <cellStyle name="Normal 3 3 2 11" xfId="7047" xr:uid="{00000000-0005-0000-0000-000054340000}"/>
    <cellStyle name="Normal 3 3 2 12" xfId="32167" xr:uid="{00000000-0005-0000-0000-000055340000}"/>
    <cellStyle name="Normal 3 3 2 2" xfId="491" xr:uid="{00000000-0005-0000-0000-000056340000}"/>
    <cellStyle name="Normal 3 3 2 2 10" xfId="7048" xr:uid="{00000000-0005-0000-0000-000057340000}"/>
    <cellStyle name="Normal 3 3 2 2 11" xfId="32168" xr:uid="{00000000-0005-0000-0000-000058340000}"/>
    <cellStyle name="Normal 3 3 2 2 2" xfId="492" xr:uid="{00000000-0005-0000-0000-000059340000}"/>
    <cellStyle name="Normal 3 3 2 2 2 10" xfId="32169" xr:uid="{00000000-0005-0000-0000-00005A340000}"/>
    <cellStyle name="Normal 3 3 2 2 2 2" xfId="931" xr:uid="{00000000-0005-0000-0000-00005B340000}"/>
    <cellStyle name="Normal 3 3 2 2 2 2 2" xfId="2022" xr:uid="{00000000-0005-0000-0000-00005C340000}"/>
    <cellStyle name="Normal 3 3 2 2 2 2 2 2" xfId="5328" xr:uid="{00000000-0005-0000-0000-00005D340000}"/>
    <cellStyle name="Normal 3 3 2 2 2 2 2 2 2" xfId="13042" xr:uid="{00000000-0005-0000-0000-00005E340000}"/>
    <cellStyle name="Normal 3 3 2 2 2 2 2 2 2 2" xfId="37888" xr:uid="{00000000-0005-0000-0000-00005F340000}"/>
    <cellStyle name="Normal 3 3 2 2 2 2 2 2 3" xfId="19222" xr:uid="{00000000-0005-0000-0000-000060340000}"/>
    <cellStyle name="Normal 3 3 2 2 2 2 2 2 3 2" xfId="41560" xr:uid="{00000000-0005-0000-0000-000061340000}"/>
    <cellStyle name="Normal 3 3 2 2 2 2 2 2 4" xfId="9096" xr:uid="{00000000-0005-0000-0000-000062340000}"/>
    <cellStyle name="Normal 3 3 2 2 2 2 2 2 5" xfId="34216" xr:uid="{00000000-0005-0000-0000-000063340000}"/>
    <cellStyle name="Normal 3 3 2 2 2 2 2 3" xfId="3508" xr:uid="{00000000-0005-0000-0000-000064340000}"/>
    <cellStyle name="Normal 3 3 2 2 2 2 2 3 2" xfId="17458" xr:uid="{00000000-0005-0000-0000-000065340000}"/>
    <cellStyle name="Normal 3 3 2 2 2 2 2 3 2 2" xfId="40336" xr:uid="{00000000-0005-0000-0000-000066340000}"/>
    <cellStyle name="Normal 3 3 2 2 2 2 2 3 3" xfId="11544" xr:uid="{00000000-0005-0000-0000-000067340000}"/>
    <cellStyle name="Normal 3 3 2 2 2 2 2 3 4" xfId="36664" xr:uid="{00000000-0005-0000-0000-000068340000}"/>
    <cellStyle name="Normal 3 3 2 2 2 2 2 4" xfId="10320" xr:uid="{00000000-0005-0000-0000-000069340000}"/>
    <cellStyle name="Normal 3 3 2 2 2 2 2 4 2" xfId="35440" xr:uid="{00000000-0005-0000-0000-00006A340000}"/>
    <cellStyle name="Normal 3 3 2 2 2 2 2 5" xfId="15991" xr:uid="{00000000-0005-0000-0000-00006B340000}"/>
    <cellStyle name="Normal 3 3 2 2 2 2 2 5 2" xfId="39112" xr:uid="{00000000-0005-0000-0000-00006C340000}"/>
    <cellStyle name="Normal 3 3 2 2 2 2 2 6" xfId="7872" xr:uid="{00000000-0005-0000-0000-00006D340000}"/>
    <cellStyle name="Normal 3 3 2 2 2 2 2 7" xfId="32992" xr:uid="{00000000-0005-0000-0000-00006E340000}"/>
    <cellStyle name="Normal 3 3 2 2 2 2 3" xfId="4444" xr:uid="{00000000-0005-0000-0000-00006F340000}"/>
    <cellStyle name="Normal 3 3 2 2 2 2 3 2" xfId="12295" xr:uid="{00000000-0005-0000-0000-000070340000}"/>
    <cellStyle name="Normal 3 3 2 2 2 2 3 2 2" xfId="37276" xr:uid="{00000000-0005-0000-0000-000071340000}"/>
    <cellStyle name="Normal 3 3 2 2 2 2 3 3" xfId="18370" xr:uid="{00000000-0005-0000-0000-000072340000}"/>
    <cellStyle name="Normal 3 3 2 2 2 2 3 3 2" xfId="40948" xr:uid="{00000000-0005-0000-0000-000073340000}"/>
    <cellStyle name="Normal 3 3 2 2 2 2 3 4" xfId="8484" xr:uid="{00000000-0005-0000-0000-000074340000}"/>
    <cellStyle name="Normal 3 3 2 2 2 2 3 5" xfId="33604" xr:uid="{00000000-0005-0000-0000-000075340000}"/>
    <cellStyle name="Normal 3 3 2 2 2 2 4" xfId="2896" xr:uid="{00000000-0005-0000-0000-000076340000}"/>
    <cellStyle name="Normal 3 3 2 2 2 2 4 2" xfId="16846" xr:uid="{00000000-0005-0000-0000-000077340000}"/>
    <cellStyle name="Normal 3 3 2 2 2 2 4 2 2" xfId="39724" xr:uid="{00000000-0005-0000-0000-000078340000}"/>
    <cellStyle name="Normal 3 3 2 2 2 2 4 3" xfId="10932" xr:uid="{00000000-0005-0000-0000-000079340000}"/>
    <cellStyle name="Normal 3 3 2 2 2 2 4 4" xfId="36052" xr:uid="{00000000-0005-0000-0000-00007A340000}"/>
    <cellStyle name="Normal 3 3 2 2 2 2 5" xfId="9708" xr:uid="{00000000-0005-0000-0000-00007B340000}"/>
    <cellStyle name="Normal 3 3 2 2 2 2 5 2" xfId="34828" xr:uid="{00000000-0005-0000-0000-00007C340000}"/>
    <cellStyle name="Normal 3 3 2 2 2 2 6" xfId="14950" xr:uid="{00000000-0005-0000-0000-00007D340000}"/>
    <cellStyle name="Normal 3 3 2 2 2 2 6 2" xfId="38500" xr:uid="{00000000-0005-0000-0000-00007E340000}"/>
    <cellStyle name="Normal 3 3 2 2 2 2 7" xfId="7260" xr:uid="{00000000-0005-0000-0000-00007F340000}"/>
    <cellStyle name="Normal 3 3 2 2 2 2 8" xfId="32380" xr:uid="{00000000-0005-0000-0000-000080340000}"/>
    <cellStyle name="Normal 3 3 2 2 2 3" xfId="1273" xr:uid="{00000000-0005-0000-0000-000081340000}"/>
    <cellStyle name="Normal 3 3 2 2 2 3 2" xfId="2364" xr:uid="{00000000-0005-0000-0000-000082340000}"/>
    <cellStyle name="Normal 3 3 2 2 2 3 2 2" xfId="5627" xr:uid="{00000000-0005-0000-0000-000083340000}"/>
    <cellStyle name="Normal 3 3 2 2 2 3 2 2 2" xfId="13299" xr:uid="{00000000-0005-0000-0000-000084340000}"/>
    <cellStyle name="Normal 3 3 2 2 2 3 2 2 2 2" xfId="38099" xr:uid="{00000000-0005-0000-0000-000085340000}"/>
    <cellStyle name="Normal 3 3 2 2 2 3 2 2 3" xfId="19515" xr:uid="{00000000-0005-0000-0000-000086340000}"/>
    <cellStyle name="Normal 3 3 2 2 2 3 2 2 3 2" xfId="41771" xr:uid="{00000000-0005-0000-0000-000087340000}"/>
    <cellStyle name="Normal 3 3 2 2 2 3 2 2 4" xfId="9307" xr:uid="{00000000-0005-0000-0000-000088340000}"/>
    <cellStyle name="Normal 3 3 2 2 2 3 2 2 5" xfId="34427" xr:uid="{00000000-0005-0000-0000-000089340000}"/>
    <cellStyle name="Normal 3 3 2 2 2 3 2 3" xfId="3719" xr:uid="{00000000-0005-0000-0000-00008A340000}"/>
    <cellStyle name="Normal 3 3 2 2 2 3 2 3 2" xfId="17669" xr:uid="{00000000-0005-0000-0000-00008B340000}"/>
    <cellStyle name="Normal 3 3 2 2 2 3 2 3 2 2" xfId="40547" xr:uid="{00000000-0005-0000-0000-00008C340000}"/>
    <cellStyle name="Normal 3 3 2 2 2 3 2 3 3" xfId="11755" xr:uid="{00000000-0005-0000-0000-00008D340000}"/>
    <cellStyle name="Normal 3 3 2 2 2 3 2 3 4" xfId="36875" xr:uid="{00000000-0005-0000-0000-00008E340000}"/>
    <cellStyle name="Normal 3 3 2 2 2 3 2 4" xfId="10531" xr:uid="{00000000-0005-0000-0000-00008F340000}"/>
    <cellStyle name="Normal 3 3 2 2 2 3 2 4 2" xfId="35651" xr:uid="{00000000-0005-0000-0000-000090340000}"/>
    <cellStyle name="Normal 3 3 2 2 2 3 2 5" xfId="16328" xr:uid="{00000000-0005-0000-0000-000091340000}"/>
    <cellStyle name="Normal 3 3 2 2 2 3 2 5 2" xfId="39323" xr:uid="{00000000-0005-0000-0000-000092340000}"/>
    <cellStyle name="Normal 3 3 2 2 2 3 2 6" xfId="8083" xr:uid="{00000000-0005-0000-0000-000093340000}"/>
    <cellStyle name="Normal 3 3 2 2 2 3 2 7" xfId="33203" xr:uid="{00000000-0005-0000-0000-000094340000}"/>
    <cellStyle name="Normal 3 3 2 2 2 3 3" xfId="4737" xr:uid="{00000000-0005-0000-0000-000095340000}"/>
    <cellStyle name="Normal 3 3 2 2 2 3 3 2" xfId="12551" xr:uid="{00000000-0005-0000-0000-000096340000}"/>
    <cellStyle name="Normal 3 3 2 2 2 3 3 2 2" xfId="37487" xr:uid="{00000000-0005-0000-0000-000097340000}"/>
    <cellStyle name="Normal 3 3 2 2 2 3 3 3" xfId="18655" xr:uid="{00000000-0005-0000-0000-000098340000}"/>
    <cellStyle name="Normal 3 3 2 2 2 3 3 3 2" xfId="41159" xr:uid="{00000000-0005-0000-0000-000099340000}"/>
    <cellStyle name="Normal 3 3 2 2 2 3 3 4" xfId="8695" xr:uid="{00000000-0005-0000-0000-00009A340000}"/>
    <cellStyle name="Normal 3 3 2 2 2 3 3 5" xfId="33815" xr:uid="{00000000-0005-0000-0000-00009B340000}"/>
    <cellStyle name="Normal 3 3 2 2 2 3 4" xfId="3107" xr:uid="{00000000-0005-0000-0000-00009C340000}"/>
    <cellStyle name="Normal 3 3 2 2 2 3 4 2" xfId="17057" xr:uid="{00000000-0005-0000-0000-00009D340000}"/>
    <cellStyle name="Normal 3 3 2 2 2 3 4 2 2" xfId="39935" xr:uid="{00000000-0005-0000-0000-00009E340000}"/>
    <cellStyle name="Normal 3 3 2 2 2 3 4 3" xfId="11143" xr:uid="{00000000-0005-0000-0000-00009F340000}"/>
    <cellStyle name="Normal 3 3 2 2 2 3 4 4" xfId="36263" xr:uid="{00000000-0005-0000-0000-0000A0340000}"/>
    <cellStyle name="Normal 3 3 2 2 2 3 5" xfId="9919" xr:uid="{00000000-0005-0000-0000-0000A1340000}"/>
    <cellStyle name="Normal 3 3 2 2 2 3 5 2" xfId="35039" xr:uid="{00000000-0005-0000-0000-0000A2340000}"/>
    <cellStyle name="Normal 3 3 2 2 2 3 6" xfId="15282" xr:uid="{00000000-0005-0000-0000-0000A3340000}"/>
    <cellStyle name="Normal 3 3 2 2 2 3 6 2" xfId="38711" xr:uid="{00000000-0005-0000-0000-0000A4340000}"/>
    <cellStyle name="Normal 3 3 2 2 2 3 7" xfId="7471" xr:uid="{00000000-0005-0000-0000-0000A5340000}"/>
    <cellStyle name="Normal 3 3 2 2 2 3 8" xfId="32591" xr:uid="{00000000-0005-0000-0000-0000A6340000}"/>
    <cellStyle name="Normal 3 3 2 2 2 4" xfId="1684" xr:uid="{00000000-0005-0000-0000-0000A7340000}"/>
    <cellStyle name="Normal 3 3 2 2 2 4 2" xfId="5053" xr:uid="{00000000-0005-0000-0000-0000A8340000}"/>
    <cellStyle name="Normal 3 3 2 2 2 4 2 2" xfId="12806" xr:uid="{00000000-0005-0000-0000-0000A9340000}"/>
    <cellStyle name="Normal 3 3 2 2 2 4 2 2 2" xfId="37677" xr:uid="{00000000-0005-0000-0000-0000AA340000}"/>
    <cellStyle name="Normal 3 3 2 2 2 4 2 3" xfId="18957" xr:uid="{00000000-0005-0000-0000-0000AB340000}"/>
    <cellStyle name="Normal 3 3 2 2 2 4 2 3 2" xfId="41349" xr:uid="{00000000-0005-0000-0000-0000AC340000}"/>
    <cellStyle name="Normal 3 3 2 2 2 4 2 4" xfId="8885" xr:uid="{00000000-0005-0000-0000-0000AD340000}"/>
    <cellStyle name="Normal 3 3 2 2 2 4 2 5" xfId="34005" xr:uid="{00000000-0005-0000-0000-0000AE340000}"/>
    <cellStyle name="Normal 3 3 2 2 2 4 3" xfId="3297" xr:uid="{00000000-0005-0000-0000-0000AF340000}"/>
    <cellStyle name="Normal 3 3 2 2 2 4 3 2" xfId="17247" xr:uid="{00000000-0005-0000-0000-0000B0340000}"/>
    <cellStyle name="Normal 3 3 2 2 2 4 3 2 2" xfId="40125" xr:uid="{00000000-0005-0000-0000-0000B1340000}"/>
    <cellStyle name="Normal 3 3 2 2 2 4 3 3" xfId="11333" xr:uid="{00000000-0005-0000-0000-0000B2340000}"/>
    <cellStyle name="Normal 3 3 2 2 2 4 3 4" xfId="36453" xr:uid="{00000000-0005-0000-0000-0000B3340000}"/>
    <cellStyle name="Normal 3 3 2 2 2 4 4" xfId="10109" xr:uid="{00000000-0005-0000-0000-0000B4340000}"/>
    <cellStyle name="Normal 3 3 2 2 2 4 4 2" xfId="35229" xr:uid="{00000000-0005-0000-0000-0000B5340000}"/>
    <cellStyle name="Normal 3 3 2 2 2 4 5" xfId="15662" xr:uid="{00000000-0005-0000-0000-0000B6340000}"/>
    <cellStyle name="Normal 3 3 2 2 2 4 5 2" xfId="38901" xr:uid="{00000000-0005-0000-0000-0000B7340000}"/>
    <cellStyle name="Normal 3 3 2 2 2 4 6" xfId="7661" xr:uid="{00000000-0005-0000-0000-0000B8340000}"/>
    <cellStyle name="Normal 3 3 2 2 2 4 7" xfId="32781" xr:uid="{00000000-0005-0000-0000-0000B9340000}"/>
    <cellStyle name="Normal 3 3 2 2 2 5" xfId="4134" xr:uid="{00000000-0005-0000-0000-0000BA340000}"/>
    <cellStyle name="Normal 3 3 2 2 2 5 2" xfId="12036" xr:uid="{00000000-0005-0000-0000-0000BB340000}"/>
    <cellStyle name="Normal 3 3 2 2 2 5 2 2" xfId="37065" xr:uid="{00000000-0005-0000-0000-0000BC340000}"/>
    <cellStyle name="Normal 3 3 2 2 2 5 3" xfId="18067" xr:uid="{00000000-0005-0000-0000-0000BD340000}"/>
    <cellStyle name="Normal 3 3 2 2 2 5 3 2" xfId="40737" xr:uid="{00000000-0005-0000-0000-0000BE340000}"/>
    <cellStyle name="Normal 3 3 2 2 2 5 4" xfId="8273" xr:uid="{00000000-0005-0000-0000-0000BF340000}"/>
    <cellStyle name="Normal 3 3 2 2 2 5 5" xfId="33393" xr:uid="{00000000-0005-0000-0000-0000C0340000}"/>
    <cellStyle name="Normal 3 3 2 2 2 6" xfId="2685" xr:uid="{00000000-0005-0000-0000-0000C1340000}"/>
    <cellStyle name="Normal 3 3 2 2 2 6 2" xfId="16635" xr:uid="{00000000-0005-0000-0000-0000C2340000}"/>
    <cellStyle name="Normal 3 3 2 2 2 6 2 2" xfId="39513" xr:uid="{00000000-0005-0000-0000-0000C3340000}"/>
    <cellStyle name="Normal 3 3 2 2 2 6 3" xfId="10721" xr:uid="{00000000-0005-0000-0000-0000C4340000}"/>
    <cellStyle name="Normal 3 3 2 2 2 6 4" xfId="35841" xr:uid="{00000000-0005-0000-0000-0000C5340000}"/>
    <cellStyle name="Normal 3 3 2 2 2 7" xfId="9497" xr:uid="{00000000-0005-0000-0000-0000C6340000}"/>
    <cellStyle name="Normal 3 3 2 2 2 7 2" xfId="34617" xr:uid="{00000000-0005-0000-0000-0000C7340000}"/>
    <cellStyle name="Normal 3 3 2 2 2 8" xfId="14534" xr:uid="{00000000-0005-0000-0000-0000C8340000}"/>
    <cellStyle name="Normal 3 3 2 2 2 8 2" xfId="38289" xr:uid="{00000000-0005-0000-0000-0000C9340000}"/>
    <cellStyle name="Normal 3 3 2 2 2 9" xfId="7049" xr:uid="{00000000-0005-0000-0000-0000CA340000}"/>
    <cellStyle name="Normal 3 3 2 2 3" xfId="930" xr:uid="{00000000-0005-0000-0000-0000CB340000}"/>
    <cellStyle name="Normal 3 3 2 2 3 2" xfId="2021" xr:uid="{00000000-0005-0000-0000-0000CC340000}"/>
    <cellStyle name="Normal 3 3 2 2 3 2 2" xfId="5327" xr:uid="{00000000-0005-0000-0000-0000CD340000}"/>
    <cellStyle name="Normal 3 3 2 2 3 2 2 2" xfId="13041" xr:uid="{00000000-0005-0000-0000-0000CE340000}"/>
    <cellStyle name="Normal 3 3 2 2 3 2 2 2 2" xfId="37887" xr:uid="{00000000-0005-0000-0000-0000CF340000}"/>
    <cellStyle name="Normal 3 3 2 2 3 2 2 3" xfId="19221" xr:uid="{00000000-0005-0000-0000-0000D0340000}"/>
    <cellStyle name="Normal 3 3 2 2 3 2 2 3 2" xfId="41559" xr:uid="{00000000-0005-0000-0000-0000D1340000}"/>
    <cellStyle name="Normal 3 3 2 2 3 2 2 4" xfId="9095" xr:uid="{00000000-0005-0000-0000-0000D2340000}"/>
    <cellStyle name="Normal 3 3 2 2 3 2 2 5" xfId="34215" xr:uid="{00000000-0005-0000-0000-0000D3340000}"/>
    <cellStyle name="Normal 3 3 2 2 3 2 3" xfId="3507" xr:uid="{00000000-0005-0000-0000-0000D4340000}"/>
    <cellStyle name="Normal 3 3 2 2 3 2 3 2" xfId="17457" xr:uid="{00000000-0005-0000-0000-0000D5340000}"/>
    <cellStyle name="Normal 3 3 2 2 3 2 3 2 2" xfId="40335" xr:uid="{00000000-0005-0000-0000-0000D6340000}"/>
    <cellStyle name="Normal 3 3 2 2 3 2 3 3" xfId="11543" xr:uid="{00000000-0005-0000-0000-0000D7340000}"/>
    <cellStyle name="Normal 3 3 2 2 3 2 3 4" xfId="36663" xr:uid="{00000000-0005-0000-0000-0000D8340000}"/>
    <cellStyle name="Normal 3 3 2 2 3 2 4" xfId="10319" xr:uid="{00000000-0005-0000-0000-0000D9340000}"/>
    <cellStyle name="Normal 3 3 2 2 3 2 4 2" xfId="35439" xr:uid="{00000000-0005-0000-0000-0000DA340000}"/>
    <cellStyle name="Normal 3 3 2 2 3 2 5" xfId="15990" xr:uid="{00000000-0005-0000-0000-0000DB340000}"/>
    <cellStyle name="Normal 3 3 2 2 3 2 5 2" xfId="39111" xr:uid="{00000000-0005-0000-0000-0000DC340000}"/>
    <cellStyle name="Normal 3 3 2 2 3 2 6" xfId="7871" xr:uid="{00000000-0005-0000-0000-0000DD340000}"/>
    <cellStyle name="Normal 3 3 2 2 3 2 7" xfId="32991" xr:uid="{00000000-0005-0000-0000-0000DE340000}"/>
    <cellStyle name="Normal 3 3 2 2 3 3" xfId="4443" xr:uid="{00000000-0005-0000-0000-0000DF340000}"/>
    <cellStyle name="Normal 3 3 2 2 3 3 2" xfId="12294" xr:uid="{00000000-0005-0000-0000-0000E0340000}"/>
    <cellStyle name="Normal 3 3 2 2 3 3 2 2" xfId="37275" xr:uid="{00000000-0005-0000-0000-0000E1340000}"/>
    <cellStyle name="Normal 3 3 2 2 3 3 3" xfId="18369" xr:uid="{00000000-0005-0000-0000-0000E2340000}"/>
    <cellStyle name="Normal 3 3 2 2 3 3 3 2" xfId="40947" xr:uid="{00000000-0005-0000-0000-0000E3340000}"/>
    <cellStyle name="Normal 3 3 2 2 3 3 4" xfId="8483" xr:uid="{00000000-0005-0000-0000-0000E4340000}"/>
    <cellStyle name="Normal 3 3 2 2 3 3 5" xfId="33603" xr:uid="{00000000-0005-0000-0000-0000E5340000}"/>
    <cellStyle name="Normal 3 3 2 2 3 4" xfId="2895" xr:uid="{00000000-0005-0000-0000-0000E6340000}"/>
    <cellStyle name="Normal 3 3 2 2 3 4 2" xfId="16845" xr:uid="{00000000-0005-0000-0000-0000E7340000}"/>
    <cellStyle name="Normal 3 3 2 2 3 4 2 2" xfId="39723" xr:uid="{00000000-0005-0000-0000-0000E8340000}"/>
    <cellStyle name="Normal 3 3 2 2 3 4 3" xfId="10931" xr:uid="{00000000-0005-0000-0000-0000E9340000}"/>
    <cellStyle name="Normal 3 3 2 2 3 4 4" xfId="36051" xr:uid="{00000000-0005-0000-0000-0000EA340000}"/>
    <cellStyle name="Normal 3 3 2 2 3 5" xfId="9707" xr:uid="{00000000-0005-0000-0000-0000EB340000}"/>
    <cellStyle name="Normal 3 3 2 2 3 5 2" xfId="34827" xr:uid="{00000000-0005-0000-0000-0000EC340000}"/>
    <cellStyle name="Normal 3 3 2 2 3 6" xfId="14949" xr:uid="{00000000-0005-0000-0000-0000ED340000}"/>
    <cellStyle name="Normal 3 3 2 2 3 6 2" xfId="38499" xr:uid="{00000000-0005-0000-0000-0000EE340000}"/>
    <cellStyle name="Normal 3 3 2 2 3 7" xfId="7259" xr:uid="{00000000-0005-0000-0000-0000EF340000}"/>
    <cellStyle name="Normal 3 3 2 2 3 8" xfId="32379" xr:uid="{00000000-0005-0000-0000-0000F0340000}"/>
    <cellStyle name="Normal 3 3 2 2 4" xfId="1272" xr:uid="{00000000-0005-0000-0000-0000F1340000}"/>
    <cellStyle name="Normal 3 3 2 2 4 2" xfId="2363" xr:uid="{00000000-0005-0000-0000-0000F2340000}"/>
    <cellStyle name="Normal 3 3 2 2 4 2 2" xfId="5626" xr:uid="{00000000-0005-0000-0000-0000F3340000}"/>
    <cellStyle name="Normal 3 3 2 2 4 2 2 2" xfId="13298" xr:uid="{00000000-0005-0000-0000-0000F4340000}"/>
    <cellStyle name="Normal 3 3 2 2 4 2 2 2 2" xfId="38098" xr:uid="{00000000-0005-0000-0000-0000F5340000}"/>
    <cellStyle name="Normal 3 3 2 2 4 2 2 3" xfId="19514" xr:uid="{00000000-0005-0000-0000-0000F6340000}"/>
    <cellStyle name="Normal 3 3 2 2 4 2 2 3 2" xfId="41770" xr:uid="{00000000-0005-0000-0000-0000F7340000}"/>
    <cellStyle name="Normal 3 3 2 2 4 2 2 4" xfId="9306" xr:uid="{00000000-0005-0000-0000-0000F8340000}"/>
    <cellStyle name="Normal 3 3 2 2 4 2 2 5" xfId="34426" xr:uid="{00000000-0005-0000-0000-0000F9340000}"/>
    <cellStyle name="Normal 3 3 2 2 4 2 3" xfId="3718" xr:uid="{00000000-0005-0000-0000-0000FA340000}"/>
    <cellStyle name="Normal 3 3 2 2 4 2 3 2" xfId="17668" xr:uid="{00000000-0005-0000-0000-0000FB340000}"/>
    <cellStyle name="Normal 3 3 2 2 4 2 3 2 2" xfId="40546" xr:uid="{00000000-0005-0000-0000-0000FC340000}"/>
    <cellStyle name="Normal 3 3 2 2 4 2 3 3" xfId="11754" xr:uid="{00000000-0005-0000-0000-0000FD340000}"/>
    <cellStyle name="Normal 3 3 2 2 4 2 3 4" xfId="36874" xr:uid="{00000000-0005-0000-0000-0000FE340000}"/>
    <cellStyle name="Normal 3 3 2 2 4 2 4" xfId="10530" xr:uid="{00000000-0005-0000-0000-0000FF340000}"/>
    <cellStyle name="Normal 3 3 2 2 4 2 4 2" xfId="35650" xr:uid="{00000000-0005-0000-0000-000000350000}"/>
    <cellStyle name="Normal 3 3 2 2 4 2 5" xfId="16327" xr:uid="{00000000-0005-0000-0000-000001350000}"/>
    <cellStyle name="Normal 3 3 2 2 4 2 5 2" xfId="39322" xr:uid="{00000000-0005-0000-0000-000002350000}"/>
    <cellStyle name="Normal 3 3 2 2 4 2 6" xfId="8082" xr:uid="{00000000-0005-0000-0000-000003350000}"/>
    <cellStyle name="Normal 3 3 2 2 4 2 7" xfId="33202" xr:uid="{00000000-0005-0000-0000-000004350000}"/>
    <cellStyle name="Normal 3 3 2 2 4 3" xfId="4736" xr:uid="{00000000-0005-0000-0000-000005350000}"/>
    <cellStyle name="Normal 3 3 2 2 4 3 2" xfId="12550" xr:uid="{00000000-0005-0000-0000-000006350000}"/>
    <cellStyle name="Normal 3 3 2 2 4 3 2 2" xfId="37486" xr:uid="{00000000-0005-0000-0000-000007350000}"/>
    <cellStyle name="Normal 3 3 2 2 4 3 3" xfId="18654" xr:uid="{00000000-0005-0000-0000-000008350000}"/>
    <cellStyle name="Normal 3 3 2 2 4 3 3 2" xfId="41158" xr:uid="{00000000-0005-0000-0000-000009350000}"/>
    <cellStyle name="Normal 3 3 2 2 4 3 4" xfId="8694" xr:uid="{00000000-0005-0000-0000-00000A350000}"/>
    <cellStyle name="Normal 3 3 2 2 4 3 5" xfId="33814" xr:uid="{00000000-0005-0000-0000-00000B350000}"/>
    <cellStyle name="Normal 3 3 2 2 4 4" xfId="3106" xr:uid="{00000000-0005-0000-0000-00000C350000}"/>
    <cellStyle name="Normal 3 3 2 2 4 4 2" xfId="17056" xr:uid="{00000000-0005-0000-0000-00000D350000}"/>
    <cellStyle name="Normal 3 3 2 2 4 4 2 2" xfId="39934" xr:uid="{00000000-0005-0000-0000-00000E350000}"/>
    <cellStyle name="Normal 3 3 2 2 4 4 3" xfId="11142" xr:uid="{00000000-0005-0000-0000-00000F350000}"/>
    <cellStyle name="Normal 3 3 2 2 4 4 4" xfId="36262" xr:uid="{00000000-0005-0000-0000-000010350000}"/>
    <cellStyle name="Normal 3 3 2 2 4 5" xfId="9918" xr:uid="{00000000-0005-0000-0000-000011350000}"/>
    <cellStyle name="Normal 3 3 2 2 4 5 2" xfId="35038" xr:uid="{00000000-0005-0000-0000-000012350000}"/>
    <cellStyle name="Normal 3 3 2 2 4 6" xfId="15281" xr:uid="{00000000-0005-0000-0000-000013350000}"/>
    <cellStyle name="Normal 3 3 2 2 4 6 2" xfId="38710" xr:uid="{00000000-0005-0000-0000-000014350000}"/>
    <cellStyle name="Normal 3 3 2 2 4 7" xfId="7470" xr:uid="{00000000-0005-0000-0000-000015350000}"/>
    <cellStyle name="Normal 3 3 2 2 4 8" xfId="32590" xr:uid="{00000000-0005-0000-0000-000016350000}"/>
    <cellStyle name="Normal 3 3 2 2 5" xfId="1683" xr:uid="{00000000-0005-0000-0000-000017350000}"/>
    <cellStyle name="Normal 3 3 2 2 5 2" xfId="5052" xr:uid="{00000000-0005-0000-0000-000018350000}"/>
    <cellStyle name="Normal 3 3 2 2 5 2 2" xfId="12805" xr:uid="{00000000-0005-0000-0000-000019350000}"/>
    <cellStyle name="Normal 3 3 2 2 5 2 2 2" xfId="37676" xr:uid="{00000000-0005-0000-0000-00001A350000}"/>
    <cellStyle name="Normal 3 3 2 2 5 2 3" xfId="18956" xr:uid="{00000000-0005-0000-0000-00001B350000}"/>
    <cellStyle name="Normal 3 3 2 2 5 2 3 2" xfId="41348" xr:uid="{00000000-0005-0000-0000-00001C350000}"/>
    <cellStyle name="Normal 3 3 2 2 5 2 4" xfId="8884" xr:uid="{00000000-0005-0000-0000-00001D350000}"/>
    <cellStyle name="Normal 3 3 2 2 5 2 5" xfId="34004" xr:uid="{00000000-0005-0000-0000-00001E350000}"/>
    <cellStyle name="Normal 3 3 2 2 5 3" xfId="3296" xr:uid="{00000000-0005-0000-0000-00001F350000}"/>
    <cellStyle name="Normal 3 3 2 2 5 3 2" xfId="17246" xr:uid="{00000000-0005-0000-0000-000020350000}"/>
    <cellStyle name="Normal 3 3 2 2 5 3 2 2" xfId="40124" xr:uid="{00000000-0005-0000-0000-000021350000}"/>
    <cellStyle name="Normal 3 3 2 2 5 3 3" xfId="11332" xr:uid="{00000000-0005-0000-0000-000022350000}"/>
    <cellStyle name="Normal 3 3 2 2 5 3 4" xfId="36452" xr:uid="{00000000-0005-0000-0000-000023350000}"/>
    <cellStyle name="Normal 3 3 2 2 5 4" xfId="10108" xr:uid="{00000000-0005-0000-0000-000024350000}"/>
    <cellStyle name="Normal 3 3 2 2 5 4 2" xfId="35228" xr:uid="{00000000-0005-0000-0000-000025350000}"/>
    <cellStyle name="Normal 3 3 2 2 5 5" xfId="15661" xr:uid="{00000000-0005-0000-0000-000026350000}"/>
    <cellStyle name="Normal 3 3 2 2 5 5 2" xfId="38900" xr:uid="{00000000-0005-0000-0000-000027350000}"/>
    <cellStyle name="Normal 3 3 2 2 5 6" xfId="7660" xr:uid="{00000000-0005-0000-0000-000028350000}"/>
    <cellStyle name="Normal 3 3 2 2 5 7" xfId="32780" xr:uid="{00000000-0005-0000-0000-000029350000}"/>
    <cellStyle name="Normal 3 3 2 2 6" xfId="4133" xr:uid="{00000000-0005-0000-0000-00002A350000}"/>
    <cellStyle name="Normal 3 3 2 2 6 2" xfId="12035" xr:uid="{00000000-0005-0000-0000-00002B350000}"/>
    <cellStyle name="Normal 3 3 2 2 6 2 2" xfId="37064" xr:uid="{00000000-0005-0000-0000-00002C350000}"/>
    <cellStyle name="Normal 3 3 2 2 6 3" xfId="18066" xr:uid="{00000000-0005-0000-0000-00002D350000}"/>
    <cellStyle name="Normal 3 3 2 2 6 3 2" xfId="40736" xr:uid="{00000000-0005-0000-0000-00002E350000}"/>
    <cellStyle name="Normal 3 3 2 2 6 4" xfId="8272" xr:uid="{00000000-0005-0000-0000-00002F350000}"/>
    <cellStyle name="Normal 3 3 2 2 6 5" xfId="33392" xr:uid="{00000000-0005-0000-0000-000030350000}"/>
    <cellStyle name="Normal 3 3 2 2 7" xfId="2684" xr:uid="{00000000-0005-0000-0000-000031350000}"/>
    <cellStyle name="Normal 3 3 2 2 7 2" xfId="16634" xr:uid="{00000000-0005-0000-0000-000032350000}"/>
    <cellStyle name="Normal 3 3 2 2 7 2 2" xfId="39512" xr:uid="{00000000-0005-0000-0000-000033350000}"/>
    <cellStyle name="Normal 3 3 2 2 7 3" xfId="10720" xr:uid="{00000000-0005-0000-0000-000034350000}"/>
    <cellStyle name="Normal 3 3 2 2 7 4" xfId="35840" xr:uid="{00000000-0005-0000-0000-000035350000}"/>
    <cellStyle name="Normal 3 3 2 2 8" xfId="9496" xr:uid="{00000000-0005-0000-0000-000036350000}"/>
    <cellStyle name="Normal 3 3 2 2 8 2" xfId="34616" xr:uid="{00000000-0005-0000-0000-000037350000}"/>
    <cellStyle name="Normal 3 3 2 2 9" xfId="14533" xr:uid="{00000000-0005-0000-0000-000038350000}"/>
    <cellStyle name="Normal 3 3 2 2 9 2" xfId="38288" xr:uid="{00000000-0005-0000-0000-000039350000}"/>
    <cellStyle name="Normal 3 3 2 3" xfId="493" xr:uid="{00000000-0005-0000-0000-00003A350000}"/>
    <cellStyle name="Normal 3 3 2 3 10" xfId="32170" xr:uid="{00000000-0005-0000-0000-00003B350000}"/>
    <cellStyle name="Normal 3 3 2 3 2" xfId="932" xr:uid="{00000000-0005-0000-0000-00003C350000}"/>
    <cellStyle name="Normal 3 3 2 3 2 2" xfId="2023" xr:uid="{00000000-0005-0000-0000-00003D350000}"/>
    <cellStyle name="Normal 3 3 2 3 2 2 2" xfId="5329" xr:uid="{00000000-0005-0000-0000-00003E350000}"/>
    <cellStyle name="Normal 3 3 2 3 2 2 2 2" xfId="13043" xr:uid="{00000000-0005-0000-0000-00003F350000}"/>
    <cellStyle name="Normal 3 3 2 3 2 2 2 2 2" xfId="37889" xr:uid="{00000000-0005-0000-0000-000040350000}"/>
    <cellStyle name="Normal 3 3 2 3 2 2 2 3" xfId="19223" xr:uid="{00000000-0005-0000-0000-000041350000}"/>
    <cellStyle name="Normal 3 3 2 3 2 2 2 3 2" xfId="41561" xr:uid="{00000000-0005-0000-0000-000042350000}"/>
    <cellStyle name="Normal 3 3 2 3 2 2 2 4" xfId="9097" xr:uid="{00000000-0005-0000-0000-000043350000}"/>
    <cellStyle name="Normal 3 3 2 3 2 2 2 5" xfId="34217" xr:uid="{00000000-0005-0000-0000-000044350000}"/>
    <cellStyle name="Normal 3 3 2 3 2 2 3" xfId="3509" xr:uid="{00000000-0005-0000-0000-000045350000}"/>
    <cellStyle name="Normal 3 3 2 3 2 2 3 2" xfId="17459" xr:uid="{00000000-0005-0000-0000-000046350000}"/>
    <cellStyle name="Normal 3 3 2 3 2 2 3 2 2" xfId="40337" xr:uid="{00000000-0005-0000-0000-000047350000}"/>
    <cellStyle name="Normal 3 3 2 3 2 2 3 3" xfId="11545" xr:uid="{00000000-0005-0000-0000-000048350000}"/>
    <cellStyle name="Normal 3 3 2 3 2 2 3 4" xfId="36665" xr:uid="{00000000-0005-0000-0000-000049350000}"/>
    <cellStyle name="Normal 3 3 2 3 2 2 4" xfId="10321" xr:uid="{00000000-0005-0000-0000-00004A350000}"/>
    <cellStyle name="Normal 3 3 2 3 2 2 4 2" xfId="35441" xr:uid="{00000000-0005-0000-0000-00004B350000}"/>
    <cellStyle name="Normal 3 3 2 3 2 2 5" xfId="15992" xr:uid="{00000000-0005-0000-0000-00004C350000}"/>
    <cellStyle name="Normal 3 3 2 3 2 2 5 2" xfId="39113" xr:uid="{00000000-0005-0000-0000-00004D350000}"/>
    <cellStyle name="Normal 3 3 2 3 2 2 6" xfId="7873" xr:uid="{00000000-0005-0000-0000-00004E350000}"/>
    <cellStyle name="Normal 3 3 2 3 2 2 7" xfId="32993" xr:uid="{00000000-0005-0000-0000-00004F350000}"/>
    <cellStyle name="Normal 3 3 2 3 2 3" xfId="4445" xr:uid="{00000000-0005-0000-0000-000050350000}"/>
    <cellStyle name="Normal 3 3 2 3 2 3 2" xfId="12296" xr:uid="{00000000-0005-0000-0000-000051350000}"/>
    <cellStyle name="Normal 3 3 2 3 2 3 2 2" xfId="37277" xr:uid="{00000000-0005-0000-0000-000052350000}"/>
    <cellStyle name="Normal 3 3 2 3 2 3 3" xfId="18371" xr:uid="{00000000-0005-0000-0000-000053350000}"/>
    <cellStyle name="Normal 3 3 2 3 2 3 3 2" xfId="40949" xr:uid="{00000000-0005-0000-0000-000054350000}"/>
    <cellStyle name="Normal 3 3 2 3 2 3 4" xfId="8485" xr:uid="{00000000-0005-0000-0000-000055350000}"/>
    <cellStyle name="Normal 3 3 2 3 2 3 5" xfId="33605" xr:uid="{00000000-0005-0000-0000-000056350000}"/>
    <cellStyle name="Normal 3 3 2 3 2 4" xfId="2897" xr:uid="{00000000-0005-0000-0000-000057350000}"/>
    <cellStyle name="Normal 3 3 2 3 2 4 2" xfId="16847" xr:uid="{00000000-0005-0000-0000-000058350000}"/>
    <cellStyle name="Normal 3 3 2 3 2 4 2 2" xfId="39725" xr:uid="{00000000-0005-0000-0000-000059350000}"/>
    <cellStyle name="Normal 3 3 2 3 2 4 3" xfId="10933" xr:uid="{00000000-0005-0000-0000-00005A350000}"/>
    <cellStyle name="Normal 3 3 2 3 2 4 4" xfId="36053" xr:uid="{00000000-0005-0000-0000-00005B350000}"/>
    <cellStyle name="Normal 3 3 2 3 2 5" xfId="9709" xr:uid="{00000000-0005-0000-0000-00005C350000}"/>
    <cellStyle name="Normal 3 3 2 3 2 5 2" xfId="34829" xr:uid="{00000000-0005-0000-0000-00005D350000}"/>
    <cellStyle name="Normal 3 3 2 3 2 6" xfId="14951" xr:uid="{00000000-0005-0000-0000-00005E350000}"/>
    <cellStyle name="Normal 3 3 2 3 2 6 2" xfId="38501" xr:uid="{00000000-0005-0000-0000-00005F350000}"/>
    <cellStyle name="Normal 3 3 2 3 2 7" xfId="7261" xr:uid="{00000000-0005-0000-0000-000060350000}"/>
    <cellStyle name="Normal 3 3 2 3 2 8" xfId="32381" xr:uid="{00000000-0005-0000-0000-000061350000}"/>
    <cellStyle name="Normal 3 3 2 3 3" xfId="1274" xr:uid="{00000000-0005-0000-0000-000062350000}"/>
    <cellStyle name="Normal 3 3 2 3 3 2" xfId="2365" xr:uid="{00000000-0005-0000-0000-000063350000}"/>
    <cellStyle name="Normal 3 3 2 3 3 2 2" xfId="5628" xr:uid="{00000000-0005-0000-0000-000064350000}"/>
    <cellStyle name="Normal 3 3 2 3 3 2 2 2" xfId="13300" xr:uid="{00000000-0005-0000-0000-000065350000}"/>
    <cellStyle name="Normal 3 3 2 3 3 2 2 2 2" xfId="38100" xr:uid="{00000000-0005-0000-0000-000066350000}"/>
    <cellStyle name="Normal 3 3 2 3 3 2 2 3" xfId="19516" xr:uid="{00000000-0005-0000-0000-000067350000}"/>
    <cellStyle name="Normal 3 3 2 3 3 2 2 3 2" xfId="41772" xr:uid="{00000000-0005-0000-0000-000068350000}"/>
    <cellStyle name="Normal 3 3 2 3 3 2 2 4" xfId="9308" xr:uid="{00000000-0005-0000-0000-000069350000}"/>
    <cellStyle name="Normal 3 3 2 3 3 2 2 5" xfId="34428" xr:uid="{00000000-0005-0000-0000-00006A350000}"/>
    <cellStyle name="Normal 3 3 2 3 3 2 3" xfId="3720" xr:uid="{00000000-0005-0000-0000-00006B350000}"/>
    <cellStyle name="Normal 3 3 2 3 3 2 3 2" xfId="17670" xr:uid="{00000000-0005-0000-0000-00006C350000}"/>
    <cellStyle name="Normal 3 3 2 3 3 2 3 2 2" xfId="40548" xr:uid="{00000000-0005-0000-0000-00006D350000}"/>
    <cellStyle name="Normal 3 3 2 3 3 2 3 3" xfId="11756" xr:uid="{00000000-0005-0000-0000-00006E350000}"/>
    <cellStyle name="Normal 3 3 2 3 3 2 3 4" xfId="36876" xr:uid="{00000000-0005-0000-0000-00006F350000}"/>
    <cellStyle name="Normal 3 3 2 3 3 2 4" xfId="10532" xr:uid="{00000000-0005-0000-0000-000070350000}"/>
    <cellStyle name="Normal 3 3 2 3 3 2 4 2" xfId="35652" xr:uid="{00000000-0005-0000-0000-000071350000}"/>
    <cellStyle name="Normal 3 3 2 3 3 2 5" xfId="16329" xr:uid="{00000000-0005-0000-0000-000072350000}"/>
    <cellStyle name="Normal 3 3 2 3 3 2 5 2" xfId="39324" xr:uid="{00000000-0005-0000-0000-000073350000}"/>
    <cellStyle name="Normal 3 3 2 3 3 2 6" xfId="8084" xr:uid="{00000000-0005-0000-0000-000074350000}"/>
    <cellStyle name="Normal 3 3 2 3 3 2 7" xfId="33204" xr:uid="{00000000-0005-0000-0000-000075350000}"/>
    <cellStyle name="Normal 3 3 2 3 3 3" xfId="4738" xr:uid="{00000000-0005-0000-0000-000076350000}"/>
    <cellStyle name="Normal 3 3 2 3 3 3 2" xfId="12552" xr:uid="{00000000-0005-0000-0000-000077350000}"/>
    <cellStyle name="Normal 3 3 2 3 3 3 2 2" xfId="37488" xr:uid="{00000000-0005-0000-0000-000078350000}"/>
    <cellStyle name="Normal 3 3 2 3 3 3 3" xfId="18656" xr:uid="{00000000-0005-0000-0000-000079350000}"/>
    <cellStyle name="Normal 3 3 2 3 3 3 3 2" xfId="41160" xr:uid="{00000000-0005-0000-0000-00007A350000}"/>
    <cellStyle name="Normal 3 3 2 3 3 3 4" xfId="8696" xr:uid="{00000000-0005-0000-0000-00007B350000}"/>
    <cellStyle name="Normal 3 3 2 3 3 3 5" xfId="33816" xr:uid="{00000000-0005-0000-0000-00007C350000}"/>
    <cellStyle name="Normal 3 3 2 3 3 4" xfId="3108" xr:uid="{00000000-0005-0000-0000-00007D350000}"/>
    <cellStyle name="Normal 3 3 2 3 3 4 2" xfId="17058" xr:uid="{00000000-0005-0000-0000-00007E350000}"/>
    <cellStyle name="Normal 3 3 2 3 3 4 2 2" xfId="39936" xr:uid="{00000000-0005-0000-0000-00007F350000}"/>
    <cellStyle name="Normal 3 3 2 3 3 4 3" xfId="11144" xr:uid="{00000000-0005-0000-0000-000080350000}"/>
    <cellStyle name="Normal 3 3 2 3 3 4 4" xfId="36264" xr:uid="{00000000-0005-0000-0000-000081350000}"/>
    <cellStyle name="Normal 3 3 2 3 3 5" xfId="9920" xr:uid="{00000000-0005-0000-0000-000082350000}"/>
    <cellStyle name="Normal 3 3 2 3 3 5 2" xfId="35040" xr:uid="{00000000-0005-0000-0000-000083350000}"/>
    <cellStyle name="Normal 3 3 2 3 3 6" xfId="15283" xr:uid="{00000000-0005-0000-0000-000084350000}"/>
    <cellStyle name="Normal 3 3 2 3 3 6 2" xfId="38712" xr:uid="{00000000-0005-0000-0000-000085350000}"/>
    <cellStyle name="Normal 3 3 2 3 3 7" xfId="7472" xr:uid="{00000000-0005-0000-0000-000086350000}"/>
    <cellStyle name="Normal 3 3 2 3 3 8" xfId="32592" xr:uid="{00000000-0005-0000-0000-000087350000}"/>
    <cellStyle name="Normal 3 3 2 3 4" xfId="1685" xr:uid="{00000000-0005-0000-0000-000088350000}"/>
    <cellStyle name="Normal 3 3 2 3 4 2" xfId="5054" xr:uid="{00000000-0005-0000-0000-000089350000}"/>
    <cellStyle name="Normal 3 3 2 3 4 2 2" xfId="12807" xr:uid="{00000000-0005-0000-0000-00008A350000}"/>
    <cellStyle name="Normal 3 3 2 3 4 2 2 2" xfId="37678" xr:uid="{00000000-0005-0000-0000-00008B350000}"/>
    <cellStyle name="Normal 3 3 2 3 4 2 3" xfId="18958" xr:uid="{00000000-0005-0000-0000-00008C350000}"/>
    <cellStyle name="Normal 3 3 2 3 4 2 3 2" xfId="41350" xr:uid="{00000000-0005-0000-0000-00008D350000}"/>
    <cellStyle name="Normal 3 3 2 3 4 2 4" xfId="8886" xr:uid="{00000000-0005-0000-0000-00008E350000}"/>
    <cellStyle name="Normal 3 3 2 3 4 2 5" xfId="34006" xr:uid="{00000000-0005-0000-0000-00008F350000}"/>
    <cellStyle name="Normal 3 3 2 3 4 3" xfId="3298" xr:uid="{00000000-0005-0000-0000-000090350000}"/>
    <cellStyle name="Normal 3 3 2 3 4 3 2" xfId="17248" xr:uid="{00000000-0005-0000-0000-000091350000}"/>
    <cellStyle name="Normal 3 3 2 3 4 3 2 2" xfId="40126" xr:uid="{00000000-0005-0000-0000-000092350000}"/>
    <cellStyle name="Normal 3 3 2 3 4 3 3" xfId="11334" xr:uid="{00000000-0005-0000-0000-000093350000}"/>
    <cellStyle name="Normal 3 3 2 3 4 3 4" xfId="36454" xr:uid="{00000000-0005-0000-0000-000094350000}"/>
    <cellStyle name="Normal 3 3 2 3 4 4" xfId="10110" xr:uid="{00000000-0005-0000-0000-000095350000}"/>
    <cellStyle name="Normal 3 3 2 3 4 4 2" xfId="35230" xr:uid="{00000000-0005-0000-0000-000096350000}"/>
    <cellStyle name="Normal 3 3 2 3 4 5" xfId="15663" xr:uid="{00000000-0005-0000-0000-000097350000}"/>
    <cellStyle name="Normal 3 3 2 3 4 5 2" xfId="38902" xr:uid="{00000000-0005-0000-0000-000098350000}"/>
    <cellStyle name="Normal 3 3 2 3 4 6" xfId="7662" xr:uid="{00000000-0005-0000-0000-000099350000}"/>
    <cellStyle name="Normal 3 3 2 3 4 7" xfId="32782" xr:uid="{00000000-0005-0000-0000-00009A350000}"/>
    <cellStyle name="Normal 3 3 2 3 5" xfId="4135" xr:uid="{00000000-0005-0000-0000-00009B350000}"/>
    <cellStyle name="Normal 3 3 2 3 5 2" xfId="12037" xr:uid="{00000000-0005-0000-0000-00009C350000}"/>
    <cellStyle name="Normal 3 3 2 3 5 2 2" xfId="37066" xr:uid="{00000000-0005-0000-0000-00009D350000}"/>
    <cellStyle name="Normal 3 3 2 3 5 3" xfId="18068" xr:uid="{00000000-0005-0000-0000-00009E350000}"/>
    <cellStyle name="Normal 3 3 2 3 5 3 2" xfId="40738" xr:uid="{00000000-0005-0000-0000-00009F350000}"/>
    <cellStyle name="Normal 3 3 2 3 5 4" xfId="8274" xr:uid="{00000000-0005-0000-0000-0000A0350000}"/>
    <cellStyle name="Normal 3 3 2 3 5 5" xfId="33394" xr:uid="{00000000-0005-0000-0000-0000A1350000}"/>
    <cellStyle name="Normal 3 3 2 3 6" xfId="2686" xr:uid="{00000000-0005-0000-0000-0000A2350000}"/>
    <cellStyle name="Normal 3 3 2 3 6 2" xfId="16636" xr:uid="{00000000-0005-0000-0000-0000A3350000}"/>
    <cellStyle name="Normal 3 3 2 3 6 2 2" xfId="39514" xr:uid="{00000000-0005-0000-0000-0000A4350000}"/>
    <cellStyle name="Normal 3 3 2 3 6 3" xfId="10722" xr:uid="{00000000-0005-0000-0000-0000A5350000}"/>
    <cellStyle name="Normal 3 3 2 3 6 4" xfId="35842" xr:uid="{00000000-0005-0000-0000-0000A6350000}"/>
    <cellStyle name="Normal 3 3 2 3 7" xfId="9498" xr:uid="{00000000-0005-0000-0000-0000A7350000}"/>
    <cellStyle name="Normal 3 3 2 3 7 2" xfId="34618" xr:uid="{00000000-0005-0000-0000-0000A8350000}"/>
    <cellStyle name="Normal 3 3 2 3 8" xfId="14535" xr:uid="{00000000-0005-0000-0000-0000A9350000}"/>
    <cellStyle name="Normal 3 3 2 3 8 2" xfId="38290" xr:uid="{00000000-0005-0000-0000-0000AA350000}"/>
    <cellStyle name="Normal 3 3 2 3 9" xfId="7050" xr:uid="{00000000-0005-0000-0000-0000AB350000}"/>
    <cellStyle name="Normal 3 3 2 4" xfId="929" xr:uid="{00000000-0005-0000-0000-0000AC350000}"/>
    <cellStyle name="Normal 3 3 2 4 2" xfId="2020" xr:uid="{00000000-0005-0000-0000-0000AD350000}"/>
    <cellStyle name="Normal 3 3 2 4 2 2" xfId="5326" xr:uid="{00000000-0005-0000-0000-0000AE350000}"/>
    <cellStyle name="Normal 3 3 2 4 2 2 2" xfId="13040" xr:uid="{00000000-0005-0000-0000-0000AF350000}"/>
    <cellStyle name="Normal 3 3 2 4 2 2 2 2" xfId="37886" xr:uid="{00000000-0005-0000-0000-0000B0350000}"/>
    <cellStyle name="Normal 3 3 2 4 2 2 3" xfId="19220" xr:uid="{00000000-0005-0000-0000-0000B1350000}"/>
    <cellStyle name="Normal 3 3 2 4 2 2 3 2" xfId="41558" xr:uid="{00000000-0005-0000-0000-0000B2350000}"/>
    <cellStyle name="Normal 3 3 2 4 2 2 4" xfId="9094" xr:uid="{00000000-0005-0000-0000-0000B3350000}"/>
    <cellStyle name="Normal 3 3 2 4 2 2 5" xfId="34214" xr:uid="{00000000-0005-0000-0000-0000B4350000}"/>
    <cellStyle name="Normal 3 3 2 4 2 3" xfId="3506" xr:uid="{00000000-0005-0000-0000-0000B5350000}"/>
    <cellStyle name="Normal 3 3 2 4 2 3 2" xfId="17456" xr:uid="{00000000-0005-0000-0000-0000B6350000}"/>
    <cellStyle name="Normal 3 3 2 4 2 3 2 2" xfId="40334" xr:uid="{00000000-0005-0000-0000-0000B7350000}"/>
    <cellStyle name="Normal 3 3 2 4 2 3 3" xfId="11542" xr:uid="{00000000-0005-0000-0000-0000B8350000}"/>
    <cellStyle name="Normal 3 3 2 4 2 3 4" xfId="36662" xr:uid="{00000000-0005-0000-0000-0000B9350000}"/>
    <cellStyle name="Normal 3 3 2 4 2 4" xfId="10318" xr:uid="{00000000-0005-0000-0000-0000BA350000}"/>
    <cellStyle name="Normal 3 3 2 4 2 4 2" xfId="35438" xr:uid="{00000000-0005-0000-0000-0000BB350000}"/>
    <cellStyle name="Normal 3 3 2 4 2 5" xfId="15989" xr:uid="{00000000-0005-0000-0000-0000BC350000}"/>
    <cellStyle name="Normal 3 3 2 4 2 5 2" xfId="39110" xr:uid="{00000000-0005-0000-0000-0000BD350000}"/>
    <cellStyle name="Normal 3 3 2 4 2 6" xfId="7870" xr:uid="{00000000-0005-0000-0000-0000BE350000}"/>
    <cellStyle name="Normal 3 3 2 4 2 7" xfId="32990" xr:uid="{00000000-0005-0000-0000-0000BF350000}"/>
    <cellStyle name="Normal 3 3 2 4 3" xfId="4442" xr:uid="{00000000-0005-0000-0000-0000C0350000}"/>
    <cellStyle name="Normal 3 3 2 4 3 2" xfId="12293" xr:uid="{00000000-0005-0000-0000-0000C1350000}"/>
    <cellStyle name="Normal 3 3 2 4 3 2 2" xfId="37274" xr:uid="{00000000-0005-0000-0000-0000C2350000}"/>
    <cellStyle name="Normal 3 3 2 4 3 3" xfId="18368" xr:uid="{00000000-0005-0000-0000-0000C3350000}"/>
    <cellStyle name="Normal 3 3 2 4 3 3 2" xfId="40946" xr:uid="{00000000-0005-0000-0000-0000C4350000}"/>
    <cellStyle name="Normal 3 3 2 4 3 4" xfId="8482" xr:uid="{00000000-0005-0000-0000-0000C5350000}"/>
    <cellStyle name="Normal 3 3 2 4 3 5" xfId="33602" xr:uid="{00000000-0005-0000-0000-0000C6350000}"/>
    <cellStyle name="Normal 3 3 2 4 4" xfId="2894" xr:uid="{00000000-0005-0000-0000-0000C7350000}"/>
    <cellStyle name="Normal 3 3 2 4 4 2" xfId="16844" xr:uid="{00000000-0005-0000-0000-0000C8350000}"/>
    <cellStyle name="Normal 3 3 2 4 4 2 2" xfId="39722" xr:uid="{00000000-0005-0000-0000-0000C9350000}"/>
    <cellStyle name="Normal 3 3 2 4 4 3" xfId="10930" xr:uid="{00000000-0005-0000-0000-0000CA350000}"/>
    <cellStyle name="Normal 3 3 2 4 4 4" xfId="36050" xr:uid="{00000000-0005-0000-0000-0000CB350000}"/>
    <cellStyle name="Normal 3 3 2 4 5" xfId="9706" xr:uid="{00000000-0005-0000-0000-0000CC350000}"/>
    <cellStyle name="Normal 3 3 2 4 5 2" xfId="34826" xr:uid="{00000000-0005-0000-0000-0000CD350000}"/>
    <cellStyle name="Normal 3 3 2 4 6" xfId="14948" xr:uid="{00000000-0005-0000-0000-0000CE350000}"/>
    <cellStyle name="Normal 3 3 2 4 6 2" xfId="38498" xr:uid="{00000000-0005-0000-0000-0000CF350000}"/>
    <cellStyle name="Normal 3 3 2 4 7" xfId="7258" xr:uid="{00000000-0005-0000-0000-0000D0350000}"/>
    <cellStyle name="Normal 3 3 2 4 8" xfId="32378" xr:uid="{00000000-0005-0000-0000-0000D1350000}"/>
    <cellStyle name="Normal 3 3 2 5" xfId="1271" xr:uid="{00000000-0005-0000-0000-0000D2350000}"/>
    <cellStyle name="Normal 3 3 2 5 2" xfId="2362" xr:uid="{00000000-0005-0000-0000-0000D3350000}"/>
    <cellStyle name="Normal 3 3 2 5 2 2" xfId="5625" xr:uid="{00000000-0005-0000-0000-0000D4350000}"/>
    <cellStyle name="Normal 3 3 2 5 2 2 2" xfId="13297" xr:uid="{00000000-0005-0000-0000-0000D5350000}"/>
    <cellStyle name="Normal 3 3 2 5 2 2 2 2" xfId="38097" xr:uid="{00000000-0005-0000-0000-0000D6350000}"/>
    <cellStyle name="Normal 3 3 2 5 2 2 3" xfId="19513" xr:uid="{00000000-0005-0000-0000-0000D7350000}"/>
    <cellStyle name="Normal 3 3 2 5 2 2 3 2" xfId="41769" xr:uid="{00000000-0005-0000-0000-0000D8350000}"/>
    <cellStyle name="Normal 3 3 2 5 2 2 4" xfId="9305" xr:uid="{00000000-0005-0000-0000-0000D9350000}"/>
    <cellStyle name="Normal 3 3 2 5 2 2 5" xfId="34425" xr:uid="{00000000-0005-0000-0000-0000DA350000}"/>
    <cellStyle name="Normal 3 3 2 5 2 3" xfId="3717" xr:uid="{00000000-0005-0000-0000-0000DB350000}"/>
    <cellStyle name="Normal 3 3 2 5 2 3 2" xfId="17667" xr:uid="{00000000-0005-0000-0000-0000DC350000}"/>
    <cellStyle name="Normal 3 3 2 5 2 3 2 2" xfId="40545" xr:uid="{00000000-0005-0000-0000-0000DD350000}"/>
    <cellStyle name="Normal 3 3 2 5 2 3 3" xfId="11753" xr:uid="{00000000-0005-0000-0000-0000DE350000}"/>
    <cellStyle name="Normal 3 3 2 5 2 3 4" xfId="36873" xr:uid="{00000000-0005-0000-0000-0000DF350000}"/>
    <cellStyle name="Normal 3 3 2 5 2 4" xfId="10529" xr:uid="{00000000-0005-0000-0000-0000E0350000}"/>
    <cellStyle name="Normal 3 3 2 5 2 4 2" xfId="35649" xr:uid="{00000000-0005-0000-0000-0000E1350000}"/>
    <cellStyle name="Normal 3 3 2 5 2 5" xfId="16326" xr:uid="{00000000-0005-0000-0000-0000E2350000}"/>
    <cellStyle name="Normal 3 3 2 5 2 5 2" xfId="39321" xr:uid="{00000000-0005-0000-0000-0000E3350000}"/>
    <cellStyle name="Normal 3 3 2 5 2 6" xfId="8081" xr:uid="{00000000-0005-0000-0000-0000E4350000}"/>
    <cellStyle name="Normal 3 3 2 5 2 7" xfId="33201" xr:uid="{00000000-0005-0000-0000-0000E5350000}"/>
    <cellStyle name="Normal 3 3 2 5 3" xfId="4735" xr:uid="{00000000-0005-0000-0000-0000E6350000}"/>
    <cellStyle name="Normal 3 3 2 5 3 2" xfId="12549" xr:uid="{00000000-0005-0000-0000-0000E7350000}"/>
    <cellStyle name="Normal 3 3 2 5 3 2 2" xfId="37485" xr:uid="{00000000-0005-0000-0000-0000E8350000}"/>
    <cellStyle name="Normal 3 3 2 5 3 3" xfId="18653" xr:uid="{00000000-0005-0000-0000-0000E9350000}"/>
    <cellStyle name="Normal 3 3 2 5 3 3 2" xfId="41157" xr:uid="{00000000-0005-0000-0000-0000EA350000}"/>
    <cellStyle name="Normal 3 3 2 5 3 4" xfId="8693" xr:uid="{00000000-0005-0000-0000-0000EB350000}"/>
    <cellStyle name="Normal 3 3 2 5 3 5" xfId="33813" xr:uid="{00000000-0005-0000-0000-0000EC350000}"/>
    <cellStyle name="Normal 3 3 2 5 4" xfId="3105" xr:uid="{00000000-0005-0000-0000-0000ED350000}"/>
    <cellStyle name="Normal 3 3 2 5 4 2" xfId="17055" xr:uid="{00000000-0005-0000-0000-0000EE350000}"/>
    <cellStyle name="Normal 3 3 2 5 4 2 2" xfId="39933" xr:uid="{00000000-0005-0000-0000-0000EF350000}"/>
    <cellStyle name="Normal 3 3 2 5 4 3" xfId="11141" xr:uid="{00000000-0005-0000-0000-0000F0350000}"/>
    <cellStyle name="Normal 3 3 2 5 4 4" xfId="36261" xr:uid="{00000000-0005-0000-0000-0000F1350000}"/>
    <cellStyle name="Normal 3 3 2 5 5" xfId="9917" xr:uid="{00000000-0005-0000-0000-0000F2350000}"/>
    <cellStyle name="Normal 3 3 2 5 5 2" xfId="35037" xr:uid="{00000000-0005-0000-0000-0000F3350000}"/>
    <cellStyle name="Normal 3 3 2 5 6" xfId="15280" xr:uid="{00000000-0005-0000-0000-0000F4350000}"/>
    <cellStyle name="Normal 3 3 2 5 6 2" xfId="38709" xr:uid="{00000000-0005-0000-0000-0000F5350000}"/>
    <cellStyle name="Normal 3 3 2 5 7" xfId="7469" xr:uid="{00000000-0005-0000-0000-0000F6350000}"/>
    <cellStyle name="Normal 3 3 2 5 8" xfId="32589" xr:uid="{00000000-0005-0000-0000-0000F7350000}"/>
    <cellStyle name="Normal 3 3 2 6" xfId="1682" xr:uid="{00000000-0005-0000-0000-0000F8350000}"/>
    <cellStyle name="Normal 3 3 2 6 2" xfId="5051" xr:uid="{00000000-0005-0000-0000-0000F9350000}"/>
    <cellStyle name="Normal 3 3 2 6 2 2" xfId="12804" xr:uid="{00000000-0005-0000-0000-0000FA350000}"/>
    <cellStyle name="Normal 3 3 2 6 2 2 2" xfId="37675" xr:uid="{00000000-0005-0000-0000-0000FB350000}"/>
    <cellStyle name="Normal 3 3 2 6 2 3" xfId="18955" xr:uid="{00000000-0005-0000-0000-0000FC350000}"/>
    <cellStyle name="Normal 3 3 2 6 2 3 2" xfId="41347" xr:uid="{00000000-0005-0000-0000-0000FD350000}"/>
    <cellStyle name="Normal 3 3 2 6 2 4" xfId="8883" xr:uid="{00000000-0005-0000-0000-0000FE350000}"/>
    <cellStyle name="Normal 3 3 2 6 2 5" xfId="34003" xr:uid="{00000000-0005-0000-0000-0000FF350000}"/>
    <cellStyle name="Normal 3 3 2 6 3" xfId="3295" xr:uid="{00000000-0005-0000-0000-000000360000}"/>
    <cellStyle name="Normal 3 3 2 6 3 2" xfId="17245" xr:uid="{00000000-0005-0000-0000-000001360000}"/>
    <cellStyle name="Normal 3 3 2 6 3 2 2" xfId="40123" xr:uid="{00000000-0005-0000-0000-000002360000}"/>
    <cellStyle name="Normal 3 3 2 6 3 3" xfId="11331" xr:uid="{00000000-0005-0000-0000-000003360000}"/>
    <cellStyle name="Normal 3 3 2 6 3 4" xfId="36451" xr:uid="{00000000-0005-0000-0000-000004360000}"/>
    <cellStyle name="Normal 3 3 2 6 4" xfId="10107" xr:uid="{00000000-0005-0000-0000-000005360000}"/>
    <cellStyle name="Normal 3 3 2 6 4 2" xfId="35227" xr:uid="{00000000-0005-0000-0000-000006360000}"/>
    <cellStyle name="Normal 3 3 2 6 5" xfId="15660" xr:uid="{00000000-0005-0000-0000-000007360000}"/>
    <cellStyle name="Normal 3 3 2 6 5 2" xfId="38899" xr:uid="{00000000-0005-0000-0000-000008360000}"/>
    <cellStyle name="Normal 3 3 2 6 6" xfId="7659" xr:uid="{00000000-0005-0000-0000-000009360000}"/>
    <cellStyle name="Normal 3 3 2 6 7" xfId="32779" xr:uid="{00000000-0005-0000-0000-00000A360000}"/>
    <cellStyle name="Normal 3 3 2 7" xfId="4132" xr:uid="{00000000-0005-0000-0000-00000B360000}"/>
    <cellStyle name="Normal 3 3 2 7 2" xfId="12034" xr:uid="{00000000-0005-0000-0000-00000C360000}"/>
    <cellStyle name="Normal 3 3 2 7 2 2" xfId="37063" xr:uid="{00000000-0005-0000-0000-00000D360000}"/>
    <cellStyle name="Normal 3 3 2 7 3" xfId="18065" xr:uid="{00000000-0005-0000-0000-00000E360000}"/>
    <cellStyle name="Normal 3 3 2 7 3 2" xfId="40735" xr:uid="{00000000-0005-0000-0000-00000F360000}"/>
    <cellStyle name="Normal 3 3 2 7 4" xfId="8271" xr:uid="{00000000-0005-0000-0000-000010360000}"/>
    <cellStyle name="Normal 3 3 2 7 5" xfId="33391" xr:uid="{00000000-0005-0000-0000-000011360000}"/>
    <cellStyle name="Normal 3 3 2 8" xfId="2683" xr:uid="{00000000-0005-0000-0000-000012360000}"/>
    <cellStyle name="Normal 3 3 2 8 2" xfId="16633" xr:uid="{00000000-0005-0000-0000-000013360000}"/>
    <cellStyle name="Normal 3 3 2 8 2 2" xfId="39511" xr:uid="{00000000-0005-0000-0000-000014360000}"/>
    <cellStyle name="Normal 3 3 2 8 3" xfId="10719" xr:uid="{00000000-0005-0000-0000-000015360000}"/>
    <cellStyle name="Normal 3 3 2 8 4" xfId="35839" xr:uid="{00000000-0005-0000-0000-000016360000}"/>
    <cellStyle name="Normal 3 3 2 9" xfId="9495" xr:uid="{00000000-0005-0000-0000-000017360000}"/>
    <cellStyle name="Normal 3 3 2 9 2" xfId="34615" xr:uid="{00000000-0005-0000-0000-000018360000}"/>
    <cellStyle name="Normal 3 3 3" xfId="494" xr:uid="{00000000-0005-0000-0000-000019360000}"/>
    <cellStyle name="Normal 3 3 3 10" xfId="7051" xr:uid="{00000000-0005-0000-0000-00001A360000}"/>
    <cellStyle name="Normal 3 3 3 11" xfId="32171" xr:uid="{00000000-0005-0000-0000-00001B360000}"/>
    <cellStyle name="Normal 3 3 3 2" xfId="495" xr:uid="{00000000-0005-0000-0000-00001C360000}"/>
    <cellStyle name="Normal 3 3 3 2 10" xfId="32172" xr:uid="{00000000-0005-0000-0000-00001D360000}"/>
    <cellStyle name="Normal 3 3 3 2 2" xfId="934" xr:uid="{00000000-0005-0000-0000-00001E360000}"/>
    <cellStyle name="Normal 3 3 3 2 2 2" xfId="2025" xr:uid="{00000000-0005-0000-0000-00001F360000}"/>
    <cellStyle name="Normal 3 3 3 2 2 2 2" xfId="5331" xr:uid="{00000000-0005-0000-0000-000020360000}"/>
    <cellStyle name="Normal 3 3 3 2 2 2 2 2" xfId="13045" xr:uid="{00000000-0005-0000-0000-000021360000}"/>
    <cellStyle name="Normal 3 3 3 2 2 2 2 2 2" xfId="37891" xr:uid="{00000000-0005-0000-0000-000022360000}"/>
    <cellStyle name="Normal 3 3 3 2 2 2 2 3" xfId="19225" xr:uid="{00000000-0005-0000-0000-000023360000}"/>
    <cellStyle name="Normal 3 3 3 2 2 2 2 3 2" xfId="41563" xr:uid="{00000000-0005-0000-0000-000024360000}"/>
    <cellStyle name="Normal 3 3 3 2 2 2 2 4" xfId="9099" xr:uid="{00000000-0005-0000-0000-000025360000}"/>
    <cellStyle name="Normal 3 3 3 2 2 2 2 5" xfId="34219" xr:uid="{00000000-0005-0000-0000-000026360000}"/>
    <cellStyle name="Normal 3 3 3 2 2 2 3" xfId="3511" xr:uid="{00000000-0005-0000-0000-000027360000}"/>
    <cellStyle name="Normal 3 3 3 2 2 2 3 2" xfId="17461" xr:uid="{00000000-0005-0000-0000-000028360000}"/>
    <cellStyle name="Normal 3 3 3 2 2 2 3 2 2" xfId="40339" xr:uid="{00000000-0005-0000-0000-000029360000}"/>
    <cellStyle name="Normal 3 3 3 2 2 2 3 3" xfId="11547" xr:uid="{00000000-0005-0000-0000-00002A360000}"/>
    <cellStyle name="Normal 3 3 3 2 2 2 3 4" xfId="36667" xr:uid="{00000000-0005-0000-0000-00002B360000}"/>
    <cellStyle name="Normal 3 3 3 2 2 2 4" xfId="10323" xr:uid="{00000000-0005-0000-0000-00002C360000}"/>
    <cellStyle name="Normal 3 3 3 2 2 2 4 2" xfId="35443" xr:uid="{00000000-0005-0000-0000-00002D360000}"/>
    <cellStyle name="Normal 3 3 3 2 2 2 5" xfId="15994" xr:uid="{00000000-0005-0000-0000-00002E360000}"/>
    <cellStyle name="Normal 3 3 3 2 2 2 5 2" xfId="39115" xr:uid="{00000000-0005-0000-0000-00002F360000}"/>
    <cellStyle name="Normal 3 3 3 2 2 2 6" xfId="7875" xr:uid="{00000000-0005-0000-0000-000030360000}"/>
    <cellStyle name="Normal 3 3 3 2 2 2 7" xfId="32995" xr:uid="{00000000-0005-0000-0000-000031360000}"/>
    <cellStyle name="Normal 3 3 3 2 2 3" xfId="4447" xr:uid="{00000000-0005-0000-0000-000032360000}"/>
    <cellStyle name="Normal 3 3 3 2 2 3 2" xfId="12298" xr:uid="{00000000-0005-0000-0000-000033360000}"/>
    <cellStyle name="Normal 3 3 3 2 2 3 2 2" xfId="37279" xr:uid="{00000000-0005-0000-0000-000034360000}"/>
    <cellStyle name="Normal 3 3 3 2 2 3 3" xfId="18373" xr:uid="{00000000-0005-0000-0000-000035360000}"/>
    <cellStyle name="Normal 3 3 3 2 2 3 3 2" xfId="40951" xr:uid="{00000000-0005-0000-0000-000036360000}"/>
    <cellStyle name="Normal 3 3 3 2 2 3 4" xfId="8487" xr:uid="{00000000-0005-0000-0000-000037360000}"/>
    <cellStyle name="Normal 3 3 3 2 2 3 5" xfId="33607" xr:uid="{00000000-0005-0000-0000-000038360000}"/>
    <cellStyle name="Normal 3 3 3 2 2 4" xfId="2899" xr:uid="{00000000-0005-0000-0000-000039360000}"/>
    <cellStyle name="Normal 3 3 3 2 2 4 2" xfId="16849" xr:uid="{00000000-0005-0000-0000-00003A360000}"/>
    <cellStyle name="Normal 3 3 3 2 2 4 2 2" xfId="39727" xr:uid="{00000000-0005-0000-0000-00003B360000}"/>
    <cellStyle name="Normal 3 3 3 2 2 4 3" xfId="10935" xr:uid="{00000000-0005-0000-0000-00003C360000}"/>
    <cellStyle name="Normal 3 3 3 2 2 4 4" xfId="36055" xr:uid="{00000000-0005-0000-0000-00003D360000}"/>
    <cellStyle name="Normal 3 3 3 2 2 5" xfId="9711" xr:uid="{00000000-0005-0000-0000-00003E360000}"/>
    <cellStyle name="Normal 3 3 3 2 2 5 2" xfId="34831" xr:uid="{00000000-0005-0000-0000-00003F360000}"/>
    <cellStyle name="Normal 3 3 3 2 2 6" xfId="14953" xr:uid="{00000000-0005-0000-0000-000040360000}"/>
    <cellStyle name="Normal 3 3 3 2 2 6 2" xfId="38503" xr:uid="{00000000-0005-0000-0000-000041360000}"/>
    <cellStyle name="Normal 3 3 3 2 2 7" xfId="7263" xr:uid="{00000000-0005-0000-0000-000042360000}"/>
    <cellStyle name="Normal 3 3 3 2 2 8" xfId="32383" xr:uid="{00000000-0005-0000-0000-000043360000}"/>
    <cellStyle name="Normal 3 3 3 2 3" xfId="1276" xr:uid="{00000000-0005-0000-0000-000044360000}"/>
    <cellStyle name="Normal 3 3 3 2 3 2" xfId="2367" xr:uid="{00000000-0005-0000-0000-000045360000}"/>
    <cellStyle name="Normal 3 3 3 2 3 2 2" xfId="5630" xr:uid="{00000000-0005-0000-0000-000046360000}"/>
    <cellStyle name="Normal 3 3 3 2 3 2 2 2" xfId="13302" xr:uid="{00000000-0005-0000-0000-000047360000}"/>
    <cellStyle name="Normal 3 3 3 2 3 2 2 2 2" xfId="38102" xr:uid="{00000000-0005-0000-0000-000048360000}"/>
    <cellStyle name="Normal 3 3 3 2 3 2 2 3" xfId="19518" xr:uid="{00000000-0005-0000-0000-000049360000}"/>
    <cellStyle name="Normal 3 3 3 2 3 2 2 3 2" xfId="41774" xr:uid="{00000000-0005-0000-0000-00004A360000}"/>
    <cellStyle name="Normal 3 3 3 2 3 2 2 4" xfId="9310" xr:uid="{00000000-0005-0000-0000-00004B360000}"/>
    <cellStyle name="Normal 3 3 3 2 3 2 2 5" xfId="34430" xr:uid="{00000000-0005-0000-0000-00004C360000}"/>
    <cellStyle name="Normal 3 3 3 2 3 2 3" xfId="3722" xr:uid="{00000000-0005-0000-0000-00004D360000}"/>
    <cellStyle name="Normal 3 3 3 2 3 2 3 2" xfId="17672" xr:uid="{00000000-0005-0000-0000-00004E360000}"/>
    <cellStyle name="Normal 3 3 3 2 3 2 3 2 2" xfId="40550" xr:uid="{00000000-0005-0000-0000-00004F360000}"/>
    <cellStyle name="Normal 3 3 3 2 3 2 3 3" xfId="11758" xr:uid="{00000000-0005-0000-0000-000050360000}"/>
    <cellStyle name="Normal 3 3 3 2 3 2 3 4" xfId="36878" xr:uid="{00000000-0005-0000-0000-000051360000}"/>
    <cellStyle name="Normal 3 3 3 2 3 2 4" xfId="10534" xr:uid="{00000000-0005-0000-0000-000052360000}"/>
    <cellStyle name="Normal 3 3 3 2 3 2 4 2" xfId="35654" xr:uid="{00000000-0005-0000-0000-000053360000}"/>
    <cellStyle name="Normal 3 3 3 2 3 2 5" xfId="16331" xr:uid="{00000000-0005-0000-0000-000054360000}"/>
    <cellStyle name="Normal 3 3 3 2 3 2 5 2" xfId="39326" xr:uid="{00000000-0005-0000-0000-000055360000}"/>
    <cellStyle name="Normal 3 3 3 2 3 2 6" xfId="8086" xr:uid="{00000000-0005-0000-0000-000056360000}"/>
    <cellStyle name="Normal 3 3 3 2 3 2 7" xfId="33206" xr:uid="{00000000-0005-0000-0000-000057360000}"/>
    <cellStyle name="Normal 3 3 3 2 3 3" xfId="4740" xr:uid="{00000000-0005-0000-0000-000058360000}"/>
    <cellStyle name="Normal 3 3 3 2 3 3 2" xfId="12554" xr:uid="{00000000-0005-0000-0000-000059360000}"/>
    <cellStyle name="Normal 3 3 3 2 3 3 2 2" xfId="37490" xr:uid="{00000000-0005-0000-0000-00005A360000}"/>
    <cellStyle name="Normal 3 3 3 2 3 3 3" xfId="18658" xr:uid="{00000000-0005-0000-0000-00005B360000}"/>
    <cellStyle name="Normal 3 3 3 2 3 3 3 2" xfId="41162" xr:uid="{00000000-0005-0000-0000-00005C360000}"/>
    <cellStyle name="Normal 3 3 3 2 3 3 4" xfId="8698" xr:uid="{00000000-0005-0000-0000-00005D360000}"/>
    <cellStyle name="Normal 3 3 3 2 3 3 5" xfId="33818" xr:uid="{00000000-0005-0000-0000-00005E360000}"/>
    <cellStyle name="Normal 3 3 3 2 3 4" xfId="3110" xr:uid="{00000000-0005-0000-0000-00005F360000}"/>
    <cellStyle name="Normal 3 3 3 2 3 4 2" xfId="17060" xr:uid="{00000000-0005-0000-0000-000060360000}"/>
    <cellStyle name="Normal 3 3 3 2 3 4 2 2" xfId="39938" xr:uid="{00000000-0005-0000-0000-000061360000}"/>
    <cellStyle name="Normal 3 3 3 2 3 4 3" xfId="11146" xr:uid="{00000000-0005-0000-0000-000062360000}"/>
    <cellStyle name="Normal 3 3 3 2 3 4 4" xfId="36266" xr:uid="{00000000-0005-0000-0000-000063360000}"/>
    <cellStyle name="Normal 3 3 3 2 3 5" xfId="9922" xr:uid="{00000000-0005-0000-0000-000064360000}"/>
    <cellStyle name="Normal 3 3 3 2 3 5 2" xfId="35042" xr:uid="{00000000-0005-0000-0000-000065360000}"/>
    <cellStyle name="Normal 3 3 3 2 3 6" xfId="15285" xr:uid="{00000000-0005-0000-0000-000066360000}"/>
    <cellStyle name="Normal 3 3 3 2 3 6 2" xfId="38714" xr:uid="{00000000-0005-0000-0000-000067360000}"/>
    <cellStyle name="Normal 3 3 3 2 3 7" xfId="7474" xr:uid="{00000000-0005-0000-0000-000068360000}"/>
    <cellStyle name="Normal 3 3 3 2 3 8" xfId="32594" xr:uid="{00000000-0005-0000-0000-000069360000}"/>
    <cellStyle name="Normal 3 3 3 2 4" xfId="1687" xr:uid="{00000000-0005-0000-0000-00006A360000}"/>
    <cellStyle name="Normal 3 3 3 2 4 2" xfId="5056" xr:uid="{00000000-0005-0000-0000-00006B360000}"/>
    <cellStyle name="Normal 3 3 3 2 4 2 2" xfId="12809" xr:uid="{00000000-0005-0000-0000-00006C360000}"/>
    <cellStyle name="Normal 3 3 3 2 4 2 2 2" xfId="37680" xr:uid="{00000000-0005-0000-0000-00006D360000}"/>
    <cellStyle name="Normal 3 3 3 2 4 2 3" xfId="18960" xr:uid="{00000000-0005-0000-0000-00006E360000}"/>
    <cellStyle name="Normal 3 3 3 2 4 2 3 2" xfId="41352" xr:uid="{00000000-0005-0000-0000-00006F360000}"/>
    <cellStyle name="Normal 3 3 3 2 4 2 4" xfId="8888" xr:uid="{00000000-0005-0000-0000-000070360000}"/>
    <cellStyle name="Normal 3 3 3 2 4 2 5" xfId="34008" xr:uid="{00000000-0005-0000-0000-000071360000}"/>
    <cellStyle name="Normal 3 3 3 2 4 3" xfId="3300" xr:uid="{00000000-0005-0000-0000-000072360000}"/>
    <cellStyle name="Normal 3 3 3 2 4 3 2" xfId="17250" xr:uid="{00000000-0005-0000-0000-000073360000}"/>
    <cellStyle name="Normal 3 3 3 2 4 3 2 2" xfId="40128" xr:uid="{00000000-0005-0000-0000-000074360000}"/>
    <cellStyle name="Normal 3 3 3 2 4 3 3" xfId="11336" xr:uid="{00000000-0005-0000-0000-000075360000}"/>
    <cellStyle name="Normal 3 3 3 2 4 3 4" xfId="36456" xr:uid="{00000000-0005-0000-0000-000076360000}"/>
    <cellStyle name="Normal 3 3 3 2 4 4" xfId="10112" xr:uid="{00000000-0005-0000-0000-000077360000}"/>
    <cellStyle name="Normal 3 3 3 2 4 4 2" xfId="35232" xr:uid="{00000000-0005-0000-0000-000078360000}"/>
    <cellStyle name="Normal 3 3 3 2 4 5" xfId="15665" xr:uid="{00000000-0005-0000-0000-000079360000}"/>
    <cellStyle name="Normal 3 3 3 2 4 5 2" xfId="38904" xr:uid="{00000000-0005-0000-0000-00007A360000}"/>
    <cellStyle name="Normal 3 3 3 2 4 6" xfId="7664" xr:uid="{00000000-0005-0000-0000-00007B360000}"/>
    <cellStyle name="Normal 3 3 3 2 4 7" xfId="32784" xr:uid="{00000000-0005-0000-0000-00007C360000}"/>
    <cellStyle name="Normal 3 3 3 2 5" xfId="4137" xr:uid="{00000000-0005-0000-0000-00007D360000}"/>
    <cellStyle name="Normal 3 3 3 2 5 2" xfId="12039" xr:uid="{00000000-0005-0000-0000-00007E360000}"/>
    <cellStyle name="Normal 3 3 3 2 5 2 2" xfId="37068" xr:uid="{00000000-0005-0000-0000-00007F360000}"/>
    <cellStyle name="Normal 3 3 3 2 5 3" xfId="18070" xr:uid="{00000000-0005-0000-0000-000080360000}"/>
    <cellStyle name="Normal 3 3 3 2 5 3 2" xfId="40740" xr:uid="{00000000-0005-0000-0000-000081360000}"/>
    <cellStyle name="Normal 3 3 3 2 5 4" xfId="8276" xr:uid="{00000000-0005-0000-0000-000082360000}"/>
    <cellStyle name="Normal 3 3 3 2 5 5" xfId="33396" xr:uid="{00000000-0005-0000-0000-000083360000}"/>
    <cellStyle name="Normal 3 3 3 2 6" xfId="2688" xr:uid="{00000000-0005-0000-0000-000084360000}"/>
    <cellStyle name="Normal 3 3 3 2 6 2" xfId="16638" xr:uid="{00000000-0005-0000-0000-000085360000}"/>
    <cellStyle name="Normal 3 3 3 2 6 2 2" xfId="39516" xr:uid="{00000000-0005-0000-0000-000086360000}"/>
    <cellStyle name="Normal 3 3 3 2 6 3" xfId="10724" xr:uid="{00000000-0005-0000-0000-000087360000}"/>
    <cellStyle name="Normal 3 3 3 2 6 4" xfId="35844" xr:uid="{00000000-0005-0000-0000-000088360000}"/>
    <cellStyle name="Normal 3 3 3 2 7" xfId="9500" xr:uid="{00000000-0005-0000-0000-000089360000}"/>
    <cellStyle name="Normal 3 3 3 2 7 2" xfId="34620" xr:uid="{00000000-0005-0000-0000-00008A360000}"/>
    <cellStyle name="Normal 3 3 3 2 8" xfId="14537" xr:uid="{00000000-0005-0000-0000-00008B360000}"/>
    <cellStyle name="Normal 3 3 3 2 8 2" xfId="38292" xr:uid="{00000000-0005-0000-0000-00008C360000}"/>
    <cellStyle name="Normal 3 3 3 2 9" xfId="7052" xr:uid="{00000000-0005-0000-0000-00008D360000}"/>
    <cellStyle name="Normal 3 3 3 3" xfId="933" xr:uid="{00000000-0005-0000-0000-00008E360000}"/>
    <cellStyle name="Normal 3 3 3 3 2" xfId="2024" xr:uid="{00000000-0005-0000-0000-00008F360000}"/>
    <cellStyle name="Normal 3 3 3 3 2 2" xfId="5330" xr:uid="{00000000-0005-0000-0000-000090360000}"/>
    <cellStyle name="Normal 3 3 3 3 2 2 2" xfId="13044" xr:uid="{00000000-0005-0000-0000-000091360000}"/>
    <cellStyle name="Normal 3 3 3 3 2 2 2 2" xfId="37890" xr:uid="{00000000-0005-0000-0000-000092360000}"/>
    <cellStyle name="Normal 3 3 3 3 2 2 3" xfId="19224" xr:uid="{00000000-0005-0000-0000-000093360000}"/>
    <cellStyle name="Normal 3 3 3 3 2 2 3 2" xfId="41562" xr:uid="{00000000-0005-0000-0000-000094360000}"/>
    <cellStyle name="Normal 3 3 3 3 2 2 4" xfId="9098" xr:uid="{00000000-0005-0000-0000-000095360000}"/>
    <cellStyle name="Normal 3 3 3 3 2 2 5" xfId="34218" xr:uid="{00000000-0005-0000-0000-000096360000}"/>
    <cellStyle name="Normal 3 3 3 3 2 3" xfId="3510" xr:uid="{00000000-0005-0000-0000-000097360000}"/>
    <cellStyle name="Normal 3 3 3 3 2 3 2" xfId="17460" xr:uid="{00000000-0005-0000-0000-000098360000}"/>
    <cellStyle name="Normal 3 3 3 3 2 3 2 2" xfId="40338" xr:uid="{00000000-0005-0000-0000-000099360000}"/>
    <cellStyle name="Normal 3 3 3 3 2 3 3" xfId="11546" xr:uid="{00000000-0005-0000-0000-00009A360000}"/>
    <cellStyle name="Normal 3 3 3 3 2 3 4" xfId="36666" xr:uid="{00000000-0005-0000-0000-00009B360000}"/>
    <cellStyle name="Normal 3 3 3 3 2 4" xfId="10322" xr:uid="{00000000-0005-0000-0000-00009C360000}"/>
    <cellStyle name="Normal 3 3 3 3 2 4 2" xfId="35442" xr:uid="{00000000-0005-0000-0000-00009D360000}"/>
    <cellStyle name="Normal 3 3 3 3 2 5" xfId="15993" xr:uid="{00000000-0005-0000-0000-00009E360000}"/>
    <cellStyle name="Normal 3 3 3 3 2 5 2" xfId="39114" xr:uid="{00000000-0005-0000-0000-00009F360000}"/>
    <cellStyle name="Normal 3 3 3 3 2 6" xfId="7874" xr:uid="{00000000-0005-0000-0000-0000A0360000}"/>
    <cellStyle name="Normal 3 3 3 3 2 7" xfId="32994" xr:uid="{00000000-0005-0000-0000-0000A1360000}"/>
    <cellStyle name="Normal 3 3 3 3 3" xfId="4446" xr:uid="{00000000-0005-0000-0000-0000A2360000}"/>
    <cellStyle name="Normal 3 3 3 3 3 2" xfId="12297" xr:uid="{00000000-0005-0000-0000-0000A3360000}"/>
    <cellStyle name="Normal 3 3 3 3 3 2 2" xfId="37278" xr:uid="{00000000-0005-0000-0000-0000A4360000}"/>
    <cellStyle name="Normal 3 3 3 3 3 3" xfId="18372" xr:uid="{00000000-0005-0000-0000-0000A5360000}"/>
    <cellStyle name="Normal 3 3 3 3 3 3 2" xfId="40950" xr:uid="{00000000-0005-0000-0000-0000A6360000}"/>
    <cellStyle name="Normal 3 3 3 3 3 4" xfId="8486" xr:uid="{00000000-0005-0000-0000-0000A7360000}"/>
    <cellStyle name="Normal 3 3 3 3 3 5" xfId="33606" xr:uid="{00000000-0005-0000-0000-0000A8360000}"/>
    <cellStyle name="Normal 3 3 3 3 4" xfId="2898" xr:uid="{00000000-0005-0000-0000-0000A9360000}"/>
    <cellStyle name="Normal 3 3 3 3 4 2" xfId="16848" xr:uid="{00000000-0005-0000-0000-0000AA360000}"/>
    <cellStyle name="Normal 3 3 3 3 4 2 2" xfId="39726" xr:uid="{00000000-0005-0000-0000-0000AB360000}"/>
    <cellStyle name="Normal 3 3 3 3 4 3" xfId="10934" xr:uid="{00000000-0005-0000-0000-0000AC360000}"/>
    <cellStyle name="Normal 3 3 3 3 4 4" xfId="36054" xr:uid="{00000000-0005-0000-0000-0000AD360000}"/>
    <cellStyle name="Normal 3 3 3 3 5" xfId="9710" xr:uid="{00000000-0005-0000-0000-0000AE360000}"/>
    <cellStyle name="Normal 3 3 3 3 5 2" xfId="34830" xr:uid="{00000000-0005-0000-0000-0000AF360000}"/>
    <cellStyle name="Normal 3 3 3 3 6" xfId="14952" xr:uid="{00000000-0005-0000-0000-0000B0360000}"/>
    <cellStyle name="Normal 3 3 3 3 6 2" xfId="38502" xr:uid="{00000000-0005-0000-0000-0000B1360000}"/>
    <cellStyle name="Normal 3 3 3 3 7" xfId="7262" xr:uid="{00000000-0005-0000-0000-0000B2360000}"/>
    <cellStyle name="Normal 3 3 3 3 8" xfId="32382" xr:uid="{00000000-0005-0000-0000-0000B3360000}"/>
    <cellStyle name="Normal 3 3 3 4" xfId="1275" xr:uid="{00000000-0005-0000-0000-0000B4360000}"/>
    <cellStyle name="Normal 3 3 3 4 2" xfId="2366" xr:uid="{00000000-0005-0000-0000-0000B5360000}"/>
    <cellStyle name="Normal 3 3 3 4 2 2" xfId="5629" xr:uid="{00000000-0005-0000-0000-0000B6360000}"/>
    <cellStyle name="Normal 3 3 3 4 2 2 2" xfId="13301" xr:uid="{00000000-0005-0000-0000-0000B7360000}"/>
    <cellStyle name="Normal 3 3 3 4 2 2 2 2" xfId="38101" xr:uid="{00000000-0005-0000-0000-0000B8360000}"/>
    <cellStyle name="Normal 3 3 3 4 2 2 3" xfId="19517" xr:uid="{00000000-0005-0000-0000-0000B9360000}"/>
    <cellStyle name="Normal 3 3 3 4 2 2 3 2" xfId="41773" xr:uid="{00000000-0005-0000-0000-0000BA360000}"/>
    <cellStyle name="Normal 3 3 3 4 2 2 4" xfId="9309" xr:uid="{00000000-0005-0000-0000-0000BB360000}"/>
    <cellStyle name="Normal 3 3 3 4 2 2 5" xfId="34429" xr:uid="{00000000-0005-0000-0000-0000BC360000}"/>
    <cellStyle name="Normal 3 3 3 4 2 3" xfId="3721" xr:uid="{00000000-0005-0000-0000-0000BD360000}"/>
    <cellStyle name="Normal 3 3 3 4 2 3 2" xfId="17671" xr:uid="{00000000-0005-0000-0000-0000BE360000}"/>
    <cellStyle name="Normal 3 3 3 4 2 3 2 2" xfId="40549" xr:uid="{00000000-0005-0000-0000-0000BF360000}"/>
    <cellStyle name="Normal 3 3 3 4 2 3 3" xfId="11757" xr:uid="{00000000-0005-0000-0000-0000C0360000}"/>
    <cellStyle name="Normal 3 3 3 4 2 3 4" xfId="36877" xr:uid="{00000000-0005-0000-0000-0000C1360000}"/>
    <cellStyle name="Normal 3 3 3 4 2 4" xfId="10533" xr:uid="{00000000-0005-0000-0000-0000C2360000}"/>
    <cellStyle name="Normal 3 3 3 4 2 4 2" xfId="35653" xr:uid="{00000000-0005-0000-0000-0000C3360000}"/>
    <cellStyle name="Normal 3 3 3 4 2 5" xfId="16330" xr:uid="{00000000-0005-0000-0000-0000C4360000}"/>
    <cellStyle name="Normal 3 3 3 4 2 5 2" xfId="39325" xr:uid="{00000000-0005-0000-0000-0000C5360000}"/>
    <cellStyle name="Normal 3 3 3 4 2 6" xfId="8085" xr:uid="{00000000-0005-0000-0000-0000C6360000}"/>
    <cellStyle name="Normal 3 3 3 4 2 7" xfId="33205" xr:uid="{00000000-0005-0000-0000-0000C7360000}"/>
    <cellStyle name="Normal 3 3 3 4 3" xfId="4739" xr:uid="{00000000-0005-0000-0000-0000C8360000}"/>
    <cellStyle name="Normal 3 3 3 4 3 2" xfId="12553" xr:uid="{00000000-0005-0000-0000-0000C9360000}"/>
    <cellStyle name="Normal 3 3 3 4 3 2 2" xfId="37489" xr:uid="{00000000-0005-0000-0000-0000CA360000}"/>
    <cellStyle name="Normal 3 3 3 4 3 3" xfId="18657" xr:uid="{00000000-0005-0000-0000-0000CB360000}"/>
    <cellStyle name="Normal 3 3 3 4 3 3 2" xfId="41161" xr:uid="{00000000-0005-0000-0000-0000CC360000}"/>
    <cellStyle name="Normal 3 3 3 4 3 4" xfId="8697" xr:uid="{00000000-0005-0000-0000-0000CD360000}"/>
    <cellStyle name="Normal 3 3 3 4 3 5" xfId="33817" xr:uid="{00000000-0005-0000-0000-0000CE360000}"/>
    <cellStyle name="Normal 3 3 3 4 4" xfId="3109" xr:uid="{00000000-0005-0000-0000-0000CF360000}"/>
    <cellStyle name="Normal 3 3 3 4 4 2" xfId="17059" xr:uid="{00000000-0005-0000-0000-0000D0360000}"/>
    <cellStyle name="Normal 3 3 3 4 4 2 2" xfId="39937" xr:uid="{00000000-0005-0000-0000-0000D1360000}"/>
    <cellStyle name="Normal 3 3 3 4 4 3" xfId="11145" xr:uid="{00000000-0005-0000-0000-0000D2360000}"/>
    <cellStyle name="Normal 3 3 3 4 4 4" xfId="36265" xr:uid="{00000000-0005-0000-0000-0000D3360000}"/>
    <cellStyle name="Normal 3 3 3 4 5" xfId="9921" xr:uid="{00000000-0005-0000-0000-0000D4360000}"/>
    <cellStyle name="Normal 3 3 3 4 5 2" xfId="35041" xr:uid="{00000000-0005-0000-0000-0000D5360000}"/>
    <cellStyle name="Normal 3 3 3 4 6" xfId="15284" xr:uid="{00000000-0005-0000-0000-0000D6360000}"/>
    <cellStyle name="Normal 3 3 3 4 6 2" xfId="38713" xr:uid="{00000000-0005-0000-0000-0000D7360000}"/>
    <cellStyle name="Normal 3 3 3 4 7" xfId="7473" xr:uid="{00000000-0005-0000-0000-0000D8360000}"/>
    <cellStyle name="Normal 3 3 3 4 8" xfId="32593" xr:uid="{00000000-0005-0000-0000-0000D9360000}"/>
    <cellStyle name="Normal 3 3 3 5" xfId="1686" xr:uid="{00000000-0005-0000-0000-0000DA360000}"/>
    <cellStyle name="Normal 3 3 3 5 2" xfId="5055" xr:uid="{00000000-0005-0000-0000-0000DB360000}"/>
    <cellStyle name="Normal 3 3 3 5 2 2" xfId="12808" xr:uid="{00000000-0005-0000-0000-0000DC360000}"/>
    <cellStyle name="Normal 3 3 3 5 2 2 2" xfId="37679" xr:uid="{00000000-0005-0000-0000-0000DD360000}"/>
    <cellStyle name="Normal 3 3 3 5 2 3" xfId="18959" xr:uid="{00000000-0005-0000-0000-0000DE360000}"/>
    <cellStyle name="Normal 3 3 3 5 2 3 2" xfId="41351" xr:uid="{00000000-0005-0000-0000-0000DF360000}"/>
    <cellStyle name="Normal 3 3 3 5 2 4" xfId="8887" xr:uid="{00000000-0005-0000-0000-0000E0360000}"/>
    <cellStyle name="Normal 3 3 3 5 2 5" xfId="34007" xr:uid="{00000000-0005-0000-0000-0000E1360000}"/>
    <cellStyle name="Normal 3 3 3 5 3" xfId="3299" xr:uid="{00000000-0005-0000-0000-0000E2360000}"/>
    <cellStyle name="Normal 3 3 3 5 3 2" xfId="17249" xr:uid="{00000000-0005-0000-0000-0000E3360000}"/>
    <cellStyle name="Normal 3 3 3 5 3 2 2" xfId="40127" xr:uid="{00000000-0005-0000-0000-0000E4360000}"/>
    <cellStyle name="Normal 3 3 3 5 3 3" xfId="11335" xr:uid="{00000000-0005-0000-0000-0000E5360000}"/>
    <cellStyle name="Normal 3 3 3 5 3 4" xfId="36455" xr:uid="{00000000-0005-0000-0000-0000E6360000}"/>
    <cellStyle name="Normal 3 3 3 5 4" xfId="10111" xr:uid="{00000000-0005-0000-0000-0000E7360000}"/>
    <cellStyle name="Normal 3 3 3 5 4 2" xfId="35231" xr:uid="{00000000-0005-0000-0000-0000E8360000}"/>
    <cellStyle name="Normal 3 3 3 5 5" xfId="15664" xr:uid="{00000000-0005-0000-0000-0000E9360000}"/>
    <cellStyle name="Normal 3 3 3 5 5 2" xfId="38903" xr:uid="{00000000-0005-0000-0000-0000EA360000}"/>
    <cellStyle name="Normal 3 3 3 5 6" xfId="7663" xr:uid="{00000000-0005-0000-0000-0000EB360000}"/>
    <cellStyle name="Normal 3 3 3 5 7" xfId="32783" xr:uid="{00000000-0005-0000-0000-0000EC360000}"/>
    <cellStyle name="Normal 3 3 3 6" xfId="4136" xr:uid="{00000000-0005-0000-0000-0000ED360000}"/>
    <cellStyle name="Normal 3 3 3 6 2" xfId="12038" xr:uid="{00000000-0005-0000-0000-0000EE360000}"/>
    <cellStyle name="Normal 3 3 3 6 2 2" xfId="37067" xr:uid="{00000000-0005-0000-0000-0000EF360000}"/>
    <cellStyle name="Normal 3 3 3 6 3" xfId="18069" xr:uid="{00000000-0005-0000-0000-0000F0360000}"/>
    <cellStyle name="Normal 3 3 3 6 3 2" xfId="40739" xr:uid="{00000000-0005-0000-0000-0000F1360000}"/>
    <cellStyle name="Normal 3 3 3 6 4" xfId="8275" xr:uid="{00000000-0005-0000-0000-0000F2360000}"/>
    <cellStyle name="Normal 3 3 3 6 5" xfId="33395" xr:uid="{00000000-0005-0000-0000-0000F3360000}"/>
    <cellStyle name="Normal 3 3 3 7" xfId="2687" xr:uid="{00000000-0005-0000-0000-0000F4360000}"/>
    <cellStyle name="Normal 3 3 3 7 2" xfId="16637" xr:uid="{00000000-0005-0000-0000-0000F5360000}"/>
    <cellStyle name="Normal 3 3 3 7 2 2" xfId="39515" xr:uid="{00000000-0005-0000-0000-0000F6360000}"/>
    <cellStyle name="Normal 3 3 3 7 3" xfId="10723" xr:uid="{00000000-0005-0000-0000-0000F7360000}"/>
    <cellStyle name="Normal 3 3 3 7 4" xfId="35843" xr:uid="{00000000-0005-0000-0000-0000F8360000}"/>
    <cellStyle name="Normal 3 3 3 8" xfId="9499" xr:uid="{00000000-0005-0000-0000-0000F9360000}"/>
    <cellStyle name="Normal 3 3 3 8 2" xfId="34619" xr:uid="{00000000-0005-0000-0000-0000FA360000}"/>
    <cellStyle name="Normal 3 3 3 9" xfId="14536" xr:uid="{00000000-0005-0000-0000-0000FB360000}"/>
    <cellStyle name="Normal 3 3 3 9 2" xfId="38291" xr:uid="{00000000-0005-0000-0000-0000FC360000}"/>
    <cellStyle name="Normal 3 3 4" xfId="496" xr:uid="{00000000-0005-0000-0000-0000FD360000}"/>
    <cellStyle name="Normal 3 3 4 10" xfId="32173" xr:uid="{00000000-0005-0000-0000-0000FE360000}"/>
    <cellStyle name="Normal 3 3 4 2" xfId="935" xr:uid="{00000000-0005-0000-0000-0000FF360000}"/>
    <cellStyle name="Normal 3 3 4 2 2" xfId="2026" xr:uid="{00000000-0005-0000-0000-000000370000}"/>
    <cellStyle name="Normal 3 3 4 2 2 2" xfId="5332" xr:uid="{00000000-0005-0000-0000-000001370000}"/>
    <cellStyle name="Normal 3 3 4 2 2 2 2" xfId="13046" xr:uid="{00000000-0005-0000-0000-000002370000}"/>
    <cellStyle name="Normal 3 3 4 2 2 2 2 2" xfId="37892" xr:uid="{00000000-0005-0000-0000-000003370000}"/>
    <cellStyle name="Normal 3 3 4 2 2 2 3" xfId="19226" xr:uid="{00000000-0005-0000-0000-000004370000}"/>
    <cellStyle name="Normal 3 3 4 2 2 2 3 2" xfId="41564" xr:uid="{00000000-0005-0000-0000-000005370000}"/>
    <cellStyle name="Normal 3 3 4 2 2 2 4" xfId="9100" xr:uid="{00000000-0005-0000-0000-000006370000}"/>
    <cellStyle name="Normal 3 3 4 2 2 2 5" xfId="34220" xr:uid="{00000000-0005-0000-0000-000007370000}"/>
    <cellStyle name="Normal 3 3 4 2 2 3" xfId="3512" xr:uid="{00000000-0005-0000-0000-000008370000}"/>
    <cellStyle name="Normal 3 3 4 2 2 3 2" xfId="17462" xr:uid="{00000000-0005-0000-0000-000009370000}"/>
    <cellStyle name="Normal 3 3 4 2 2 3 2 2" xfId="40340" xr:uid="{00000000-0005-0000-0000-00000A370000}"/>
    <cellStyle name="Normal 3 3 4 2 2 3 3" xfId="11548" xr:uid="{00000000-0005-0000-0000-00000B370000}"/>
    <cellStyle name="Normal 3 3 4 2 2 3 4" xfId="36668" xr:uid="{00000000-0005-0000-0000-00000C370000}"/>
    <cellStyle name="Normal 3 3 4 2 2 4" xfId="10324" xr:uid="{00000000-0005-0000-0000-00000D370000}"/>
    <cellStyle name="Normal 3 3 4 2 2 4 2" xfId="35444" xr:uid="{00000000-0005-0000-0000-00000E370000}"/>
    <cellStyle name="Normal 3 3 4 2 2 5" xfId="15995" xr:uid="{00000000-0005-0000-0000-00000F370000}"/>
    <cellStyle name="Normal 3 3 4 2 2 5 2" xfId="39116" xr:uid="{00000000-0005-0000-0000-000010370000}"/>
    <cellStyle name="Normal 3 3 4 2 2 6" xfId="7876" xr:uid="{00000000-0005-0000-0000-000011370000}"/>
    <cellStyle name="Normal 3 3 4 2 2 7" xfId="32996" xr:uid="{00000000-0005-0000-0000-000012370000}"/>
    <cellStyle name="Normal 3 3 4 2 3" xfId="4448" xr:uid="{00000000-0005-0000-0000-000013370000}"/>
    <cellStyle name="Normal 3 3 4 2 3 2" xfId="12299" xr:uid="{00000000-0005-0000-0000-000014370000}"/>
    <cellStyle name="Normal 3 3 4 2 3 2 2" xfId="37280" xr:uid="{00000000-0005-0000-0000-000015370000}"/>
    <cellStyle name="Normal 3 3 4 2 3 3" xfId="18374" xr:uid="{00000000-0005-0000-0000-000016370000}"/>
    <cellStyle name="Normal 3 3 4 2 3 3 2" xfId="40952" xr:uid="{00000000-0005-0000-0000-000017370000}"/>
    <cellStyle name="Normal 3 3 4 2 3 4" xfId="8488" xr:uid="{00000000-0005-0000-0000-000018370000}"/>
    <cellStyle name="Normal 3 3 4 2 3 5" xfId="33608" xr:uid="{00000000-0005-0000-0000-000019370000}"/>
    <cellStyle name="Normal 3 3 4 2 4" xfId="2900" xr:uid="{00000000-0005-0000-0000-00001A370000}"/>
    <cellStyle name="Normal 3 3 4 2 4 2" xfId="16850" xr:uid="{00000000-0005-0000-0000-00001B370000}"/>
    <cellStyle name="Normal 3 3 4 2 4 2 2" xfId="39728" xr:uid="{00000000-0005-0000-0000-00001C370000}"/>
    <cellStyle name="Normal 3 3 4 2 4 3" xfId="10936" xr:uid="{00000000-0005-0000-0000-00001D370000}"/>
    <cellStyle name="Normal 3 3 4 2 4 4" xfId="36056" xr:uid="{00000000-0005-0000-0000-00001E370000}"/>
    <cellStyle name="Normal 3 3 4 2 5" xfId="9712" xr:uid="{00000000-0005-0000-0000-00001F370000}"/>
    <cellStyle name="Normal 3 3 4 2 5 2" xfId="34832" xr:uid="{00000000-0005-0000-0000-000020370000}"/>
    <cellStyle name="Normal 3 3 4 2 6" xfId="14954" xr:uid="{00000000-0005-0000-0000-000021370000}"/>
    <cellStyle name="Normal 3 3 4 2 6 2" xfId="38504" xr:uid="{00000000-0005-0000-0000-000022370000}"/>
    <cellStyle name="Normal 3 3 4 2 7" xfId="7264" xr:uid="{00000000-0005-0000-0000-000023370000}"/>
    <cellStyle name="Normal 3 3 4 2 8" xfId="32384" xr:uid="{00000000-0005-0000-0000-000024370000}"/>
    <cellStyle name="Normal 3 3 4 3" xfId="1277" xr:uid="{00000000-0005-0000-0000-000025370000}"/>
    <cellStyle name="Normal 3 3 4 3 2" xfId="2368" xr:uid="{00000000-0005-0000-0000-000026370000}"/>
    <cellStyle name="Normal 3 3 4 3 2 2" xfId="5631" xr:uid="{00000000-0005-0000-0000-000027370000}"/>
    <cellStyle name="Normal 3 3 4 3 2 2 2" xfId="13303" xr:uid="{00000000-0005-0000-0000-000028370000}"/>
    <cellStyle name="Normal 3 3 4 3 2 2 2 2" xfId="38103" xr:uid="{00000000-0005-0000-0000-000029370000}"/>
    <cellStyle name="Normal 3 3 4 3 2 2 3" xfId="19519" xr:uid="{00000000-0005-0000-0000-00002A370000}"/>
    <cellStyle name="Normal 3 3 4 3 2 2 3 2" xfId="41775" xr:uid="{00000000-0005-0000-0000-00002B370000}"/>
    <cellStyle name="Normal 3 3 4 3 2 2 4" xfId="9311" xr:uid="{00000000-0005-0000-0000-00002C370000}"/>
    <cellStyle name="Normal 3 3 4 3 2 2 5" xfId="34431" xr:uid="{00000000-0005-0000-0000-00002D370000}"/>
    <cellStyle name="Normal 3 3 4 3 2 3" xfId="3723" xr:uid="{00000000-0005-0000-0000-00002E370000}"/>
    <cellStyle name="Normal 3 3 4 3 2 3 2" xfId="17673" xr:uid="{00000000-0005-0000-0000-00002F370000}"/>
    <cellStyle name="Normal 3 3 4 3 2 3 2 2" xfId="40551" xr:uid="{00000000-0005-0000-0000-000030370000}"/>
    <cellStyle name="Normal 3 3 4 3 2 3 3" xfId="11759" xr:uid="{00000000-0005-0000-0000-000031370000}"/>
    <cellStyle name="Normal 3 3 4 3 2 3 4" xfId="36879" xr:uid="{00000000-0005-0000-0000-000032370000}"/>
    <cellStyle name="Normal 3 3 4 3 2 4" xfId="10535" xr:uid="{00000000-0005-0000-0000-000033370000}"/>
    <cellStyle name="Normal 3 3 4 3 2 4 2" xfId="35655" xr:uid="{00000000-0005-0000-0000-000034370000}"/>
    <cellStyle name="Normal 3 3 4 3 2 5" xfId="16332" xr:uid="{00000000-0005-0000-0000-000035370000}"/>
    <cellStyle name="Normal 3 3 4 3 2 5 2" xfId="39327" xr:uid="{00000000-0005-0000-0000-000036370000}"/>
    <cellStyle name="Normal 3 3 4 3 2 6" xfId="8087" xr:uid="{00000000-0005-0000-0000-000037370000}"/>
    <cellStyle name="Normal 3 3 4 3 2 7" xfId="33207" xr:uid="{00000000-0005-0000-0000-000038370000}"/>
    <cellStyle name="Normal 3 3 4 3 3" xfId="4741" xr:uid="{00000000-0005-0000-0000-000039370000}"/>
    <cellStyle name="Normal 3 3 4 3 3 2" xfId="12555" xr:uid="{00000000-0005-0000-0000-00003A370000}"/>
    <cellStyle name="Normal 3 3 4 3 3 2 2" xfId="37491" xr:uid="{00000000-0005-0000-0000-00003B370000}"/>
    <cellStyle name="Normal 3 3 4 3 3 3" xfId="18659" xr:uid="{00000000-0005-0000-0000-00003C370000}"/>
    <cellStyle name="Normal 3 3 4 3 3 3 2" xfId="41163" xr:uid="{00000000-0005-0000-0000-00003D370000}"/>
    <cellStyle name="Normal 3 3 4 3 3 4" xfId="8699" xr:uid="{00000000-0005-0000-0000-00003E370000}"/>
    <cellStyle name="Normal 3 3 4 3 3 5" xfId="33819" xr:uid="{00000000-0005-0000-0000-00003F370000}"/>
    <cellStyle name="Normal 3 3 4 3 4" xfId="3111" xr:uid="{00000000-0005-0000-0000-000040370000}"/>
    <cellStyle name="Normal 3 3 4 3 4 2" xfId="17061" xr:uid="{00000000-0005-0000-0000-000041370000}"/>
    <cellStyle name="Normal 3 3 4 3 4 2 2" xfId="39939" xr:uid="{00000000-0005-0000-0000-000042370000}"/>
    <cellStyle name="Normal 3 3 4 3 4 3" xfId="11147" xr:uid="{00000000-0005-0000-0000-000043370000}"/>
    <cellStyle name="Normal 3 3 4 3 4 4" xfId="36267" xr:uid="{00000000-0005-0000-0000-000044370000}"/>
    <cellStyle name="Normal 3 3 4 3 5" xfId="9923" xr:uid="{00000000-0005-0000-0000-000045370000}"/>
    <cellStyle name="Normal 3 3 4 3 5 2" xfId="35043" xr:uid="{00000000-0005-0000-0000-000046370000}"/>
    <cellStyle name="Normal 3 3 4 3 6" xfId="15286" xr:uid="{00000000-0005-0000-0000-000047370000}"/>
    <cellStyle name="Normal 3 3 4 3 6 2" xfId="38715" xr:uid="{00000000-0005-0000-0000-000048370000}"/>
    <cellStyle name="Normal 3 3 4 3 7" xfId="7475" xr:uid="{00000000-0005-0000-0000-000049370000}"/>
    <cellStyle name="Normal 3 3 4 3 8" xfId="32595" xr:uid="{00000000-0005-0000-0000-00004A370000}"/>
    <cellStyle name="Normal 3 3 4 4" xfId="1688" xr:uid="{00000000-0005-0000-0000-00004B370000}"/>
    <cellStyle name="Normal 3 3 4 4 2" xfId="5057" xr:uid="{00000000-0005-0000-0000-00004C370000}"/>
    <cellStyle name="Normal 3 3 4 4 2 2" xfId="12810" xr:uid="{00000000-0005-0000-0000-00004D370000}"/>
    <cellStyle name="Normal 3 3 4 4 2 2 2" xfId="37681" xr:uid="{00000000-0005-0000-0000-00004E370000}"/>
    <cellStyle name="Normal 3 3 4 4 2 3" xfId="18961" xr:uid="{00000000-0005-0000-0000-00004F370000}"/>
    <cellStyle name="Normal 3 3 4 4 2 3 2" xfId="41353" xr:uid="{00000000-0005-0000-0000-000050370000}"/>
    <cellStyle name="Normal 3 3 4 4 2 4" xfId="8889" xr:uid="{00000000-0005-0000-0000-000051370000}"/>
    <cellStyle name="Normal 3 3 4 4 2 5" xfId="34009" xr:uid="{00000000-0005-0000-0000-000052370000}"/>
    <cellStyle name="Normal 3 3 4 4 3" xfId="3301" xr:uid="{00000000-0005-0000-0000-000053370000}"/>
    <cellStyle name="Normal 3 3 4 4 3 2" xfId="17251" xr:uid="{00000000-0005-0000-0000-000054370000}"/>
    <cellStyle name="Normal 3 3 4 4 3 2 2" xfId="40129" xr:uid="{00000000-0005-0000-0000-000055370000}"/>
    <cellStyle name="Normal 3 3 4 4 3 3" xfId="11337" xr:uid="{00000000-0005-0000-0000-000056370000}"/>
    <cellStyle name="Normal 3 3 4 4 3 4" xfId="36457" xr:uid="{00000000-0005-0000-0000-000057370000}"/>
    <cellStyle name="Normal 3 3 4 4 4" xfId="10113" xr:uid="{00000000-0005-0000-0000-000058370000}"/>
    <cellStyle name="Normal 3 3 4 4 4 2" xfId="35233" xr:uid="{00000000-0005-0000-0000-000059370000}"/>
    <cellStyle name="Normal 3 3 4 4 5" xfId="15666" xr:uid="{00000000-0005-0000-0000-00005A370000}"/>
    <cellStyle name="Normal 3 3 4 4 5 2" xfId="38905" xr:uid="{00000000-0005-0000-0000-00005B370000}"/>
    <cellStyle name="Normal 3 3 4 4 6" xfId="7665" xr:uid="{00000000-0005-0000-0000-00005C370000}"/>
    <cellStyle name="Normal 3 3 4 4 7" xfId="32785" xr:uid="{00000000-0005-0000-0000-00005D370000}"/>
    <cellStyle name="Normal 3 3 4 5" xfId="4138" xr:uid="{00000000-0005-0000-0000-00005E370000}"/>
    <cellStyle name="Normal 3 3 4 5 2" xfId="12040" xr:uid="{00000000-0005-0000-0000-00005F370000}"/>
    <cellStyle name="Normal 3 3 4 5 2 2" xfId="37069" xr:uid="{00000000-0005-0000-0000-000060370000}"/>
    <cellStyle name="Normal 3 3 4 5 3" xfId="18071" xr:uid="{00000000-0005-0000-0000-000061370000}"/>
    <cellStyle name="Normal 3 3 4 5 3 2" xfId="40741" xr:uid="{00000000-0005-0000-0000-000062370000}"/>
    <cellStyle name="Normal 3 3 4 5 4" xfId="8277" xr:uid="{00000000-0005-0000-0000-000063370000}"/>
    <cellStyle name="Normal 3 3 4 5 5" xfId="33397" xr:uid="{00000000-0005-0000-0000-000064370000}"/>
    <cellStyle name="Normal 3 3 4 6" xfId="2689" xr:uid="{00000000-0005-0000-0000-000065370000}"/>
    <cellStyle name="Normal 3 3 4 6 2" xfId="16639" xr:uid="{00000000-0005-0000-0000-000066370000}"/>
    <cellStyle name="Normal 3 3 4 6 2 2" xfId="39517" xr:uid="{00000000-0005-0000-0000-000067370000}"/>
    <cellStyle name="Normal 3 3 4 6 3" xfId="10725" xr:uid="{00000000-0005-0000-0000-000068370000}"/>
    <cellStyle name="Normal 3 3 4 6 4" xfId="35845" xr:uid="{00000000-0005-0000-0000-000069370000}"/>
    <cellStyle name="Normal 3 3 4 7" xfId="9501" xr:uid="{00000000-0005-0000-0000-00006A370000}"/>
    <cellStyle name="Normal 3 3 4 7 2" xfId="34621" xr:uid="{00000000-0005-0000-0000-00006B370000}"/>
    <cellStyle name="Normal 3 3 4 8" xfId="14538" xr:uid="{00000000-0005-0000-0000-00006C370000}"/>
    <cellStyle name="Normal 3 3 4 8 2" xfId="38293" xr:uid="{00000000-0005-0000-0000-00006D370000}"/>
    <cellStyle name="Normal 3 3 4 9" xfId="7053" xr:uid="{00000000-0005-0000-0000-00006E370000}"/>
    <cellStyle name="Normal 3 3 5" xfId="928" xr:uid="{00000000-0005-0000-0000-00006F370000}"/>
    <cellStyle name="Normal 3 3 5 2" xfId="2019" xr:uid="{00000000-0005-0000-0000-000070370000}"/>
    <cellStyle name="Normal 3 3 5 2 2" xfId="5325" xr:uid="{00000000-0005-0000-0000-000071370000}"/>
    <cellStyle name="Normal 3 3 5 2 2 2" xfId="13039" xr:uid="{00000000-0005-0000-0000-000072370000}"/>
    <cellStyle name="Normal 3 3 5 2 2 2 2" xfId="37885" xr:uid="{00000000-0005-0000-0000-000073370000}"/>
    <cellStyle name="Normal 3 3 5 2 2 3" xfId="19219" xr:uid="{00000000-0005-0000-0000-000074370000}"/>
    <cellStyle name="Normal 3 3 5 2 2 3 2" xfId="41557" xr:uid="{00000000-0005-0000-0000-000075370000}"/>
    <cellStyle name="Normal 3 3 5 2 2 4" xfId="9093" xr:uid="{00000000-0005-0000-0000-000076370000}"/>
    <cellStyle name="Normal 3 3 5 2 2 5" xfId="34213" xr:uid="{00000000-0005-0000-0000-000077370000}"/>
    <cellStyle name="Normal 3 3 5 2 3" xfId="3505" xr:uid="{00000000-0005-0000-0000-000078370000}"/>
    <cellStyle name="Normal 3 3 5 2 3 2" xfId="17455" xr:uid="{00000000-0005-0000-0000-000079370000}"/>
    <cellStyle name="Normal 3 3 5 2 3 2 2" xfId="40333" xr:uid="{00000000-0005-0000-0000-00007A370000}"/>
    <cellStyle name="Normal 3 3 5 2 3 3" xfId="11541" xr:uid="{00000000-0005-0000-0000-00007B370000}"/>
    <cellStyle name="Normal 3 3 5 2 3 4" xfId="36661" xr:uid="{00000000-0005-0000-0000-00007C370000}"/>
    <cellStyle name="Normal 3 3 5 2 4" xfId="10317" xr:uid="{00000000-0005-0000-0000-00007D370000}"/>
    <cellStyle name="Normal 3 3 5 2 4 2" xfId="35437" xr:uid="{00000000-0005-0000-0000-00007E370000}"/>
    <cellStyle name="Normal 3 3 5 2 5" xfId="15988" xr:uid="{00000000-0005-0000-0000-00007F370000}"/>
    <cellStyle name="Normal 3 3 5 2 5 2" xfId="39109" xr:uid="{00000000-0005-0000-0000-000080370000}"/>
    <cellStyle name="Normal 3 3 5 2 6" xfId="7869" xr:uid="{00000000-0005-0000-0000-000081370000}"/>
    <cellStyle name="Normal 3 3 5 2 7" xfId="32989" xr:uid="{00000000-0005-0000-0000-000082370000}"/>
    <cellStyle name="Normal 3 3 5 3" xfId="4441" xr:uid="{00000000-0005-0000-0000-000083370000}"/>
    <cellStyle name="Normal 3 3 5 3 2" xfId="12292" xr:uid="{00000000-0005-0000-0000-000084370000}"/>
    <cellStyle name="Normal 3 3 5 3 2 2" xfId="37273" xr:uid="{00000000-0005-0000-0000-000085370000}"/>
    <cellStyle name="Normal 3 3 5 3 3" xfId="18367" xr:uid="{00000000-0005-0000-0000-000086370000}"/>
    <cellStyle name="Normal 3 3 5 3 3 2" xfId="40945" xr:uid="{00000000-0005-0000-0000-000087370000}"/>
    <cellStyle name="Normal 3 3 5 3 4" xfId="8481" xr:uid="{00000000-0005-0000-0000-000088370000}"/>
    <cellStyle name="Normal 3 3 5 3 5" xfId="33601" xr:uid="{00000000-0005-0000-0000-000089370000}"/>
    <cellStyle name="Normal 3 3 5 4" xfId="2893" xr:uid="{00000000-0005-0000-0000-00008A370000}"/>
    <cellStyle name="Normal 3 3 5 4 2" xfId="16843" xr:uid="{00000000-0005-0000-0000-00008B370000}"/>
    <cellStyle name="Normal 3 3 5 4 2 2" xfId="39721" xr:uid="{00000000-0005-0000-0000-00008C370000}"/>
    <cellStyle name="Normal 3 3 5 4 3" xfId="10929" xr:uid="{00000000-0005-0000-0000-00008D370000}"/>
    <cellStyle name="Normal 3 3 5 4 4" xfId="36049" xr:uid="{00000000-0005-0000-0000-00008E370000}"/>
    <cellStyle name="Normal 3 3 5 5" xfId="9705" xr:uid="{00000000-0005-0000-0000-00008F370000}"/>
    <cellStyle name="Normal 3 3 5 5 2" xfId="34825" xr:uid="{00000000-0005-0000-0000-000090370000}"/>
    <cellStyle name="Normal 3 3 5 6" xfId="14947" xr:uid="{00000000-0005-0000-0000-000091370000}"/>
    <cellStyle name="Normal 3 3 5 6 2" xfId="38497" xr:uid="{00000000-0005-0000-0000-000092370000}"/>
    <cellStyle name="Normal 3 3 5 7" xfId="7257" xr:uid="{00000000-0005-0000-0000-000093370000}"/>
    <cellStyle name="Normal 3 3 5 8" xfId="32377" xr:uid="{00000000-0005-0000-0000-000094370000}"/>
    <cellStyle name="Normal 3 3 6" xfId="1270" xr:uid="{00000000-0005-0000-0000-000095370000}"/>
    <cellStyle name="Normal 3 3 6 2" xfId="2361" xr:uid="{00000000-0005-0000-0000-000096370000}"/>
    <cellStyle name="Normal 3 3 6 2 2" xfId="5624" xr:uid="{00000000-0005-0000-0000-000097370000}"/>
    <cellStyle name="Normal 3 3 6 2 2 2" xfId="13296" xr:uid="{00000000-0005-0000-0000-000098370000}"/>
    <cellStyle name="Normal 3 3 6 2 2 2 2" xfId="38096" xr:uid="{00000000-0005-0000-0000-000099370000}"/>
    <cellStyle name="Normal 3 3 6 2 2 3" xfId="19512" xr:uid="{00000000-0005-0000-0000-00009A370000}"/>
    <cellStyle name="Normal 3 3 6 2 2 3 2" xfId="41768" xr:uid="{00000000-0005-0000-0000-00009B370000}"/>
    <cellStyle name="Normal 3 3 6 2 2 4" xfId="9304" xr:uid="{00000000-0005-0000-0000-00009C370000}"/>
    <cellStyle name="Normal 3 3 6 2 2 5" xfId="34424" xr:uid="{00000000-0005-0000-0000-00009D370000}"/>
    <cellStyle name="Normal 3 3 6 2 3" xfId="3716" xr:uid="{00000000-0005-0000-0000-00009E370000}"/>
    <cellStyle name="Normal 3 3 6 2 3 2" xfId="17666" xr:uid="{00000000-0005-0000-0000-00009F370000}"/>
    <cellStyle name="Normal 3 3 6 2 3 2 2" xfId="40544" xr:uid="{00000000-0005-0000-0000-0000A0370000}"/>
    <cellStyle name="Normal 3 3 6 2 3 3" xfId="11752" xr:uid="{00000000-0005-0000-0000-0000A1370000}"/>
    <cellStyle name="Normal 3 3 6 2 3 4" xfId="36872" xr:uid="{00000000-0005-0000-0000-0000A2370000}"/>
    <cellStyle name="Normal 3 3 6 2 4" xfId="10528" xr:uid="{00000000-0005-0000-0000-0000A3370000}"/>
    <cellStyle name="Normal 3 3 6 2 4 2" xfId="35648" xr:uid="{00000000-0005-0000-0000-0000A4370000}"/>
    <cellStyle name="Normal 3 3 6 2 5" xfId="16325" xr:uid="{00000000-0005-0000-0000-0000A5370000}"/>
    <cellStyle name="Normal 3 3 6 2 5 2" xfId="39320" xr:uid="{00000000-0005-0000-0000-0000A6370000}"/>
    <cellStyle name="Normal 3 3 6 2 6" xfId="8080" xr:uid="{00000000-0005-0000-0000-0000A7370000}"/>
    <cellStyle name="Normal 3 3 6 2 7" xfId="33200" xr:uid="{00000000-0005-0000-0000-0000A8370000}"/>
    <cellStyle name="Normal 3 3 6 3" xfId="4734" xr:uid="{00000000-0005-0000-0000-0000A9370000}"/>
    <cellStyle name="Normal 3 3 6 3 2" xfId="12548" xr:uid="{00000000-0005-0000-0000-0000AA370000}"/>
    <cellStyle name="Normal 3 3 6 3 2 2" xfId="37484" xr:uid="{00000000-0005-0000-0000-0000AB370000}"/>
    <cellStyle name="Normal 3 3 6 3 3" xfId="18652" xr:uid="{00000000-0005-0000-0000-0000AC370000}"/>
    <cellStyle name="Normal 3 3 6 3 3 2" xfId="41156" xr:uid="{00000000-0005-0000-0000-0000AD370000}"/>
    <cellStyle name="Normal 3 3 6 3 4" xfId="8692" xr:uid="{00000000-0005-0000-0000-0000AE370000}"/>
    <cellStyle name="Normal 3 3 6 3 5" xfId="33812" xr:uid="{00000000-0005-0000-0000-0000AF370000}"/>
    <cellStyle name="Normal 3 3 6 4" xfId="3104" xr:uid="{00000000-0005-0000-0000-0000B0370000}"/>
    <cellStyle name="Normal 3 3 6 4 2" xfId="17054" xr:uid="{00000000-0005-0000-0000-0000B1370000}"/>
    <cellStyle name="Normal 3 3 6 4 2 2" xfId="39932" xr:uid="{00000000-0005-0000-0000-0000B2370000}"/>
    <cellStyle name="Normal 3 3 6 4 3" xfId="11140" xr:uid="{00000000-0005-0000-0000-0000B3370000}"/>
    <cellStyle name="Normal 3 3 6 4 4" xfId="36260" xr:uid="{00000000-0005-0000-0000-0000B4370000}"/>
    <cellStyle name="Normal 3 3 6 5" xfId="9916" xr:uid="{00000000-0005-0000-0000-0000B5370000}"/>
    <cellStyle name="Normal 3 3 6 5 2" xfId="35036" xr:uid="{00000000-0005-0000-0000-0000B6370000}"/>
    <cellStyle name="Normal 3 3 6 6" xfId="15279" xr:uid="{00000000-0005-0000-0000-0000B7370000}"/>
    <cellStyle name="Normal 3 3 6 6 2" xfId="38708" xr:uid="{00000000-0005-0000-0000-0000B8370000}"/>
    <cellStyle name="Normal 3 3 6 7" xfId="7468" xr:uid="{00000000-0005-0000-0000-0000B9370000}"/>
    <cellStyle name="Normal 3 3 6 8" xfId="32588" xr:uid="{00000000-0005-0000-0000-0000BA370000}"/>
    <cellStyle name="Normal 3 3 7" xfId="1681" xr:uid="{00000000-0005-0000-0000-0000BB370000}"/>
    <cellStyle name="Normal 3 3 7 2" xfId="5050" xr:uid="{00000000-0005-0000-0000-0000BC370000}"/>
    <cellStyle name="Normal 3 3 7 2 2" xfId="12803" xr:uid="{00000000-0005-0000-0000-0000BD370000}"/>
    <cellStyle name="Normal 3 3 7 2 2 2" xfId="37674" xr:uid="{00000000-0005-0000-0000-0000BE370000}"/>
    <cellStyle name="Normal 3 3 7 2 3" xfId="18954" xr:uid="{00000000-0005-0000-0000-0000BF370000}"/>
    <cellStyle name="Normal 3 3 7 2 3 2" xfId="41346" xr:uid="{00000000-0005-0000-0000-0000C0370000}"/>
    <cellStyle name="Normal 3 3 7 2 4" xfId="8882" xr:uid="{00000000-0005-0000-0000-0000C1370000}"/>
    <cellStyle name="Normal 3 3 7 2 5" xfId="34002" xr:uid="{00000000-0005-0000-0000-0000C2370000}"/>
    <cellStyle name="Normal 3 3 7 3" xfId="3294" xr:uid="{00000000-0005-0000-0000-0000C3370000}"/>
    <cellStyle name="Normal 3 3 7 3 2" xfId="17244" xr:uid="{00000000-0005-0000-0000-0000C4370000}"/>
    <cellStyle name="Normal 3 3 7 3 2 2" xfId="40122" xr:uid="{00000000-0005-0000-0000-0000C5370000}"/>
    <cellStyle name="Normal 3 3 7 3 3" xfId="11330" xr:uid="{00000000-0005-0000-0000-0000C6370000}"/>
    <cellStyle name="Normal 3 3 7 3 4" xfId="36450" xr:uid="{00000000-0005-0000-0000-0000C7370000}"/>
    <cellStyle name="Normal 3 3 7 4" xfId="10106" xr:uid="{00000000-0005-0000-0000-0000C8370000}"/>
    <cellStyle name="Normal 3 3 7 4 2" xfId="35226" xr:uid="{00000000-0005-0000-0000-0000C9370000}"/>
    <cellStyle name="Normal 3 3 7 5" xfId="15659" xr:uid="{00000000-0005-0000-0000-0000CA370000}"/>
    <cellStyle name="Normal 3 3 7 5 2" xfId="38898" xr:uid="{00000000-0005-0000-0000-0000CB370000}"/>
    <cellStyle name="Normal 3 3 7 6" xfId="7658" xr:uid="{00000000-0005-0000-0000-0000CC370000}"/>
    <cellStyle name="Normal 3 3 7 7" xfId="32778" xr:uid="{00000000-0005-0000-0000-0000CD370000}"/>
    <cellStyle name="Normal 3 3 8" xfId="4131" xr:uid="{00000000-0005-0000-0000-0000CE370000}"/>
    <cellStyle name="Normal 3 3 8 2" xfId="12033" xr:uid="{00000000-0005-0000-0000-0000CF370000}"/>
    <cellStyle name="Normal 3 3 8 2 2" xfId="37062" xr:uid="{00000000-0005-0000-0000-0000D0370000}"/>
    <cellStyle name="Normal 3 3 8 3" xfId="18064" xr:uid="{00000000-0005-0000-0000-0000D1370000}"/>
    <cellStyle name="Normal 3 3 8 3 2" xfId="40734" xr:uid="{00000000-0005-0000-0000-0000D2370000}"/>
    <cellStyle name="Normal 3 3 8 4" xfId="8270" xr:uid="{00000000-0005-0000-0000-0000D3370000}"/>
    <cellStyle name="Normal 3 3 8 5" xfId="33390" xr:uid="{00000000-0005-0000-0000-0000D4370000}"/>
    <cellStyle name="Normal 3 3 9" xfId="2682" xr:uid="{00000000-0005-0000-0000-0000D5370000}"/>
    <cellStyle name="Normal 3 3 9 2" xfId="16632" xr:uid="{00000000-0005-0000-0000-0000D6370000}"/>
    <cellStyle name="Normal 3 3 9 2 2" xfId="39510" xr:uid="{00000000-0005-0000-0000-0000D7370000}"/>
    <cellStyle name="Normal 3 3 9 3" xfId="10718" xr:uid="{00000000-0005-0000-0000-0000D8370000}"/>
    <cellStyle name="Normal 3 3 9 4" xfId="35838" xr:uid="{00000000-0005-0000-0000-0000D9370000}"/>
    <cellStyle name="Normal 3 4" xfId="497" xr:uid="{00000000-0005-0000-0000-0000DA370000}"/>
    <cellStyle name="Normal 3 4 10" xfId="14539" xr:uid="{00000000-0005-0000-0000-0000DB370000}"/>
    <cellStyle name="Normal 3 4 10 2" xfId="38294" xr:uid="{00000000-0005-0000-0000-0000DC370000}"/>
    <cellStyle name="Normal 3 4 11" xfId="7054" xr:uid="{00000000-0005-0000-0000-0000DD370000}"/>
    <cellStyle name="Normal 3 4 12" xfId="32174" xr:uid="{00000000-0005-0000-0000-0000DE370000}"/>
    <cellStyle name="Normal 3 4 2" xfId="498" xr:uid="{00000000-0005-0000-0000-0000DF370000}"/>
    <cellStyle name="Normal 3 4 2 10" xfId="7055" xr:uid="{00000000-0005-0000-0000-0000E0370000}"/>
    <cellStyle name="Normal 3 4 2 11" xfId="32175" xr:uid="{00000000-0005-0000-0000-0000E1370000}"/>
    <cellStyle name="Normal 3 4 2 2" xfId="499" xr:uid="{00000000-0005-0000-0000-0000E2370000}"/>
    <cellStyle name="Normal 3 4 2 2 10" xfId="32176" xr:uid="{00000000-0005-0000-0000-0000E3370000}"/>
    <cellStyle name="Normal 3 4 2 2 2" xfId="938" xr:uid="{00000000-0005-0000-0000-0000E4370000}"/>
    <cellStyle name="Normal 3 4 2 2 2 2" xfId="2029" xr:uid="{00000000-0005-0000-0000-0000E5370000}"/>
    <cellStyle name="Normal 3 4 2 2 2 2 2" xfId="5335" xr:uid="{00000000-0005-0000-0000-0000E6370000}"/>
    <cellStyle name="Normal 3 4 2 2 2 2 2 2" xfId="13049" xr:uid="{00000000-0005-0000-0000-0000E7370000}"/>
    <cellStyle name="Normal 3 4 2 2 2 2 2 2 2" xfId="37895" xr:uid="{00000000-0005-0000-0000-0000E8370000}"/>
    <cellStyle name="Normal 3 4 2 2 2 2 2 3" xfId="19229" xr:uid="{00000000-0005-0000-0000-0000E9370000}"/>
    <cellStyle name="Normal 3 4 2 2 2 2 2 3 2" xfId="41567" xr:uid="{00000000-0005-0000-0000-0000EA370000}"/>
    <cellStyle name="Normal 3 4 2 2 2 2 2 4" xfId="9103" xr:uid="{00000000-0005-0000-0000-0000EB370000}"/>
    <cellStyle name="Normal 3 4 2 2 2 2 2 5" xfId="34223" xr:uid="{00000000-0005-0000-0000-0000EC370000}"/>
    <cellStyle name="Normal 3 4 2 2 2 2 3" xfId="3515" xr:uid="{00000000-0005-0000-0000-0000ED370000}"/>
    <cellStyle name="Normal 3 4 2 2 2 2 3 2" xfId="17465" xr:uid="{00000000-0005-0000-0000-0000EE370000}"/>
    <cellStyle name="Normal 3 4 2 2 2 2 3 2 2" xfId="40343" xr:uid="{00000000-0005-0000-0000-0000EF370000}"/>
    <cellStyle name="Normal 3 4 2 2 2 2 3 3" xfId="11551" xr:uid="{00000000-0005-0000-0000-0000F0370000}"/>
    <cellStyle name="Normal 3 4 2 2 2 2 3 4" xfId="36671" xr:uid="{00000000-0005-0000-0000-0000F1370000}"/>
    <cellStyle name="Normal 3 4 2 2 2 2 4" xfId="10327" xr:uid="{00000000-0005-0000-0000-0000F2370000}"/>
    <cellStyle name="Normal 3 4 2 2 2 2 4 2" xfId="35447" xr:uid="{00000000-0005-0000-0000-0000F3370000}"/>
    <cellStyle name="Normal 3 4 2 2 2 2 5" xfId="15998" xr:uid="{00000000-0005-0000-0000-0000F4370000}"/>
    <cellStyle name="Normal 3 4 2 2 2 2 5 2" xfId="39119" xr:uid="{00000000-0005-0000-0000-0000F5370000}"/>
    <cellStyle name="Normal 3 4 2 2 2 2 6" xfId="7879" xr:uid="{00000000-0005-0000-0000-0000F6370000}"/>
    <cellStyle name="Normal 3 4 2 2 2 2 7" xfId="32999" xr:uid="{00000000-0005-0000-0000-0000F7370000}"/>
    <cellStyle name="Normal 3 4 2 2 2 3" xfId="4451" xr:uid="{00000000-0005-0000-0000-0000F8370000}"/>
    <cellStyle name="Normal 3 4 2 2 2 3 2" xfId="12302" xr:uid="{00000000-0005-0000-0000-0000F9370000}"/>
    <cellStyle name="Normal 3 4 2 2 2 3 2 2" xfId="37283" xr:uid="{00000000-0005-0000-0000-0000FA370000}"/>
    <cellStyle name="Normal 3 4 2 2 2 3 3" xfId="18377" xr:uid="{00000000-0005-0000-0000-0000FB370000}"/>
    <cellStyle name="Normal 3 4 2 2 2 3 3 2" xfId="40955" xr:uid="{00000000-0005-0000-0000-0000FC370000}"/>
    <cellStyle name="Normal 3 4 2 2 2 3 4" xfId="8491" xr:uid="{00000000-0005-0000-0000-0000FD370000}"/>
    <cellStyle name="Normal 3 4 2 2 2 3 5" xfId="33611" xr:uid="{00000000-0005-0000-0000-0000FE370000}"/>
    <cellStyle name="Normal 3 4 2 2 2 4" xfId="2903" xr:uid="{00000000-0005-0000-0000-0000FF370000}"/>
    <cellStyle name="Normal 3 4 2 2 2 4 2" xfId="16853" xr:uid="{00000000-0005-0000-0000-000000380000}"/>
    <cellStyle name="Normal 3 4 2 2 2 4 2 2" xfId="39731" xr:uid="{00000000-0005-0000-0000-000001380000}"/>
    <cellStyle name="Normal 3 4 2 2 2 4 3" xfId="10939" xr:uid="{00000000-0005-0000-0000-000002380000}"/>
    <cellStyle name="Normal 3 4 2 2 2 4 4" xfId="36059" xr:uid="{00000000-0005-0000-0000-000003380000}"/>
    <cellStyle name="Normal 3 4 2 2 2 5" xfId="9715" xr:uid="{00000000-0005-0000-0000-000004380000}"/>
    <cellStyle name="Normal 3 4 2 2 2 5 2" xfId="34835" xr:uid="{00000000-0005-0000-0000-000005380000}"/>
    <cellStyle name="Normal 3 4 2 2 2 6" xfId="14957" xr:uid="{00000000-0005-0000-0000-000006380000}"/>
    <cellStyle name="Normal 3 4 2 2 2 6 2" xfId="38507" xr:uid="{00000000-0005-0000-0000-000007380000}"/>
    <cellStyle name="Normal 3 4 2 2 2 7" xfId="7267" xr:uid="{00000000-0005-0000-0000-000008380000}"/>
    <cellStyle name="Normal 3 4 2 2 2 8" xfId="32387" xr:uid="{00000000-0005-0000-0000-000009380000}"/>
    <cellStyle name="Normal 3 4 2 2 3" xfId="1280" xr:uid="{00000000-0005-0000-0000-00000A380000}"/>
    <cellStyle name="Normal 3 4 2 2 3 2" xfId="2371" xr:uid="{00000000-0005-0000-0000-00000B380000}"/>
    <cellStyle name="Normal 3 4 2 2 3 2 2" xfId="5634" xr:uid="{00000000-0005-0000-0000-00000C380000}"/>
    <cellStyle name="Normal 3 4 2 2 3 2 2 2" xfId="13306" xr:uid="{00000000-0005-0000-0000-00000D380000}"/>
    <cellStyle name="Normal 3 4 2 2 3 2 2 2 2" xfId="38106" xr:uid="{00000000-0005-0000-0000-00000E380000}"/>
    <cellStyle name="Normal 3 4 2 2 3 2 2 3" xfId="19522" xr:uid="{00000000-0005-0000-0000-00000F380000}"/>
    <cellStyle name="Normal 3 4 2 2 3 2 2 3 2" xfId="41778" xr:uid="{00000000-0005-0000-0000-000010380000}"/>
    <cellStyle name="Normal 3 4 2 2 3 2 2 4" xfId="9314" xr:uid="{00000000-0005-0000-0000-000011380000}"/>
    <cellStyle name="Normal 3 4 2 2 3 2 2 5" xfId="34434" xr:uid="{00000000-0005-0000-0000-000012380000}"/>
    <cellStyle name="Normal 3 4 2 2 3 2 3" xfId="3726" xr:uid="{00000000-0005-0000-0000-000013380000}"/>
    <cellStyle name="Normal 3 4 2 2 3 2 3 2" xfId="17676" xr:uid="{00000000-0005-0000-0000-000014380000}"/>
    <cellStyle name="Normal 3 4 2 2 3 2 3 2 2" xfId="40554" xr:uid="{00000000-0005-0000-0000-000015380000}"/>
    <cellStyle name="Normal 3 4 2 2 3 2 3 3" xfId="11762" xr:uid="{00000000-0005-0000-0000-000016380000}"/>
    <cellStyle name="Normal 3 4 2 2 3 2 3 4" xfId="36882" xr:uid="{00000000-0005-0000-0000-000017380000}"/>
    <cellStyle name="Normal 3 4 2 2 3 2 4" xfId="10538" xr:uid="{00000000-0005-0000-0000-000018380000}"/>
    <cellStyle name="Normal 3 4 2 2 3 2 4 2" xfId="35658" xr:uid="{00000000-0005-0000-0000-000019380000}"/>
    <cellStyle name="Normal 3 4 2 2 3 2 5" xfId="16335" xr:uid="{00000000-0005-0000-0000-00001A380000}"/>
    <cellStyle name="Normal 3 4 2 2 3 2 5 2" xfId="39330" xr:uid="{00000000-0005-0000-0000-00001B380000}"/>
    <cellStyle name="Normal 3 4 2 2 3 2 6" xfId="8090" xr:uid="{00000000-0005-0000-0000-00001C380000}"/>
    <cellStyle name="Normal 3 4 2 2 3 2 7" xfId="33210" xr:uid="{00000000-0005-0000-0000-00001D380000}"/>
    <cellStyle name="Normal 3 4 2 2 3 3" xfId="4744" xr:uid="{00000000-0005-0000-0000-00001E380000}"/>
    <cellStyle name="Normal 3 4 2 2 3 3 2" xfId="12558" xr:uid="{00000000-0005-0000-0000-00001F380000}"/>
    <cellStyle name="Normal 3 4 2 2 3 3 2 2" xfId="37494" xr:uid="{00000000-0005-0000-0000-000020380000}"/>
    <cellStyle name="Normal 3 4 2 2 3 3 3" xfId="18662" xr:uid="{00000000-0005-0000-0000-000021380000}"/>
    <cellStyle name="Normal 3 4 2 2 3 3 3 2" xfId="41166" xr:uid="{00000000-0005-0000-0000-000022380000}"/>
    <cellStyle name="Normal 3 4 2 2 3 3 4" xfId="8702" xr:uid="{00000000-0005-0000-0000-000023380000}"/>
    <cellStyle name="Normal 3 4 2 2 3 3 5" xfId="33822" xr:uid="{00000000-0005-0000-0000-000024380000}"/>
    <cellStyle name="Normal 3 4 2 2 3 4" xfId="3114" xr:uid="{00000000-0005-0000-0000-000025380000}"/>
    <cellStyle name="Normal 3 4 2 2 3 4 2" xfId="17064" xr:uid="{00000000-0005-0000-0000-000026380000}"/>
    <cellStyle name="Normal 3 4 2 2 3 4 2 2" xfId="39942" xr:uid="{00000000-0005-0000-0000-000027380000}"/>
    <cellStyle name="Normal 3 4 2 2 3 4 3" xfId="11150" xr:uid="{00000000-0005-0000-0000-000028380000}"/>
    <cellStyle name="Normal 3 4 2 2 3 4 4" xfId="36270" xr:uid="{00000000-0005-0000-0000-000029380000}"/>
    <cellStyle name="Normal 3 4 2 2 3 5" xfId="9926" xr:uid="{00000000-0005-0000-0000-00002A380000}"/>
    <cellStyle name="Normal 3 4 2 2 3 5 2" xfId="35046" xr:uid="{00000000-0005-0000-0000-00002B380000}"/>
    <cellStyle name="Normal 3 4 2 2 3 6" xfId="15289" xr:uid="{00000000-0005-0000-0000-00002C380000}"/>
    <cellStyle name="Normal 3 4 2 2 3 6 2" xfId="38718" xr:uid="{00000000-0005-0000-0000-00002D380000}"/>
    <cellStyle name="Normal 3 4 2 2 3 7" xfId="7478" xr:uid="{00000000-0005-0000-0000-00002E380000}"/>
    <cellStyle name="Normal 3 4 2 2 3 8" xfId="32598" xr:uid="{00000000-0005-0000-0000-00002F380000}"/>
    <cellStyle name="Normal 3 4 2 2 4" xfId="1691" xr:uid="{00000000-0005-0000-0000-000030380000}"/>
    <cellStyle name="Normal 3 4 2 2 4 2" xfId="5060" xr:uid="{00000000-0005-0000-0000-000031380000}"/>
    <cellStyle name="Normal 3 4 2 2 4 2 2" xfId="12813" xr:uid="{00000000-0005-0000-0000-000032380000}"/>
    <cellStyle name="Normal 3 4 2 2 4 2 2 2" xfId="37684" xr:uid="{00000000-0005-0000-0000-000033380000}"/>
    <cellStyle name="Normal 3 4 2 2 4 2 3" xfId="18964" xr:uid="{00000000-0005-0000-0000-000034380000}"/>
    <cellStyle name="Normal 3 4 2 2 4 2 3 2" xfId="41356" xr:uid="{00000000-0005-0000-0000-000035380000}"/>
    <cellStyle name="Normal 3 4 2 2 4 2 4" xfId="8892" xr:uid="{00000000-0005-0000-0000-000036380000}"/>
    <cellStyle name="Normal 3 4 2 2 4 2 5" xfId="34012" xr:uid="{00000000-0005-0000-0000-000037380000}"/>
    <cellStyle name="Normal 3 4 2 2 4 3" xfId="3304" xr:uid="{00000000-0005-0000-0000-000038380000}"/>
    <cellStyle name="Normal 3 4 2 2 4 3 2" xfId="17254" xr:uid="{00000000-0005-0000-0000-000039380000}"/>
    <cellStyle name="Normal 3 4 2 2 4 3 2 2" xfId="40132" xr:uid="{00000000-0005-0000-0000-00003A380000}"/>
    <cellStyle name="Normal 3 4 2 2 4 3 3" xfId="11340" xr:uid="{00000000-0005-0000-0000-00003B380000}"/>
    <cellStyle name="Normal 3 4 2 2 4 3 4" xfId="36460" xr:uid="{00000000-0005-0000-0000-00003C380000}"/>
    <cellStyle name="Normal 3 4 2 2 4 4" xfId="10116" xr:uid="{00000000-0005-0000-0000-00003D380000}"/>
    <cellStyle name="Normal 3 4 2 2 4 4 2" xfId="35236" xr:uid="{00000000-0005-0000-0000-00003E380000}"/>
    <cellStyle name="Normal 3 4 2 2 4 5" xfId="15669" xr:uid="{00000000-0005-0000-0000-00003F380000}"/>
    <cellStyle name="Normal 3 4 2 2 4 5 2" xfId="38908" xr:uid="{00000000-0005-0000-0000-000040380000}"/>
    <cellStyle name="Normal 3 4 2 2 4 6" xfId="7668" xr:uid="{00000000-0005-0000-0000-000041380000}"/>
    <cellStyle name="Normal 3 4 2 2 4 7" xfId="32788" xr:uid="{00000000-0005-0000-0000-000042380000}"/>
    <cellStyle name="Normal 3 4 2 2 5" xfId="4141" xr:uid="{00000000-0005-0000-0000-000043380000}"/>
    <cellStyle name="Normal 3 4 2 2 5 2" xfId="12043" xr:uid="{00000000-0005-0000-0000-000044380000}"/>
    <cellStyle name="Normal 3 4 2 2 5 2 2" xfId="37072" xr:uid="{00000000-0005-0000-0000-000045380000}"/>
    <cellStyle name="Normal 3 4 2 2 5 3" xfId="18074" xr:uid="{00000000-0005-0000-0000-000046380000}"/>
    <cellStyle name="Normal 3 4 2 2 5 3 2" xfId="40744" xr:uid="{00000000-0005-0000-0000-000047380000}"/>
    <cellStyle name="Normal 3 4 2 2 5 4" xfId="8280" xr:uid="{00000000-0005-0000-0000-000048380000}"/>
    <cellStyle name="Normal 3 4 2 2 5 5" xfId="33400" xr:uid="{00000000-0005-0000-0000-000049380000}"/>
    <cellStyle name="Normal 3 4 2 2 6" xfId="2692" xr:uid="{00000000-0005-0000-0000-00004A380000}"/>
    <cellStyle name="Normal 3 4 2 2 6 2" xfId="16642" xr:uid="{00000000-0005-0000-0000-00004B380000}"/>
    <cellStyle name="Normal 3 4 2 2 6 2 2" xfId="39520" xr:uid="{00000000-0005-0000-0000-00004C380000}"/>
    <cellStyle name="Normal 3 4 2 2 6 3" xfId="10728" xr:uid="{00000000-0005-0000-0000-00004D380000}"/>
    <cellStyle name="Normal 3 4 2 2 6 4" xfId="35848" xr:uid="{00000000-0005-0000-0000-00004E380000}"/>
    <cellStyle name="Normal 3 4 2 2 7" xfId="9504" xr:uid="{00000000-0005-0000-0000-00004F380000}"/>
    <cellStyle name="Normal 3 4 2 2 7 2" xfId="34624" xr:uid="{00000000-0005-0000-0000-000050380000}"/>
    <cellStyle name="Normal 3 4 2 2 8" xfId="14541" xr:uid="{00000000-0005-0000-0000-000051380000}"/>
    <cellStyle name="Normal 3 4 2 2 8 2" xfId="38296" xr:uid="{00000000-0005-0000-0000-000052380000}"/>
    <cellStyle name="Normal 3 4 2 2 9" xfId="7056" xr:uid="{00000000-0005-0000-0000-000053380000}"/>
    <cellStyle name="Normal 3 4 2 3" xfId="937" xr:uid="{00000000-0005-0000-0000-000054380000}"/>
    <cellStyle name="Normal 3 4 2 3 2" xfId="2028" xr:uid="{00000000-0005-0000-0000-000055380000}"/>
    <cellStyle name="Normal 3 4 2 3 2 2" xfId="5334" xr:uid="{00000000-0005-0000-0000-000056380000}"/>
    <cellStyle name="Normal 3 4 2 3 2 2 2" xfId="13048" xr:uid="{00000000-0005-0000-0000-000057380000}"/>
    <cellStyle name="Normal 3 4 2 3 2 2 2 2" xfId="37894" xr:uid="{00000000-0005-0000-0000-000058380000}"/>
    <cellStyle name="Normal 3 4 2 3 2 2 3" xfId="19228" xr:uid="{00000000-0005-0000-0000-000059380000}"/>
    <cellStyle name="Normal 3 4 2 3 2 2 3 2" xfId="41566" xr:uid="{00000000-0005-0000-0000-00005A380000}"/>
    <cellStyle name="Normal 3 4 2 3 2 2 4" xfId="9102" xr:uid="{00000000-0005-0000-0000-00005B380000}"/>
    <cellStyle name="Normal 3 4 2 3 2 2 5" xfId="34222" xr:uid="{00000000-0005-0000-0000-00005C380000}"/>
    <cellStyle name="Normal 3 4 2 3 2 3" xfId="3514" xr:uid="{00000000-0005-0000-0000-00005D380000}"/>
    <cellStyle name="Normal 3 4 2 3 2 3 2" xfId="17464" xr:uid="{00000000-0005-0000-0000-00005E380000}"/>
    <cellStyle name="Normal 3 4 2 3 2 3 2 2" xfId="40342" xr:uid="{00000000-0005-0000-0000-00005F380000}"/>
    <cellStyle name="Normal 3 4 2 3 2 3 3" xfId="11550" xr:uid="{00000000-0005-0000-0000-000060380000}"/>
    <cellStyle name="Normal 3 4 2 3 2 3 4" xfId="36670" xr:uid="{00000000-0005-0000-0000-000061380000}"/>
    <cellStyle name="Normal 3 4 2 3 2 4" xfId="10326" xr:uid="{00000000-0005-0000-0000-000062380000}"/>
    <cellStyle name="Normal 3 4 2 3 2 4 2" xfId="35446" xr:uid="{00000000-0005-0000-0000-000063380000}"/>
    <cellStyle name="Normal 3 4 2 3 2 5" xfId="15997" xr:uid="{00000000-0005-0000-0000-000064380000}"/>
    <cellStyle name="Normal 3 4 2 3 2 5 2" xfId="39118" xr:uid="{00000000-0005-0000-0000-000065380000}"/>
    <cellStyle name="Normal 3 4 2 3 2 6" xfId="7878" xr:uid="{00000000-0005-0000-0000-000066380000}"/>
    <cellStyle name="Normal 3 4 2 3 2 7" xfId="32998" xr:uid="{00000000-0005-0000-0000-000067380000}"/>
    <cellStyle name="Normal 3 4 2 3 3" xfId="4450" xr:uid="{00000000-0005-0000-0000-000068380000}"/>
    <cellStyle name="Normal 3 4 2 3 3 2" xfId="12301" xr:uid="{00000000-0005-0000-0000-000069380000}"/>
    <cellStyle name="Normal 3 4 2 3 3 2 2" xfId="37282" xr:uid="{00000000-0005-0000-0000-00006A380000}"/>
    <cellStyle name="Normal 3 4 2 3 3 3" xfId="18376" xr:uid="{00000000-0005-0000-0000-00006B380000}"/>
    <cellStyle name="Normal 3 4 2 3 3 3 2" xfId="40954" xr:uid="{00000000-0005-0000-0000-00006C380000}"/>
    <cellStyle name="Normal 3 4 2 3 3 4" xfId="8490" xr:uid="{00000000-0005-0000-0000-00006D380000}"/>
    <cellStyle name="Normal 3 4 2 3 3 5" xfId="33610" xr:uid="{00000000-0005-0000-0000-00006E380000}"/>
    <cellStyle name="Normal 3 4 2 3 4" xfId="2902" xr:uid="{00000000-0005-0000-0000-00006F380000}"/>
    <cellStyle name="Normal 3 4 2 3 4 2" xfId="16852" xr:uid="{00000000-0005-0000-0000-000070380000}"/>
    <cellStyle name="Normal 3 4 2 3 4 2 2" xfId="39730" xr:uid="{00000000-0005-0000-0000-000071380000}"/>
    <cellStyle name="Normal 3 4 2 3 4 3" xfId="10938" xr:uid="{00000000-0005-0000-0000-000072380000}"/>
    <cellStyle name="Normal 3 4 2 3 4 4" xfId="36058" xr:uid="{00000000-0005-0000-0000-000073380000}"/>
    <cellStyle name="Normal 3 4 2 3 5" xfId="9714" xr:uid="{00000000-0005-0000-0000-000074380000}"/>
    <cellStyle name="Normal 3 4 2 3 5 2" xfId="34834" xr:uid="{00000000-0005-0000-0000-000075380000}"/>
    <cellStyle name="Normal 3 4 2 3 6" xfId="14956" xr:uid="{00000000-0005-0000-0000-000076380000}"/>
    <cellStyle name="Normal 3 4 2 3 6 2" xfId="38506" xr:uid="{00000000-0005-0000-0000-000077380000}"/>
    <cellStyle name="Normal 3 4 2 3 7" xfId="7266" xr:uid="{00000000-0005-0000-0000-000078380000}"/>
    <cellStyle name="Normal 3 4 2 3 8" xfId="32386" xr:uid="{00000000-0005-0000-0000-000079380000}"/>
    <cellStyle name="Normal 3 4 2 4" xfId="1279" xr:uid="{00000000-0005-0000-0000-00007A380000}"/>
    <cellStyle name="Normal 3 4 2 4 2" xfId="2370" xr:uid="{00000000-0005-0000-0000-00007B380000}"/>
    <cellStyle name="Normal 3 4 2 4 2 2" xfId="5633" xr:uid="{00000000-0005-0000-0000-00007C380000}"/>
    <cellStyle name="Normal 3 4 2 4 2 2 2" xfId="13305" xr:uid="{00000000-0005-0000-0000-00007D380000}"/>
    <cellStyle name="Normal 3 4 2 4 2 2 2 2" xfId="38105" xr:uid="{00000000-0005-0000-0000-00007E380000}"/>
    <cellStyle name="Normal 3 4 2 4 2 2 3" xfId="19521" xr:uid="{00000000-0005-0000-0000-00007F380000}"/>
    <cellStyle name="Normal 3 4 2 4 2 2 3 2" xfId="41777" xr:uid="{00000000-0005-0000-0000-000080380000}"/>
    <cellStyle name="Normal 3 4 2 4 2 2 4" xfId="9313" xr:uid="{00000000-0005-0000-0000-000081380000}"/>
    <cellStyle name="Normal 3 4 2 4 2 2 5" xfId="34433" xr:uid="{00000000-0005-0000-0000-000082380000}"/>
    <cellStyle name="Normal 3 4 2 4 2 3" xfId="3725" xr:uid="{00000000-0005-0000-0000-000083380000}"/>
    <cellStyle name="Normal 3 4 2 4 2 3 2" xfId="17675" xr:uid="{00000000-0005-0000-0000-000084380000}"/>
    <cellStyle name="Normal 3 4 2 4 2 3 2 2" xfId="40553" xr:uid="{00000000-0005-0000-0000-000085380000}"/>
    <cellStyle name="Normal 3 4 2 4 2 3 3" xfId="11761" xr:uid="{00000000-0005-0000-0000-000086380000}"/>
    <cellStyle name="Normal 3 4 2 4 2 3 4" xfId="36881" xr:uid="{00000000-0005-0000-0000-000087380000}"/>
    <cellStyle name="Normal 3 4 2 4 2 4" xfId="10537" xr:uid="{00000000-0005-0000-0000-000088380000}"/>
    <cellStyle name="Normal 3 4 2 4 2 4 2" xfId="35657" xr:uid="{00000000-0005-0000-0000-000089380000}"/>
    <cellStyle name="Normal 3 4 2 4 2 5" xfId="16334" xr:uid="{00000000-0005-0000-0000-00008A380000}"/>
    <cellStyle name="Normal 3 4 2 4 2 5 2" xfId="39329" xr:uid="{00000000-0005-0000-0000-00008B380000}"/>
    <cellStyle name="Normal 3 4 2 4 2 6" xfId="8089" xr:uid="{00000000-0005-0000-0000-00008C380000}"/>
    <cellStyle name="Normal 3 4 2 4 2 7" xfId="33209" xr:uid="{00000000-0005-0000-0000-00008D380000}"/>
    <cellStyle name="Normal 3 4 2 4 3" xfId="4743" xr:uid="{00000000-0005-0000-0000-00008E380000}"/>
    <cellStyle name="Normal 3 4 2 4 3 2" xfId="12557" xr:uid="{00000000-0005-0000-0000-00008F380000}"/>
    <cellStyle name="Normal 3 4 2 4 3 2 2" xfId="37493" xr:uid="{00000000-0005-0000-0000-000090380000}"/>
    <cellStyle name="Normal 3 4 2 4 3 3" xfId="18661" xr:uid="{00000000-0005-0000-0000-000091380000}"/>
    <cellStyle name="Normal 3 4 2 4 3 3 2" xfId="41165" xr:uid="{00000000-0005-0000-0000-000092380000}"/>
    <cellStyle name="Normal 3 4 2 4 3 4" xfId="8701" xr:uid="{00000000-0005-0000-0000-000093380000}"/>
    <cellStyle name="Normal 3 4 2 4 3 5" xfId="33821" xr:uid="{00000000-0005-0000-0000-000094380000}"/>
    <cellStyle name="Normal 3 4 2 4 4" xfId="3113" xr:uid="{00000000-0005-0000-0000-000095380000}"/>
    <cellStyle name="Normal 3 4 2 4 4 2" xfId="17063" xr:uid="{00000000-0005-0000-0000-000096380000}"/>
    <cellStyle name="Normal 3 4 2 4 4 2 2" xfId="39941" xr:uid="{00000000-0005-0000-0000-000097380000}"/>
    <cellStyle name="Normal 3 4 2 4 4 3" xfId="11149" xr:uid="{00000000-0005-0000-0000-000098380000}"/>
    <cellStyle name="Normal 3 4 2 4 4 4" xfId="36269" xr:uid="{00000000-0005-0000-0000-000099380000}"/>
    <cellStyle name="Normal 3 4 2 4 5" xfId="9925" xr:uid="{00000000-0005-0000-0000-00009A380000}"/>
    <cellStyle name="Normal 3 4 2 4 5 2" xfId="35045" xr:uid="{00000000-0005-0000-0000-00009B380000}"/>
    <cellStyle name="Normal 3 4 2 4 6" xfId="15288" xr:uid="{00000000-0005-0000-0000-00009C380000}"/>
    <cellStyle name="Normal 3 4 2 4 6 2" xfId="38717" xr:uid="{00000000-0005-0000-0000-00009D380000}"/>
    <cellStyle name="Normal 3 4 2 4 7" xfId="7477" xr:uid="{00000000-0005-0000-0000-00009E380000}"/>
    <cellStyle name="Normal 3 4 2 4 8" xfId="32597" xr:uid="{00000000-0005-0000-0000-00009F380000}"/>
    <cellStyle name="Normal 3 4 2 5" xfId="1690" xr:uid="{00000000-0005-0000-0000-0000A0380000}"/>
    <cellStyle name="Normal 3 4 2 5 2" xfId="5059" xr:uid="{00000000-0005-0000-0000-0000A1380000}"/>
    <cellStyle name="Normal 3 4 2 5 2 2" xfId="12812" xr:uid="{00000000-0005-0000-0000-0000A2380000}"/>
    <cellStyle name="Normal 3 4 2 5 2 2 2" xfId="37683" xr:uid="{00000000-0005-0000-0000-0000A3380000}"/>
    <cellStyle name="Normal 3 4 2 5 2 3" xfId="18963" xr:uid="{00000000-0005-0000-0000-0000A4380000}"/>
    <cellStyle name="Normal 3 4 2 5 2 3 2" xfId="41355" xr:uid="{00000000-0005-0000-0000-0000A5380000}"/>
    <cellStyle name="Normal 3 4 2 5 2 4" xfId="8891" xr:uid="{00000000-0005-0000-0000-0000A6380000}"/>
    <cellStyle name="Normal 3 4 2 5 2 5" xfId="34011" xr:uid="{00000000-0005-0000-0000-0000A7380000}"/>
    <cellStyle name="Normal 3 4 2 5 3" xfId="3303" xr:uid="{00000000-0005-0000-0000-0000A8380000}"/>
    <cellStyle name="Normal 3 4 2 5 3 2" xfId="17253" xr:uid="{00000000-0005-0000-0000-0000A9380000}"/>
    <cellStyle name="Normal 3 4 2 5 3 2 2" xfId="40131" xr:uid="{00000000-0005-0000-0000-0000AA380000}"/>
    <cellStyle name="Normal 3 4 2 5 3 3" xfId="11339" xr:uid="{00000000-0005-0000-0000-0000AB380000}"/>
    <cellStyle name="Normal 3 4 2 5 3 4" xfId="36459" xr:uid="{00000000-0005-0000-0000-0000AC380000}"/>
    <cellStyle name="Normal 3 4 2 5 4" xfId="10115" xr:uid="{00000000-0005-0000-0000-0000AD380000}"/>
    <cellStyle name="Normal 3 4 2 5 4 2" xfId="35235" xr:uid="{00000000-0005-0000-0000-0000AE380000}"/>
    <cellStyle name="Normal 3 4 2 5 5" xfId="15668" xr:uid="{00000000-0005-0000-0000-0000AF380000}"/>
    <cellStyle name="Normal 3 4 2 5 5 2" xfId="38907" xr:uid="{00000000-0005-0000-0000-0000B0380000}"/>
    <cellStyle name="Normal 3 4 2 5 6" xfId="7667" xr:uid="{00000000-0005-0000-0000-0000B1380000}"/>
    <cellStyle name="Normal 3 4 2 5 7" xfId="32787" xr:uid="{00000000-0005-0000-0000-0000B2380000}"/>
    <cellStyle name="Normal 3 4 2 6" xfId="4140" xr:uid="{00000000-0005-0000-0000-0000B3380000}"/>
    <cellStyle name="Normal 3 4 2 6 2" xfId="12042" xr:uid="{00000000-0005-0000-0000-0000B4380000}"/>
    <cellStyle name="Normal 3 4 2 6 2 2" xfId="37071" xr:uid="{00000000-0005-0000-0000-0000B5380000}"/>
    <cellStyle name="Normal 3 4 2 6 3" xfId="18073" xr:uid="{00000000-0005-0000-0000-0000B6380000}"/>
    <cellStyle name="Normal 3 4 2 6 3 2" xfId="40743" xr:uid="{00000000-0005-0000-0000-0000B7380000}"/>
    <cellStyle name="Normal 3 4 2 6 4" xfId="8279" xr:uid="{00000000-0005-0000-0000-0000B8380000}"/>
    <cellStyle name="Normal 3 4 2 6 5" xfId="33399" xr:uid="{00000000-0005-0000-0000-0000B9380000}"/>
    <cellStyle name="Normal 3 4 2 7" xfId="2691" xr:uid="{00000000-0005-0000-0000-0000BA380000}"/>
    <cellStyle name="Normal 3 4 2 7 2" xfId="16641" xr:uid="{00000000-0005-0000-0000-0000BB380000}"/>
    <cellStyle name="Normal 3 4 2 7 2 2" xfId="39519" xr:uid="{00000000-0005-0000-0000-0000BC380000}"/>
    <cellStyle name="Normal 3 4 2 7 3" xfId="10727" xr:uid="{00000000-0005-0000-0000-0000BD380000}"/>
    <cellStyle name="Normal 3 4 2 7 4" xfId="35847" xr:uid="{00000000-0005-0000-0000-0000BE380000}"/>
    <cellStyle name="Normal 3 4 2 8" xfId="9503" xr:uid="{00000000-0005-0000-0000-0000BF380000}"/>
    <cellStyle name="Normal 3 4 2 8 2" xfId="34623" xr:uid="{00000000-0005-0000-0000-0000C0380000}"/>
    <cellStyle name="Normal 3 4 2 9" xfId="14540" xr:uid="{00000000-0005-0000-0000-0000C1380000}"/>
    <cellStyle name="Normal 3 4 2 9 2" xfId="38295" xr:uid="{00000000-0005-0000-0000-0000C2380000}"/>
    <cellStyle name="Normal 3 4 3" xfId="500" xr:uid="{00000000-0005-0000-0000-0000C3380000}"/>
    <cellStyle name="Normal 3 4 3 10" xfId="32177" xr:uid="{00000000-0005-0000-0000-0000C4380000}"/>
    <cellStyle name="Normal 3 4 3 2" xfId="939" xr:uid="{00000000-0005-0000-0000-0000C5380000}"/>
    <cellStyle name="Normal 3 4 3 2 2" xfId="2030" xr:uid="{00000000-0005-0000-0000-0000C6380000}"/>
    <cellStyle name="Normal 3 4 3 2 2 2" xfId="5336" xr:uid="{00000000-0005-0000-0000-0000C7380000}"/>
    <cellStyle name="Normal 3 4 3 2 2 2 2" xfId="13050" xr:uid="{00000000-0005-0000-0000-0000C8380000}"/>
    <cellStyle name="Normal 3 4 3 2 2 2 2 2" xfId="37896" xr:uid="{00000000-0005-0000-0000-0000C9380000}"/>
    <cellStyle name="Normal 3 4 3 2 2 2 3" xfId="19230" xr:uid="{00000000-0005-0000-0000-0000CA380000}"/>
    <cellStyle name="Normal 3 4 3 2 2 2 3 2" xfId="41568" xr:uid="{00000000-0005-0000-0000-0000CB380000}"/>
    <cellStyle name="Normal 3 4 3 2 2 2 4" xfId="9104" xr:uid="{00000000-0005-0000-0000-0000CC380000}"/>
    <cellStyle name="Normal 3 4 3 2 2 2 5" xfId="34224" xr:uid="{00000000-0005-0000-0000-0000CD380000}"/>
    <cellStyle name="Normal 3 4 3 2 2 3" xfId="3516" xr:uid="{00000000-0005-0000-0000-0000CE380000}"/>
    <cellStyle name="Normal 3 4 3 2 2 3 2" xfId="17466" xr:uid="{00000000-0005-0000-0000-0000CF380000}"/>
    <cellStyle name="Normal 3 4 3 2 2 3 2 2" xfId="40344" xr:uid="{00000000-0005-0000-0000-0000D0380000}"/>
    <cellStyle name="Normal 3 4 3 2 2 3 3" xfId="11552" xr:uid="{00000000-0005-0000-0000-0000D1380000}"/>
    <cellStyle name="Normal 3 4 3 2 2 3 4" xfId="36672" xr:uid="{00000000-0005-0000-0000-0000D2380000}"/>
    <cellStyle name="Normal 3 4 3 2 2 4" xfId="10328" xr:uid="{00000000-0005-0000-0000-0000D3380000}"/>
    <cellStyle name="Normal 3 4 3 2 2 4 2" xfId="35448" xr:uid="{00000000-0005-0000-0000-0000D4380000}"/>
    <cellStyle name="Normal 3 4 3 2 2 5" xfId="15999" xr:uid="{00000000-0005-0000-0000-0000D5380000}"/>
    <cellStyle name="Normal 3 4 3 2 2 5 2" xfId="39120" xr:uid="{00000000-0005-0000-0000-0000D6380000}"/>
    <cellStyle name="Normal 3 4 3 2 2 6" xfId="7880" xr:uid="{00000000-0005-0000-0000-0000D7380000}"/>
    <cellStyle name="Normal 3 4 3 2 2 7" xfId="33000" xr:uid="{00000000-0005-0000-0000-0000D8380000}"/>
    <cellStyle name="Normal 3 4 3 2 3" xfId="4452" xr:uid="{00000000-0005-0000-0000-0000D9380000}"/>
    <cellStyle name="Normal 3 4 3 2 3 2" xfId="12303" xr:uid="{00000000-0005-0000-0000-0000DA380000}"/>
    <cellStyle name="Normal 3 4 3 2 3 2 2" xfId="37284" xr:uid="{00000000-0005-0000-0000-0000DB380000}"/>
    <cellStyle name="Normal 3 4 3 2 3 3" xfId="18378" xr:uid="{00000000-0005-0000-0000-0000DC380000}"/>
    <cellStyle name="Normal 3 4 3 2 3 3 2" xfId="40956" xr:uid="{00000000-0005-0000-0000-0000DD380000}"/>
    <cellStyle name="Normal 3 4 3 2 3 4" xfId="8492" xr:uid="{00000000-0005-0000-0000-0000DE380000}"/>
    <cellStyle name="Normal 3 4 3 2 3 5" xfId="33612" xr:uid="{00000000-0005-0000-0000-0000DF380000}"/>
    <cellStyle name="Normal 3 4 3 2 4" xfId="2904" xr:uid="{00000000-0005-0000-0000-0000E0380000}"/>
    <cellStyle name="Normal 3 4 3 2 4 2" xfId="16854" xr:uid="{00000000-0005-0000-0000-0000E1380000}"/>
    <cellStyle name="Normal 3 4 3 2 4 2 2" xfId="39732" xr:uid="{00000000-0005-0000-0000-0000E2380000}"/>
    <cellStyle name="Normal 3 4 3 2 4 3" xfId="10940" xr:uid="{00000000-0005-0000-0000-0000E3380000}"/>
    <cellStyle name="Normal 3 4 3 2 4 4" xfId="36060" xr:uid="{00000000-0005-0000-0000-0000E4380000}"/>
    <cellStyle name="Normal 3 4 3 2 5" xfId="9716" xr:uid="{00000000-0005-0000-0000-0000E5380000}"/>
    <cellStyle name="Normal 3 4 3 2 5 2" xfId="34836" xr:uid="{00000000-0005-0000-0000-0000E6380000}"/>
    <cellStyle name="Normal 3 4 3 2 6" xfId="14958" xr:uid="{00000000-0005-0000-0000-0000E7380000}"/>
    <cellStyle name="Normal 3 4 3 2 6 2" xfId="38508" xr:uid="{00000000-0005-0000-0000-0000E8380000}"/>
    <cellStyle name="Normal 3 4 3 2 7" xfId="7268" xr:uid="{00000000-0005-0000-0000-0000E9380000}"/>
    <cellStyle name="Normal 3 4 3 2 8" xfId="32388" xr:uid="{00000000-0005-0000-0000-0000EA380000}"/>
    <cellStyle name="Normal 3 4 3 3" xfId="1281" xr:uid="{00000000-0005-0000-0000-0000EB380000}"/>
    <cellStyle name="Normal 3 4 3 3 2" xfId="2372" xr:uid="{00000000-0005-0000-0000-0000EC380000}"/>
    <cellStyle name="Normal 3 4 3 3 2 2" xfId="5635" xr:uid="{00000000-0005-0000-0000-0000ED380000}"/>
    <cellStyle name="Normal 3 4 3 3 2 2 2" xfId="13307" xr:uid="{00000000-0005-0000-0000-0000EE380000}"/>
    <cellStyle name="Normal 3 4 3 3 2 2 2 2" xfId="38107" xr:uid="{00000000-0005-0000-0000-0000EF380000}"/>
    <cellStyle name="Normal 3 4 3 3 2 2 3" xfId="19523" xr:uid="{00000000-0005-0000-0000-0000F0380000}"/>
    <cellStyle name="Normal 3 4 3 3 2 2 3 2" xfId="41779" xr:uid="{00000000-0005-0000-0000-0000F1380000}"/>
    <cellStyle name="Normal 3 4 3 3 2 2 4" xfId="9315" xr:uid="{00000000-0005-0000-0000-0000F2380000}"/>
    <cellStyle name="Normal 3 4 3 3 2 2 5" xfId="34435" xr:uid="{00000000-0005-0000-0000-0000F3380000}"/>
    <cellStyle name="Normal 3 4 3 3 2 3" xfId="3727" xr:uid="{00000000-0005-0000-0000-0000F4380000}"/>
    <cellStyle name="Normal 3 4 3 3 2 3 2" xfId="17677" xr:uid="{00000000-0005-0000-0000-0000F5380000}"/>
    <cellStyle name="Normal 3 4 3 3 2 3 2 2" xfId="40555" xr:uid="{00000000-0005-0000-0000-0000F6380000}"/>
    <cellStyle name="Normal 3 4 3 3 2 3 3" xfId="11763" xr:uid="{00000000-0005-0000-0000-0000F7380000}"/>
    <cellStyle name="Normal 3 4 3 3 2 3 4" xfId="36883" xr:uid="{00000000-0005-0000-0000-0000F8380000}"/>
    <cellStyle name="Normal 3 4 3 3 2 4" xfId="10539" xr:uid="{00000000-0005-0000-0000-0000F9380000}"/>
    <cellStyle name="Normal 3 4 3 3 2 4 2" xfId="35659" xr:uid="{00000000-0005-0000-0000-0000FA380000}"/>
    <cellStyle name="Normal 3 4 3 3 2 5" xfId="16336" xr:uid="{00000000-0005-0000-0000-0000FB380000}"/>
    <cellStyle name="Normal 3 4 3 3 2 5 2" xfId="39331" xr:uid="{00000000-0005-0000-0000-0000FC380000}"/>
    <cellStyle name="Normal 3 4 3 3 2 6" xfId="8091" xr:uid="{00000000-0005-0000-0000-0000FD380000}"/>
    <cellStyle name="Normal 3 4 3 3 2 7" xfId="33211" xr:uid="{00000000-0005-0000-0000-0000FE380000}"/>
    <cellStyle name="Normal 3 4 3 3 3" xfId="4745" xr:uid="{00000000-0005-0000-0000-0000FF380000}"/>
    <cellStyle name="Normal 3 4 3 3 3 2" xfId="12559" xr:uid="{00000000-0005-0000-0000-000000390000}"/>
    <cellStyle name="Normal 3 4 3 3 3 2 2" xfId="37495" xr:uid="{00000000-0005-0000-0000-000001390000}"/>
    <cellStyle name="Normal 3 4 3 3 3 3" xfId="18663" xr:uid="{00000000-0005-0000-0000-000002390000}"/>
    <cellStyle name="Normal 3 4 3 3 3 3 2" xfId="41167" xr:uid="{00000000-0005-0000-0000-000003390000}"/>
    <cellStyle name="Normal 3 4 3 3 3 4" xfId="8703" xr:uid="{00000000-0005-0000-0000-000004390000}"/>
    <cellStyle name="Normal 3 4 3 3 3 5" xfId="33823" xr:uid="{00000000-0005-0000-0000-000005390000}"/>
    <cellStyle name="Normal 3 4 3 3 4" xfId="3115" xr:uid="{00000000-0005-0000-0000-000006390000}"/>
    <cellStyle name="Normal 3 4 3 3 4 2" xfId="17065" xr:uid="{00000000-0005-0000-0000-000007390000}"/>
    <cellStyle name="Normal 3 4 3 3 4 2 2" xfId="39943" xr:uid="{00000000-0005-0000-0000-000008390000}"/>
    <cellStyle name="Normal 3 4 3 3 4 3" xfId="11151" xr:uid="{00000000-0005-0000-0000-000009390000}"/>
    <cellStyle name="Normal 3 4 3 3 4 4" xfId="36271" xr:uid="{00000000-0005-0000-0000-00000A390000}"/>
    <cellStyle name="Normal 3 4 3 3 5" xfId="9927" xr:uid="{00000000-0005-0000-0000-00000B390000}"/>
    <cellStyle name="Normal 3 4 3 3 5 2" xfId="35047" xr:uid="{00000000-0005-0000-0000-00000C390000}"/>
    <cellStyle name="Normal 3 4 3 3 6" xfId="15290" xr:uid="{00000000-0005-0000-0000-00000D390000}"/>
    <cellStyle name="Normal 3 4 3 3 6 2" xfId="38719" xr:uid="{00000000-0005-0000-0000-00000E390000}"/>
    <cellStyle name="Normal 3 4 3 3 7" xfId="7479" xr:uid="{00000000-0005-0000-0000-00000F390000}"/>
    <cellStyle name="Normal 3 4 3 3 8" xfId="32599" xr:uid="{00000000-0005-0000-0000-000010390000}"/>
    <cellStyle name="Normal 3 4 3 4" xfId="1692" xr:uid="{00000000-0005-0000-0000-000011390000}"/>
    <cellStyle name="Normal 3 4 3 4 2" xfId="5061" xr:uid="{00000000-0005-0000-0000-000012390000}"/>
    <cellStyle name="Normal 3 4 3 4 2 2" xfId="12814" xr:uid="{00000000-0005-0000-0000-000013390000}"/>
    <cellStyle name="Normal 3 4 3 4 2 2 2" xfId="37685" xr:uid="{00000000-0005-0000-0000-000014390000}"/>
    <cellStyle name="Normal 3 4 3 4 2 3" xfId="18965" xr:uid="{00000000-0005-0000-0000-000015390000}"/>
    <cellStyle name="Normal 3 4 3 4 2 3 2" xfId="41357" xr:uid="{00000000-0005-0000-0000-000016390000}"/>
    <cellStyle name="Normal 3 4 3 4 2 4" xfId="8893" xr:uid="{00000000-0005-0000-0000-000017390000}"/>
    <cellStyle name="Normal 3 4 3 4 2 5" xfId="34013" xr:uid="{00000000-0005-0000-0000-000018390000}"/>
    <cellStyle name="Normal 3 4 3 4 3" xfId="3305" xr:uid="{00000000-0005-0000-0000-000019390000}"/>
    <cellStyle name="Normal 3 4 3 4 3 2" xfId="17255" xr:uid="{00000000-0005-0000-0000-00001A390000}"/>
    <cellStyle name="Normal 3 4 3 4 3 2 2" xfId="40133" xr:uid="{00000000-0005-0000-0000-00001B390000}"/>
    <cellStyle name="Normal 3 4 3 4 3 3" xfId="11341" xr:uid="{00000000-0005-0000-0000-00001C390000}"/>
    <cellStyle name="Normal 3 4 3 4 3 4" xfId="36461" xr:uid="{00000000-0005-0000-0000-00001D390000}"/>
    <cellStyle name="Normal 3 4 3 4 4" xfId="10117" xr:uid="{00000000-0005-0000-0000-00001E390000}"/>
    <cellStyle name="Normal 3 4 3 4 4 2" xfId="35237" xr:uid="{00000000-0005-0000-0000-00001F390000}"/>
    <cellStyle name="Normal 3 4 3 4 5" xfId="15670" xr:uid="{00000000-0005-0000-0000-000020390000}"/>
    <cellStyle name="Normal 3 4 3 4 5 2" xfId="38909" xr:uid="{00000000-0005-0000-0000-000021390000}"/>
    <cellStyle name="Normal 3 4 3 4 6" xfId="7669" xr:uid="{00000000-0005-0000-0000-000022390000}"/>
    <cellStyle name="Normal 3 4 3 4 7" xfId="32789" xr:uid="{00000000-0005-0000-0000-000023390000}"/>
    <cellStyle name="Normal 3 4 3 5" xfId="4142" xr:uid="{00000000-0005-0000-0000-000024390000}"/>
    <cellStyle name="Normal 3 4 3 5 2" xfId="12044" xr:uid="{00000000-0005-0000-0000-000025390000}"/>
    <cellStyle name="Normal 3 4 3 5 2 2" xfId="37073" xr:uid="{00000000-0005-0000-0000-000026390000}"/>
    <cellStyle name="Normal 3 4 3 5 3" xfId="18075" xr:uid="{00000000-0005-0000-0000-000027390000}"/>
    <cellStyle name="Normal 3 4 3 5 3 2" xfId="40745" xr:uid="{00000000-0005-0000-0000-000028390000}"/>
    <cellStyle name="Normal 3 4 3 5 4" xfId="8281" xr:uid="{00000000-0005-0000-0000-000029390000}"/>
    <cellStyle name="Normal 3 4 3 5 5" xfId="33401" xr:uid="{00000000-0005-0000-0000-00002A390000}"/>
    <cellStyle name="Normal 3 4 3 6" xfId="2693" xr:uid="{00000000-0005-0000-0000-00002B390000}"/>
    <cellStyle name="Normal 3 4 3 6 2" xfId="16643" xr:uid="{00000000-0005-0000-0000-00002C390000}"/>
    <cellStyle name="Normal 3 4 3 6 2 2" xfId="39521" xr:uid="{00000000-0005-0000-0000-00002D390000}"/>
    <cellStyle name="Normal 3 4 3 6 3" xfId="10729" xr:uid="{00000000-0005-0000-0000-00002E390000}"/>
    <cellStyle name="Normal 3 4 3 6 4" xfId="35849" xr:uid="{00000000-0005-0000-0000-00002F390000}"/>
    <cellStyle name="Normal 3 4 3 7" xfId="9505" xr:uid="{00000000-0005-0000-0000-000030390000}"/>
    <cellStyle name="Normal 3 4 3 7 2" xfId="34625" xr:uid="{00000000-0005-0000-0000-000031390000}"/>
    <cellStyle name="Normal 3 4 3 8" xfId="14542" xr:uid="{00000000-0005-0000-0000-000032390000}"/>
    <cellStyle name="Normal 3 4 3 8 2" xfId="38297" xr:uid="{00000000-0005-0000-0000-000033390000}"/>
    <cellStyle name="Normal 3 4 3 9" xfId="7057" xr:uid="{00000000-0005-0000-0000-000034390000}"/>
    <cellStyle name="Normal 3 4 4" xfId="936" xr:uid="{00000000-0005-0000-0000-000035390000}"/>
    <cellStyle name="Normal 3 4 4 2" xfId="2027" xr:uid="{00000000-0005-0000-0000-000036390000}"/>
    <cellStyle name="Normal 3 4 4 2 2" xfId="5333" xr:uid="{00000000-0005-0000-0000-000037390000}"/>
    <cellStyle name="Normal 3 4 4 2 2 2" xfId="13047" xr:uid="{00000000-0005-0000-0000-000038390000}"/>
    <cellStyle name="Normal 3 4 4 2 2 2 2" xfId="37893" xr:uid="{00000000-0005-0000-0000-000039390000}"/>
    <cellStyle name="Normal 3 4 4 2 2 3" xfId="19227" xr:uid="{00000000-0005-0000-0000-00003A390000}"/>
    <cellStyle name="Normal 3 4 4 2 2 3 2" xfId="41565" xr:uid="{00000000-0005-0000-0000-00003B390000}"/>
    <cellStyle name="Normal 3 4 4 2 2 4" xfId="9101" xr:uid="{00000000-0005-0000-0000-00003C390000}"/>
    <cellStyle name="Normal 3 4 4 2 2 5" xfId="34221" xr:uid="{00000000-0005-0000-0000-00003D390000}"/>
    <cellStyle name="Normal 3 4 4 2 3" xfId="3513" xr:uid="{00000000-0005-0000-0000-00003E390000}"/>
    <cellStyle name="Normal 3 4 4 2 3 2" xfId="17463" xr:uid="{00000000-0005-0000-0000-00003F390000}"/>
    <cellStyle name="Normal 3 4 4 2 3 2 2" xfId="40341" xr:uid="{00000000-0005-0000-0000-000040390000}"/>
    <cellStyle name="Normal 3 4 4 2 3 3" xfId="11549" xr:uid="{00000000-0005-0000-0000-000041390000}"/>
    <cellStyle name="Normal 3 4 4 2 3 4" xfId="36669" xr:uid="{00000000-0005-0000-0000-000042390000}"/>
    <cellStyle name="Normal 3 4 4 2 4" xfId="10325" xr:uid="{00000000-0005-0000-0000-000043390000}"/>
    <cellStyle name="Normal 3 4 4 2 4 2" xfId="35445" xr:uid="{00000000-0005-0000-0000-000044390000}"/>
    <cellStyle name="Normal 3 4 4 2 5" xfId="15996" xr:uid="{00000000-0005-0000-0000-000045390000}"/>
    <cellStyle name="Normal 3 4 4 2 5 2" xfId="39117" xr:uid="{00000000-0005-0000-0000-000046390000}"/>
    <cellStyle name="Normal 3 4 4 2 6" xfId="7877" xr:uid="{00000000-0005-0000-0000-000047390000}"/>
    <cellStyle name="Normal 3 4 4 2 7" xfId="32997" xr:uid="{00000000-0005-0000-0000-000048390000}"/>
    <cellStyle name="Normal 3 4 4 3" xfId="4449" xr:uid="{00000000-0005-0000-0000-000049390000}"/>
    <cellStyle name="Normal 3 4 4 3 2" xfId="12300" xr:uid="{00000000-0005-0000-0000-00004A390000}"/>
    <cellStyle name="Normal 3 4 4 3 2 2" xfId="37281" xr:uid="{00000000-0005-0000-0000-00004B390000}"/>
    <cellStyle name="Normal 3 4 4 3 3" xfId="18375" xr:uid="{00000000-0005-0000-0000-00004C390000}"/>
    <cellStyle name="Normal 3 4 4 3 3 2" xfId="40953" xr:uid="{00000000-0005-0000-0000-00004D390000}"/>
    <cellStyle name="Normal 3 4 4 3 4" xfId="8489" xr:uid="{00000000-0005-0000-0000-00004E390000}"/>
    <cellStyle name="Normal 3 4 4 3 5" xfId="33609" xr:uid="{00000000-0005-0000-0000-00004F390000}"/>
    <cellStyle name="Normal 3 4 4 4" xfId="2901" xr:uid="{00000000-0005-0000-0000-000050390000}"/>
    <cellStyle name="Normal 3 4 4 4 2" xfId="16851" xr:uid="{00000000-0005-0000-0000-000051390000}"/>
    <cellStyle name="Normal 3 4 4 4 2 2" xfId="39729" xr:uid="{00000000-0005-0000-0000-000052390000}"/>
    <cellStyle name="Normal 3 4 4 4 3" xfId="10937" xr:uid="{00000000-0005-0000-0000-000053390000}"/>
    <cellStyle name="Normal 3 4 4 4 4" xfId="36057" xr:uid="{00000000-0005-0000-0000-000054390000}"/>
    <cellStyle name="Normal 3 4 4 5" xfId="9713" xr:uid="{00000000-0005-0000-0000-000055390000}"/>
    <cellStyle name="Normal 3 4 4 5 2" xfId="34833" xr:uid="{00000000-0005-0000-0000-000056390000}"/>
    <cellStyle name="Normal 3 4 4 6" xfId="14955" xr:uid="{00000000-0005-0000-0000-000057390000}"/>
    <cellStyle name="Normal 3 4 4 6 2" xfId="38505" xr:uid="{00000000-0005-0000-0000-000058390000}"/>
    <cellStyle name="Normal 3 4 4 7" xfId="7265" xr:uid="{00000000-0005-0000-0000-000059390000}"/>
    <cellStyle name="Normal 3 4 4 8" xfId="32385" xr:uid="{00000000-0005-0000-0000-00005A390000}"/>
    <cellStyle name="Normal 3 4 5" xfId="1278" xr:uid="{00000000-0005-0000-0000-00005B390000}"/>
    <cellStyle name="Normal 3 4 5 2" xfId="2369" xr:uid="{00000000-0005-0000-0000-00005C390000}"/>
    <cellStyle name="Normal 3 4 5 2 2" xfId="5632" xr:uid="{00000000-0005-0000-0000-00005D390000}"/>
    <cellStyle name="Normal 3 4 5 2 2 2" xfId="13304" xr:uid="{00000000-0005-0000-0000-00005E390000}"/>
    <cellStyle name="Normal 3 4 5 2 2 2 2" xfId="38104" xr:uid="{00000000-0005-0000-0000-00005F390000}"/>
    <cellStyle name="Normal 3 4 5 2 2 3" xfId="19520" xr:uid="{00000000-0005-0000-0000-000060390000}"/>
    <cellStyle name="Normal 3 4 5 2 2 3 2" xfId="41776" xr:uid="{00000000-0005-0000-0000-000061390000}"/>
    <cellStyle name="Normal 3 4 5 2 2 4" xfId="9312" xr:uid="{00000000-0005-0000-0000-000062390000}"/>
    <cellStyle name="Normal 3 4 5 2 2 5" xfId="34432" xr:uid="{00000000-0005-0000-0000-000063390000}"/>
    <cellStyle name="Normal 3 4 5 2 3" xfId="3724" xr:uid="{00000000-0005-0000-0000-000064390000}"/>
    <cellStyle name="Normal 3 4 5 2 3 2" xfId="17674" xr:uid="{00000000-0005-0000-0000-000065390000}"/>
    <cellStyle name="Normal 3 4 5 2 3 2 2" xfId="40552" xr:uid="{00000000-0005-0000-0000-000066390000}"/>
    <cellStyle name="Normal 3 4 5 2 3 3" xfId="11760" xr:uid="{00000000-0005-0000-0000-000067390000}"/>
    <cellStyle name="Normal 3 4 5 2 3 4" xfId="36880" xr:uid="{00000000-0005-0000-0000-000068390000}"/>
    <cellStyle name="Normal 3 4 5 2 4" xfId="10536" xr:uid="{00000000-0005-0000-0000-000069390000}"/>
    <cellStyle name="Normal 3 4 5 2 4 2" xfId="35656" xr:uid="{00000000-0005-0000-0000-00006A390000}"/>
    <cellStyle name="Normal 3 4 5 2 5" xfId="16333" xr:uid="{00000000-0005-0000-0000-00006B390000}"/>
    <cellStyle name="Normal 3 4 5 2 5 2" xfId="39328" xr:uid="{00000000-0005-0000-0000-00006C390000}"/>
    <cellStyle name="Normal 3 4 5 2 6" xfId="8088" xr:uid="{00000000-0005-0000-0000-00006D390000}"/>
    <cellStyle name="Normal 3 4 5 2 7" xfId="33208" xr:uid="{00000000-0005-0000-0000-00006E390000}"/>
    <cellStyle name="Normal 3 4 5 3" xfId="4742" xr:uid="{00000000-0005-0000-0000-00006F390000}"/>
    <cellStyle name="Normal 3 4 5 3 2" xfId="12556" xr:uid="{00000000-0005-0000-0000-000070390000}"/>
    <cellStyle name="Normal 3 4 5 3 2 2" xfId="37492" xr:uid="{00000000-0005-0000-0000-000071390000}"/>
    <cellStyle name="Normal 3 4 5 3 3" xfId="18660" xr:uid="{00000000-0005-0000-0000-000072390000}"/>
    <cellStyle name="Normal 3 4 5 3 3 2" xfId="41164" xr:uid="{00000000-0005-0000-0000-000073390000}"/>
    <cellStyle name="Normal 3 4 5 3 4" xfId="8700" xr:uid="{00000000-0005-0000-0000-000074390000}"/>
    <cellStyle name="Normal 3 4 5 3 5" xfId="33820" xr:uid="{00000000-0005-0000-0000-000075390000}"/>
    <cellStyle name="Normal 3 4 5 4" xfId="3112" xr:uid="{00000000-0005-0000-0000-000076390000}"/>
    <cellStyle name="Normal 3 4 5 4 2" xfId="17062" xr:uid="{00000000-0005-0000-0000-000077390000}"/>
    <cellStyle name="Normal 3 4 5 4 2 2" xfId="39940" xr:uid="{00000000-0005-0000-0000-000078390000}"/>
    <cellStyle name="Normal 3 4 5 4 3" xfId="11148" xr:uid="{00000000-0005-0000-0000-000079390000}"/>
    <cellStyle name="Normal 3 4 5 4 4" xfId="36268" xr:uid="{00000000-0005-0000-0000-00007A390000}"/>
    <cellStyle name="Normal 3 4 5 5" xfId="9924" xr:uid="{00000000-0005-0000-0000-00007B390000}"/>
    <cellStyle name="Normal 3 4 5 5 2" xfId="35044" xr:uid="{00000000-0005-0000-0000-00007C390000}"/>
    <cellStyle name="Normal 3 4 5 6" xfId="15287" xr:uid="{00000000-0005-0000-0000-00007D390000}"/>
    <cellStyle name="Normal 3 4 5 6 2" xfId="38716" xr:uid="{00000000-0005-0000-0000-00007E390000}"/>
    <cellStyle name="Normal 3 4 5 7" xfId="7476" xr:uid="{00000000-0005-0000-0000-00007F390000}"/>
    <cellStyle name="Normal 3 4 5 8" xfId="32596" xr:uid="{00000000-0005-0000-0000-000080390000}"/>
    <cellStyle name="Normal 3 4 6" xfId="1689" xr:uid="{00000000-0005-0000-0000-000081390000}"/>
    <cellStyle name="Normal 3 4 6 2" xfId="5058" xr:uid="{00000000-0005-0000-0000-000082390000}"/>
    <cellStyle name="Normal 3 4 6 2 2" xfId="12811" xr:uid="{00000000-0005-0000-0000-000083390000}"/>
    <cellStyle name="Normal 3 4 6 2 2 2" xfId="37682" xr:uid="{00000000-0005-0000-0000-000084390000}"/>
    <cellStyle name="Normal 3 4 6 2 3" xfId="18962" xr:uid="{00000000-0005-0000-0000-000085390000}"/>
    <cellStyle name="Normal 3 4 6 2 3 2" xfId="41354" xr:uid="{00000000-0005-0000-0000-000086390000}"/>
    <cellStyle name="Normal 3 4 6 2 4" xfId="8890" xr:uid="{00000000-0005-0000-0000-000087390000}"/>
    <cellStyle name="Normal 3 4 6 2 5" xfId="34010" xr:uid="{00000000-0005-0000-0000-000088390000}"/>
    <cellStyle name="Normal 3 4 6 3" xfId="3302" xr:uid="{00000000-0005-0000-0000-000089390000}"/>
    <cellStyle name="Normal 3 4 6 3 2" xfId="17252" xr:uid="{00000000-0005-0000-0000-00008A390000}"/>
    <cellStyle name="Normal 3 4 6 3 2 2" xfId="40130" xr:uid="{00000000-0005-0000-0000-00008B390000}"/>
    <cellStyle name="Normal 3 4 6 3 3" xfId="11338" xr:uid="{00000000-0005-0000-0000-00008C390000}"/>
    <cellStyle name="Normal 3 4 6 3 4" xfId="36458" xr:uid="{00000000-0005-0000-0000-00008D390000}"/>
    <cellStyle name="Normal 3 4 6 4" xfId="10114" xr:uid="{00000000-0005-0000-0000-00008E390000}"/>
    <cellStyle name="Normal 3 4 6 4 2" xfId="35234" xr:uid="{00000000-0005-0000-0000-00008F390000}"/>
    <cellStyle name="Normal 3 4 6 5" xfId="15667" xr:uid="{00000000-0005-0000-0000-000090390000}"/>
    <cellStyle name="Normal 3 4 6 5 2" xfId="38906" xr:uid="{00000000-0005-0000-0000-000091390000}"/>
    <cellStyle name="Normal 3 4 6 6" xfId="7666" xr:uid="{00000000-0005-0000-0000-000092390000}"/>
    <cellStyle name="Normal 3 4 6 7" xfId="32786" xr:uid="{00000000-0005-0000-0000-000093390000}"/>
    <cellStyle name="Normal 3 4 7" xfId="4139" xr:uid="{00000000-0005-0000-0000-000094390000}"/>
    <cellStyle name="Normal 3 4 7 2" xfId="12041" xr:uid="{00000000-0005-0000-0000-000095390000}"/>
    <cellStyle name="Normal 3 4 7 2 2" xfId="37070" xr:uid="{00000000-0005-0000-0000-000096390000}"/>
    <cellStyle name="Normal 3 4 7 3" xfId="18072" xr:uid="{00000000-0005-0000-0000-000097390000}"/>
    <cellStyle name="Normal 3 4 7 3 2" xfId="40742" xr:uid="{00000000-0005-0000-0000-000098390000}"/>
    <cellStyle name="Normal 3 4 7 4" xfId="8278" xr:uid="{00000000-0005-0000-0000-000099390000}"/>
    <cellStyle name="Normal 3 4 7 5" xfId="33398" xr:uid="{00000000-0005-0000-0000-00009A390000}"/>
    <cellStyle name="Normal 3 4 8" xfId="2690" xr:uid="{00000000-0005-0000-0000-00009B390000}"/>
    <cellStyle name="Normal 3 4 8 2" xfId="16640" xr:uid="{00000000-0005-0000-0000-00009C390000}"/>
    <cellStyle name="Normal 3 4 8 2 2" xfId="39518" xr:uid="{00000000-0005-0000-0000-00009D390000}"/>
    <cellStyle name="Normal 3 4 8 3" xfId="10726" xr:uid="{00000000-0005-0000-0000-00009E390000}"/>
    <cellStyle name="Normal 3 4 8 4" xfId="35846" xr:uid="{00000000-0005-0000-0000-00009F390000}"/>
    <cellStyle name="Normal 3 4 9" xfId="9502" xr:uid="{00000000-0005-0000-0000-0000A0390000}"/>
    <cellStyle name="Normal 3 4 9 2" xfId="34622" xr:uid="{00000000-0005-0000-0000-0000A1390000}"/>
    <cellStyle name="Normal 3 5" xfId="501" xr:uid="{00000000-0005-0000-0000-0000A2390000}"/>
    <cellStyle name="Normal 3 5 10" xfId="14543" xr:uid="{00000000-0005-0000-0000-0000A3390000}"/>
    <cellStyle name="Normal 3 5 10 2" xfId="38298" xr:uid="{00000000-0005-0000-0000-0000A4390000}"/>
    <cellStyle name="Normal 3 5 11" xfId="7058" xr:uid="{00000000-0005-0000-0000-0000A5390000}"/>
    <cellStyle name="Normal 3 5 12" xfId="32178" xr:uid="{00000000-0005-0000-0000-0000A6390000}"/>
    <cellStyle name="Normal 3 5 2" xfId="502" xr:uid="{00000000-0005-0000-0000-0000A7390000}"/>
    <cellStyle name="Normal 3 5 2 10" xfId="7059" xr:uid="{00000000-0005-0000-0000-0000A8390000}"/>
    <cellStyle name="Normal 3 5 2 11" xfId="32179" xr:uid="{00000000-0005-0000-0000-0000A9390000}"/>
    <cellStyle name="Normal 3 5 2 2" xfId="503" xr:uid="{00000000-0005-0000-0000-0000AA390000}"/>
    <cellStyle name="Normal 3 5 2 2 10" xfId="32180" xr:uid="{00000000-0005-0000-0000-0000AB390000}"/>
    <cellStyle name="Normal 3 5 2 2 2" xfId="942" xr:uid="{00000000-0005-0000-0000-0000AC390000}"/>
    <cellStyle name="Normal 3 5 2 2 2 2" xfId="2033" xr:uid="{00000000-0005-0000-0000-0000AD390000}"/>
    <cellStyle name="Normal 3 5 2 2 2 2 2" xfId="5339" xr:uid="{00000000-0005-0000-0000-0000AE390000}"/>
    <cellStyle name="Normal 3 5 2 2 2 2 2 2" xfId="13053" xr:uid="{00000000-0005-0000-0000-0000AF390000}"/>
    <cellStyle name="Normal 3 5 2 2 2 2 2 2 2" xfId="37899" xr:uid="{00000000-0005-0000-0000-0000B0390000}"/>
    <cellStyle name="Normal 3 5 2 2 2 2 2 3" xfId="19233" xr:uid="{00000000-0005-0000-0000-0000B1390000}"/>
    <cellStyle name="Normal 3 5 2 2 2 2 2 3 2" xfId="41571" xr:uid="{00000000-0005-0000-0000-0000B2390000}"/>
    <cellStyle name="Normal 3 5 2 2 2 2 2 4" xfId="9107" xr:uid="{00000000-0005-0000-0000-0000B3390000}"/>
    <cellStyle name="Normal 3 5 2 2 2 2 2 5" xfId="34227" xr:uid="{00000000-0005-0000-0000-0000B4390000}"/>
    <cellStyle name="Normal 3 5 2 2 2 2 3" xfId="3519" xr:uid="{00000000-0005-0000-0000-0000B5390000}"/>
    <cellStyle name="Normal 3 5 2 2 2 2 3 2" xfId="17469" xr:uid="{00000000-0005-0000-0000-0000B6390000}"/>
    <cellStyle name="Normal 3 5 2 2 2 2 3 2 2" xfId="40347" xr:uid="{00000000-0005-0000-0000-0000B7390000}"/>
    <cellStyle name="Normal 3 5 2 2 2 2 3 3" xfId="11555" xr:uid="{00000000-0005-0000-0000-0000B8390000}"/>
    <cellStyle name="Normal 3 5 2 2 2 2 3 4" xfId="36675" xr:uid="{00000000-0005-0000-0000-0000B9390000}"/>
    <cellStyle name="Normal 3 5 2 2 2 2 4" xfId="10331" xr:uid="{00000000-0005-0000-0000-0000BA390000}"/>
    <cellStyle name="Normal 3 5 2 2 2 2 4 2" xfId="35451" xr:uid="{00000000-0005-0000-0000-0000BB390000}"/>
    <cellStyle name="Normal 3 5 2 2 2 2 5" xfId="16002" xr:uid="{00000000-0005-0000-0000-0000BC390000}"/>
    <cellStyle name="Normal 3 5 2 2 2 2 5 2" xfId="39123" xr:uid="{00000000-0005-0000-0000-0000BD390000}"/>
    <cellStyle name="Normal 3 5 2 2 2 2 6" xfId="7883" xr:uid="{00000000-0005-0000-0000-0000BE390000}"/>
    <cellStyle name="Normal 3 5 2 2 2 2 7" xfId="33003" xr:uid="{00000000-0005-0000-0000-0000BF390000}"/>
    <cellStyle name="Normal 3 5 2 2 2 3" xfId="4455" xr:uid="{00000000-0005-0000-0000-0000C0390000}"/>
    <cellStyle name="Normal 3 5 2 2 2 3 2" xfId="12306" xr:uid="{00000000-0005-0000-0000-0000C1390000}"/>
    <cellStyle name="Normal 3 5 2 2 2 3 2 2" xfId="37287" xr:uid="{00000000-0005-0000-0000-0000C2390000}"/>
    <cellStyle name="Normal 3 5 2 2 2 3 3" xfId="18381" xr:uid="{00000000-0005-0000-0000-0000C3390000}"/>
    <cellStyle name="Normal 3 5 2 2 2 3 3 2" xfId="40959" xr:uid="{00000000-0005-0000-0000-0000C4390000}"/>
    <cellStyle name="Normal 3 5 2 2 2 3 4" xfId="8495" xr:uid="{00000000-0005-0000-0000-0000C5390000}"/>
    <cellStyle name="Normal 3 5 2 2 2 3 5" xfId="33615" xr:uid="{00000000-0005-0000-0000-0000C6390000}"/>
    <cellStyle name="Normal 3 5 2 2 2 4" xfId="2907" xr:uid="{00000000-0005-0000-0000-0000C7390000}"/>
    <cellStyle name="Normal 3 5 2 2 2 4 2" xfId="16857" xr:uid="{00000000-0005-0000-0000-0000C8390000}"/>
    <cellStyle name="Normal 3 5 2 2 2 4 2 2" xfId="39735" xr:uid="{00000000-0005-0000-0000-0000C9390000}"/>
    <cellStyle name="Normal 3 5 2 2 2 4 3" xfId="10943" xr:uid="{00000000-0005-0000-0000-0000CA390000}"/>
    <cellStyle name="Normal 3 5 2 2 2 4 4" xfId="36063" xr:uid="{00000000-0005-0000-0000-0000CB390000}"/>
    <cellStyle name="Normal 3 5 2 2 2 5" xfId="9719" xr:uid="{00000000-0005-0000-0000-0000CC390000}"/>
    <cellStyle name="Normal 3 5 2 2 2 5 2" xfId="34839" xr:uid="{00000000-0005-0000-0000-0000CD390000}"/>
    <cellStyle name="Normal 3 5 2 2 2 6" xfId="14961" xr:uid="{00000000-0005-0000-0000-0000CE390000}"/>
    <cellStyle name="Normal 3 5 2 2 2 6 2" xfId="38511" xr:uid="{00000000-0005-0000-0000-0000CF390000}"/>
    <cellStyle name="Normal 3 5 2 2 2 7" xfId="7271" xr:uid="{00000000-0005-0000-0000-0000D0390000}"/>
    <cellStyle name="Normal 3 5 2 2 2 8" xfId="32391" xr:uid="{00000000-0005-0000-0000-0000D1390000}"/>
    <cellStyle name="Normal 3 5 2 2 3" xfId="1284" xr:uid="{00000000-0005-0000-0000-0000D2390000}"/>
    <cellStyle name="Normal 3 5 2 2 3 2" xfId="2375" xr:uid="{00000000-0005-0000-0000-0000D3390000}"/>
    <cellStyle name="Normal 3 5 2 2 3 2 2" xfId="5638" xr:uid="{00000000-0005-0000-0000-0000D4390000}"/>
    <cellStyle name="Normal 3 5 2 2 3 2 2 2" xfId="13310" xr:uid="{00000000-0005-0000-0000-0000D5390000}"/>
    <cellStyle name="Normal 3 5 2 2 3 2 2 2 2" xfId="38110" xr:uid="{00000000-0005-0000-0000-0000D6390000}"/>
    <cellStyle name="Normal 3 5 2 2 3 2 2 3" xfId="19526" xr:uid="{00000000-0005-0000-0000-0000D7390000}"/>
    <cellStyle name="Normal 3 5 2 2 3 2 2 3 2" xfId="41782" xr:uid="{00000000-0005-0000-0000-0000D8390000}"/>
    <cellStyle name="Normal 3 5 2 2 3 2 2 4" xfId="9318" xr:uid="{00000000-0005-0000-0000-0000D9390000}"/>
    <cellStyle name="Normal 3 5 2 2 3 2 2 5" xfId="34438" xr:uid="{00000000-0005-0000-0000-0000DA390000}"/>
    <cellStyle name="Normal 3 5 2 2 3 2 3" xfId="3730" xr:uid="{00000000-0005-0000-0000-0000DB390000}"/>
    <cellStyle name="Normal 3 5 2 2 3 2 3 2" xfId="17680" xr:uid="{00000000-0005-0000-0000-0000DC390000}"/>
    <cellStyle name="Normal 3 5 2 2 3 2 3 2 2" xfId="40558" xr:uid="{00000000-0005-0000-0000-0000DD390000}"/>
    <cellStyle name="Normal 3 5 2 2 3 2 3 3" xfId="11766" xr:uid="{00000000-0005-0000-0000-0000DE390000}"/>
    <cellStyle name="Normal 3 5 2 2 3 2 3 4" xfId="36886" xr:uid="{00000000-0005-0000-0000-0000DF390000}"/>
    <cellStyle name="Normal 3 5 2 2 3 2 4" xfId="10542" xr:uid="{00000000-0005-0000-0000-0000E0390000}"/>
    <cellStyle name="Normal 3 5 2 2 3 2 4 2" xfId="35662" xr:uid="{00000000-0005-0000-0000-0000E1390000}"/>
    <cellStyle name="Normal 3 5 2 2 3 2 5" xfId="16339" xr:uid="{00000000-0005-0000-0000-0000E2390000}"/>
    <cellStyle name="Normal 3 5 2 2 3 2 5 2" xfId="39334" xr:uid="{00000000-0005-0000-0000-0000E3390000}"/>
    <cellStyle name="Normal 3 5 2 2 3 2 6" xfId="8094" xr:uid="{00000000-0005-0000-0000-0000E4390000}"/>
    <cellStyle name="Normal 3 5 2 2 3 2 7" xfId="33214" xr:uid="{00000000-0005-0000-0000-0000E5390000}"/>
    <cellStyle name="Normal 3 5 2 2 3 3" xfId="4748" xr:uid="{00000000-0005-0000-0000-0000E6390000}"/>
    <cellStyle name="Normal 3 5 2 2 3 3 2" xfId="12562" xr:uid="{00000000-0005-0000-0000-0000E7390000}"/>
    <cellStyle name="Normal 3 5 2 2 3 3 2 2" xfId="37498" xr:uid="{00000000-0005-0000-0000-0000E8390000}"/>
    <cellStyle name="Normal 3 5 2 2 3 3 3" xfId="18666" xr:uid="{00000000-0005-0000-0000-0000E9390000}"/>
    <cellStyle name="Normal 3 5 2 2 3 3 3 2" xfId="41170" xr:uid="{00000000-0005-0000-0000-0000EA390000}"/>
    <cellStyle name="Normal 3 5 2 2 3 3 4" xfId="8706" xr:uid="{00000000-0005-0000-0000-0000EB390000}"/>
    <cellStyle name="Normal 3 5 2 2 3 3 5" xfId="33826" xr:uid="{00000000-0005-0000-0000-0000EC390000}"/>
    <cellStyle name="Normal 3 5 2 2 3 4" xfId="3118" xr:uid="{00000000-0005-0000-0000-0000ED390000}"/>
    <cellStyle name="Normal 3 5 2 2 3 4 2" xfId="17068" xr:uid="{00000000-0005-0000-0000-0000EE390000}"/>
    <cellStyle name="Normal 3 5 2 2 3 4 2 2" xfId="39946" xr:uid="{00000000-0005-0000-0000-0000EF390000}"/>
    <cellStyle name="Normal 3 5 2 2 3 4 3" xfId="11154" xr:uid="{00000000-0005-0000-0000-0000F0390000}"/>
    <cellStyle name="Normal 3 5 2 2 3 4 4" xfId="36274" xr:uid="{00000000-0005-0000-0000-0000F1390000}"/>
    <cellStyle name="Normal 3 5 2 2 3 5" xfId="9930" xr:uid="{00000000-0005-0000-0000-0000F2390000}"/>
    <cellStyle name="Normal 3 5 2 2 3 5 2" xfId="35050" xr:uid="{00000000-0005-0000-0000-0000F3390000}"/>
    <cellStyle name="Normal 3 5 2 2 3 6" xfId="15293" xr:uid="{00000000-0005-0000-0000-0000F4390000}"/>
    <cellStyle name="Normal 3 5 2 2 3 6 2" xfId="38722" xr:uid="{00000000-0005-0000-0000-0000F5390000}"/>
    <cellStyle name="Normal 3 5 2 2 3 7" xfId="7482" xr:uid="{00000000-0005-0000-0000-0000F6390000}"/>
    <cellStyle name="Normal 3 5 2 2 3 8" xfId="32602" xr:uid="{00000000-0005-0000-0000-0000F7390000}"/>
    <cellStyle name="Normal 3 5 2 2 4" xfId="1695" xr:uid="{00000000-0005-0000-0000-0000F8390000}"/>
    <cellStyle name="Normal 3 5 2 2 4 2" xfId="5064" xr:uid="{00000000-0005-0000-0000-0000F9390000}"/>
    <cellStyle name="Normal 3 5 2 2 4 2 2" xfId="12817" xr:uid="{00000000-0005-0000-0000-0000FA390000}"/>
    <cellStyle name="Normal 3 5 2 2 4 2 2 2" xfId="37688" xr:uid="{00000000-0005-0000-0000-0000FB390000}"/>
    <cellStyle name="Normal 3 5 2 2 4 2 3" xfId="18968" xr:uid="{00000000-0005-0000-0000-0000FC390000}"/>
    <cellStyle name="Normal 3 5 2 2 4 2 3 2" xfId="41360" xr:uid="{00000000-0005-0000-0000-0000FD390000}"/>
    <cellStyle name="Normal 3 5 2 2 4 2 4" xfId="8896" xr:uid="{00000000-0005-0000-0000-0000FE390000}"/>
    <cellStyle name="Normal 3 5 2 2 4 2 5" xfId="34016" xr:uid="{00000000-0005-0000-0000-0000FF390000}"/>
    <cellStyle name="Normal 3 5 2 2 4 3" xfId="3308" xr:uid="{00000000-0005-0000-0000-0000003A0000}"/>
    <cellStyle name="Normal 3 5 2 2 4 3 2" xfId="17258" xr:uid="{00000000-0005-0000-0000-0000013A0000}"/>
    <cellStyle name="Normal 3 5 2 2 4 3 2 2" xfId="40136" xr:uid="{00000000-0005-0000-0000-0000023A0000}"/>
    <cellStyle name="Normal 3 5 2 2 4 3 3" xfId="11344" xr:uid="{00000000-0005-0000-0000-0000033A0000}"/>
    <cellStyle name="Normal 3 5 2 2 4 3 4" xfId="36464" xr:uid="{00000000-0005-0000-0000-0000043A0000}"/>
    <cellStyle name="Normal 3 5 2 2 4 4" xfId="10120" xr:uid="{00000000-0005-0000-0000-0000053A0000}"/>
    <cellStyle name="Normal 3 5 2 2 4 4 2" xfId="35240" xr:uid="{00000000-0005-0000-0000-0000063A0000}"/>
    <cellStyle name="Normal 3 5 2 2 4 5" xfId="15673" xr:uid="{00000000-0005-0000-0000-0000073A0000}"/>
    <cellStyle name="Normal 3 5 2 2 4 5 2" xfId="38912" xr:uid="{00000000-0005-0000-0000-0000083A0000}"/>
    <cellStyle name="Normal 3 5 2 2 4 6" xfId="7672" xr:uid="{00000000-0005-0000-0000-0000093A0000}"/>
    <cellStyle name="Normal 3 5 2 2 4 7" xfId="32792" xr:uid="{00000000-0005-0000-0000-00000A3A0000}"/>
    <cellStyle name="Normal 3 5 2 2 5" xfId="4145" xr:uid="{00000000-0005-0000-0000-00000B3A0000}"/>
    <cellStyle name="Normal 3 5 2 2 5 2" xfId="12047" xr:uid="{00000000-0005-0000-0000-00000C3A0000}"/>
    <cellStyle name="Normal 3 5 2 2 5 2 2" xfId="37076" xr:uid="{00000000-0005-0000-0000-00000D3A0000}"/>
    <cellStyle name="Normal 3 5 2 2 5 3" xfId="18078" xr:uid="{00000000-0005-0000-0000-00000E3A0000}"/>
    <cellStyle name="Normal 3 5 2 2 5 3 2" xfId="40748" xr:uid="{00000000-0005-0000-0000-00000F3A0000}"/>
    <cellStyle name="Normal 3 5 2 2 5 4" xfId="8284" xr:uid="{00000000-0005-0000-0000-0000103A0000}"/>
    <cellStyle name="Normal 3 5 2 2 5 5" xfId="33404" xr:uid="{00000000-0005-0000-0000-0000113A0000}"/>
    <cellStyle name="Normal 3 5 2 2 6" xfId="2696" xr:uid="{00000000-0005-0000-0000-0000123A0000}"/>
    <cellStyle name="Normal 3 5 2 2 6 2" xfId="16646" xr:uid="{00000000-0005-0000-0000-0000133A0000}"/>
    <cellStyle name="Normal 3 5 2 2 6 2 2" xfId="39524" xr:uid="{00000000-0005-0000-0000-0000143A0000}"/>
    <cellStyle name="Normal 3 5 2 2 6 3" xfId="10732" xr:uid="{00000000-0005-0000-0000-0000153A0000}"/>
    <cellStyle name="Normal 3 5 2 2 6 4" xfId="35852" xr:uid="{00000000-0005-0000-0000-0000163A0000}"/>
    <cellStyle name="Normal 3 5 2 2 7" xfId="9508" xr:uid="{00000000-0005-0000-0000-0000173A0000}"/>
    <cellStyle name="Normal 3 5 2 2 7 2" xfId="34628" xr:uid="{00000000-0005-0000-0000-0000183A0000}"/>
    <cellStyle name="Normal 3 5 2 2 8" xfId="14545" xr:uid="{00000000-0005-0000-0000-0000193A0000}"/>
    <cellStyle name="Normal 3 5 2 2 8 2" xfId="38300" xr:uid="{00000000-0005-0000-0000-00001A3A0000}"/>
    <cellStyle name="Normal 3 5 2 2 9" xfId="7060" xr:uid="{00000000-0005-0000-0000-00001B3A0000}"/>
    <cellStyle name="Normal 3 5 2 3" xfId="941" xr:uid="{00000000-0005-0000-0000-00001C3A0000}"/>
    <cellStyle name="Normal 3 5 2 3 2" xfId="2032" xr:uid="{00000000-0005-0000-0000-00001D3A0000}"/>
    <cellStyle name="Normal 3 5 2 3 2 2" xfId="5338" xr:uid="{00000000-0005-0000-0000-00001E3A0000}"/>
    <cellStyle name="Normal 3 5 2 3 2 2 2" xfId="13052" xr:uid="{00000000-0005-0000-0000-00001F3A0000}"/>
    <cellStyle name="Normal 3 5 2 3 2 2 2 2" xfId="37898" xr:uid="{00000000-0005-0000-0000-0000203A0000}"/>
    <cellStyle name="Normal 3 5 2 3 2 2 3" xfId="19232" xr:uid="{00000000-0005-0000-0000-0000213A0000}"/>
    <cellStyle name="Normal 3 5 2 3 2 2 3 2" xfId="41570" xr:uid="{00000000-0005-0000-0000-0000223A0000}"/>
    <cellStyle name="Normal 3 5 2 3 2 2 4" xfId="9106" xr:uid="{00000000-0005-0000-0000-0000233A0000}"/>
    <cellStyle name="Normal 3 5 2 3 2 2 5" xfId="34226" xr:uid="{00000000-0005-0000-0000-0000243A0000}"/>
    <cellStyle name="Normal 3 5 2 3 2 3" xfId="3518" xr:uid="{00000000-0005-0000-0000-0000253A0000}"/>
    <cellStyle name="Normal 3 5 2 3 2 3 2" xfId="17468" xr:uid="{00000000-0005-0000-0000-0000263A0000}"/>
    <cellStyle name="Normal 3 5 2 3 2 3 2 2" xfId="40346" xr:uid="{00000000-0005-0000-0000-0000273A0000}"/>
    <cellStyle name="Normal 3 5 2 3 2 3 3" xfId="11554" xr:uid="{00000000-0005-0000-0000-0000283A0000}"/>
    <cellStyle name="Normal 3 5 2 3 2 3 4" xfId="36674" xr:uid="{00000000-0005-0000-0000-0000293A0000}"/>
    <cellStyle name="Normal 3 5 2 3 2 4" xfId="10330" xr:uid="{00000000-0005-0000-0000-00002A3A0000}"/>
    <cellStyle name="Normal 3 5 2 3 2 4 2" xfId="35450" xr:uid="{00000000-0005-0000-0000-00002B3A0000}"/>
    <cellStyle name="Normal 3 5 2 3 2 5" xfId="16001" xr:uid="{00000000-0005-0000-0000-00002C3A0000}"/>
    <cellStyle name="Normal 3 5 2 3 2 5 2" xfId="39122" xr:uid="{00000000-0005-0000-0000-00002D3A0000}"/>
    <cellStyle name="Normal 3 5 2 3 2 6" xfId="7882" xr:uid="{00000000-0005-0000-0000-00002E3A0000}"/>
    <cellStyle name="Normal 3 5 2 3 2 7" xfId="33002" xr:uid="{00000000-0005-0000-0000-00002F3A0000}"/>
    <cellStyle name="Normal 3 5 2 3 3" xfId="4454" xr:uid="{00000000-0005-0000-0000-0000303A0000}"/>
    <cellStyle name="Normal 3 5 2 3 3 2" xfId="12305" xr:uid="{00000000-0005-0000-0000-0000313A0000}"/>
    <cellStyle name="Normal 3 5 2 3 3 2 2" xfId="37286" xr:uid="{00000000-0005-0000-0000-0000323A0000}"/>
    <cellStyle name="Normal 3 5 2 3 3 3" xfId="18380" xr:uid="{00000000-0005-0000-0000-0000333A0000}"/>
    <cellStyle name="Normal 3 5 2 3 3 3 2" xfId="40958" xr:uid="{00000000-0005-0000-0000-0000343A0000}"/>
    <cellStyle name="Normal 3 5 2 3 3 4" xfId="8494" xr:uid="{00000000-0005-0000-0000-0000353A0000}"/>
    <cellStyle name="Normal 3 5 2 3 3 5" xfId="33614" xr:uid="{00000000-0005-0000-0000-0000363A0000}"/>
    <cellStyle name="Normal 3 5 2 3 4" xfId="2906" xr:uid="{00000000-0005-0000-0000-0000373A0000}"/>
    <cellStyle name="Normal 3 5 2 3 4 2" xfId="16856" xr:uid="{00000000-0005-0000-0000-0000383A0000}"/>
    <cellStyle name="Normal 3 5 2 3 4 2 2" xfId="39734" xr:uid="{00000000-0005-0000-0000-0000393A0000}"/>
    <cellStyle name="Normal 3 5 2 3 4 3" xfId="10942" xr:uid="{00000000-0005-0000-0000-00003A3A0000}"/>
    <cellStyle name="Normal 3 5 2 3 4 4" xfId="36062" xr:uid="{00000000-0005-0000-0000-00003B3A0000}"/>
    <cellStyle name="Normal 3 5 2 3 5" xfId="9718" xr:uid="{00000000-0005-0000-0000-00003C3A0000}"/>
    <cellStyle name="Normal 3 5 2 3 5 2" xfId="34838" xr:uid="{00000000-0005-0000-0000-00003D3A0000}"/>
    <cellStyle name="Normal 3 5 2 3 6" xfId="14960" xr:uid="{00000000-0005-0000-0000-00003E3A0000}"/>
    <cellStyle name="Normal 3 5 2 3 6 2" xfId="38510" xr:uid="{00000000-0005-0000-0000-00003F3A0000}"/>
    <cellStyle name="Normal 3 5 2 3 7" xfId="7270" xr:uid="{00000000-0005-0000-0000-0000403A0000}"/>
    <cellStyle name="Normal 3 5 2 3 8" xfId="32390" xr:uid="{00000000-0005-0000-0000-0000413A0000}"/>
    <cellStyle name="Normal 3 5 2 4" xfId="1283" xr:uid="{00000000-0005-0000-0000-0000423A0000}"/>
    <cellStyle name="Normal 3 5 2 4 2" xfId="2374" xr:uid="{00000000-0005-0000-0000-0000433A0000}"/>
    <cellStyle name="Normal 3 5 2 4 2 2" xfId="5637" xr:uid="{00000000-0005-0000-0000-0000443A0000}"/>
    <cellStyle name="Normal 3 5 2 4 2 2 2" xfId="13309" xr:uid="{00000000-0005-0000-0000-0000453A0000}"/>
    <cellStyle name="Normal 3 5 2 4 2 2 2 2" xfId="38109" xr:uid="{00000000-0005-0000-0000-0000463A0000}"/>
    <cellStyle name="Normal 3 5 2 4 2 2 3" xfId="19525" xr:uid="{00000000-0005-0000-0000-0000473A0000}"/>
    <cellStyle name="Normal 3 5 2 4 2 2 3 2" xfId="41781" xr:uid="{00000000-0005-0000-0000-0000483A0000}"/>
    <cellStyle name="Normal 3 5 2 4 2 2 4" xfId="9317" xr:uid="{00000000-0005-0000-0000-0000493A0000}"/>
    <cellStyle name="Normal 3 5 2 4 2 2 5" xfId="34437" xr:uid="{00000000-0005-0000-0000-00004A3A0000}"/>
    <cellStyle name="Normal 3 5 2 4 2 3" xfId="3729" xr:uid="{00000000-0005-0000-0000-00004B3A0000}"/>
    <cellStyle name="Normal 3 5 2 4 2 3 2" xfId="17679" xr:uid="{00000000-0005-0000-0000-00004C3A0000}"/>
    <cellStyle name="Normal 3 5 2 4 2 3 2 2" xfId="40557" xr:uid="{00000000-0005-0000-0000-00004D3A0000}"/>
    <cellStyle name="Normal 3 5 2 4 2 3 3" xfId="11765" xr:uid="{00000000-0005-0000-0000-00004E3A0000}"/>
    <cellStyle name="Normal 3 5 2 4 2 3 4" xfId="36885" xr:uid="{00000000-0005-0000-0000-00004F3A0000}"/>
    <cellStyle name="Normal 3 5 2 4 2 4" xfId="10541" xr:uid="{00000000-0005-0000-0000-0000503A0000}"/>
    <cellStyle name="Normal 3 5 2 4 2 4 2" xfId="35661" xr:uid="{00000000-0005-0000-0000-0000513A0000}"/>
    <cellStyle name="Normal 3 5 2 4 2 5" xfId="16338" xr:uid="{00000000-0005-0000-0000-0000523A0000}"/>
    <cellStyle name="Normal 3 5 2 4 2 5 2" xfId="39333" xr:uid="{00000000-0005-0000-0000-0000533A0000}"/>
    <cellStyle name="Normal 3 5 2 4 2 6" xfId="8093" xr:uid="{00000000-0005-0000-0000-0000543A0000}"/>
    <cellStyle name="Normal 3 5 2 4 2 7" xfId="33213" xr:uid="{00000000-0005-0000-0000-0000553A0000}"/>
    <cellStyle name="Normal 3 5 2 4 3" xfId="4747" xr:uid="{00000000-0005-0000-0000-0000563A0000}"/>
    <cellStyle name="Normal 3 5 2 4 3 2" xfId="12561" xr:uid="{00000000-0005-0000-0000-0000573A0000}"/>
    <cellStyle name="Normal 3 5 2 4 3 2 2" xfId="37497" xr:uid="{00000000-0005-0000-0000-0000583A0000}"/>
    <cellStyle name="Normal 3 5 2 4 3 3" xfId="18665" xr:uid="{00000000-0005-0000-0000-0000593A0000}"/>
    <cellStyle name="Normal 3 5 2 4 3 3 2" xfId="41169" xr:uid="{00000000-0005-0000-0000-00005A3A0000}"/>
    <cellStyle name="Normal 3 5 2 4 3 4" xfId="8705" xr:uid="{00000000-0005-0000-0000-00005B3A0000}"/>
    <cellStyle name="Normal 3 5 2 4 3 5" xfId="33825" xr:uid="{00000000-0005-0000-0000-00005C3A0000}"/>
    <cellStyle name="Normal 3 5 2 4 4" xfId="3117" xr:uid="{00000000-0005-0000-0000-00005D3A0000}"/>
    <cellStyle name="Normal 3 5 2 4 4 2" xfId="17067" xr:uid="{00000000-0005-0000-0000-00005E3A0000}"/>
    <cellStyle name="Normal 3 5 2 4 4 2 2" xfId="39945" xr:uid="{00000000-0005-0000-0000-00005F3A0000}"/>
    <cellStyle name="Normal 3 5 2 4 4 3" xfId="11153" xr:uid="{00000000-0005-0000-0000-0000603A0000}"/>
    <cellStyle name="Normal 3 5 2 4 4 4" xfId="36273" xr:uid="{00000000-0005-0000-0000-0000613A0000}"/>
    <cellStyle name="Normal 3 5 2 4 5" xfId="9929" xr:uid="{00000000-0005-0000-0000-0000623A0000}"/>
    <cellStyle name="Normal 3 5 2 4 5 2" xfId="35049" xr:uid="{00000000-0005-0000-0000-0000633A0000}"/>
    <cellStyle name="Normal 3 5 2 4 6" xfId="15292" xr:uid="{00000000-0005-0000-0000-0000643A0000}"/>
    <cellStyle name="Normal 3 5 2 4 6 2" xfId="38721" xr:uid="{00000000-0005-0000-0000-0000653A0000}"/>
    <cellStyle name="Normal 3 5 2 4 7" xfId="7481" xr:uid="{00000000-0005-0000-0000-0000663A0000}"/>
    <cellStyle name="Normal 3 5 2 4 8" xfId="32601" xr:uid="{00000000-0005-0000-0000-0000673A0000}"/>
    <cellStyle name="Normal 3 5 2 5" xfId="1694" xr:uid="{00000000-0005-0000-0000-0000683A0000}"/>
    <cellStyle name="Normal 3 5 2 5 2" xfId="5063" xr:uid="{00000000-0005-0000-0000-0000693A0000}"/>
    <cellStyle name="Normal 3 5 2 5 2 2" xfId="12816" xr:uid="{00000000-0005-0000-0000-00006A3A0000}"/>
    <cellStyle name="Normal 3 5 2 5 2 2 2" xfId="37687" xr:uid="{00000000-0005-0000-0000-00006B3A0000}"/>
    <cellStyle name="Normal 3 5 2 5 2 3" xfId="18967" xr:uid="{00000000-0005-0000-0000-00006C3A0000}"/>
    <cellStyle name="Normal 3 5 2 5 2 3 2" xfId="41359" xr:uid="{00000000-0005-0000-0000-00006D3A0000}"/>
    <cellStyle name="Normal 3 5 2 5 2 4" xfId="8895" xr:uid="{00000000-0005-0000-0000-00006E3A0000}"/>
    <cellStyle name="Normal 3 5 2 5 2 5" xfId="34015" xr:uid="{00000000-0005-0000-0000-00006F3A0000}"/>
    <cellStyle name="Normal 3 5 2 5 3" xfId="3307" xr:uid="{00000000-0005-0000-0000-0000703A0000}"/>
    <cellStyle name="Normal 3 5 2 5 3 2" xfId="17257" xr:uid="{00000000-0005-0000-0000-0000713A0000}"/>
    <cellStyle name="Normal 3 5 2 5 3 2 2" xfId="40135" xr:uid="{00000000-0005-0000-0000-0000723A0000}"/>
    <cellStyle name="Normal 3 5 2 5 3 3" xfId="11343" xr:uid="{00000000-0005-0000-0000-0000733A0000}"/>
    <cellStyle name="Normal 3 5 2 5 3 4" xfId="36463" xr:uid="{00000000-0005-0000-0000-0000743A0000}"/>
    <cellStyle name="Normal 3 5 2 5 4" xfId="10119" xr:uid="{00000000-0005-0000-0000-0000753A0000}"/>
    <cellStyle name="Normal 3 5 2 5 4 2" xfId="35239" xr:uid="{00000000-0005-0000-0000-0000763A0000}"/>
    <cellStyle name="Normal 3 5 2 5 5" xfId="15672" xr:uid="{00000000-0005-0000-0000-0000773A0000}"/>
    <cellStyle name="Normal 3 5 2 5 5 2" xfId="38911" xr:uid="{00000000-0005-0000-0000-0000783A0000}"/>
    <cellStyle name="Normal 3 5 2 5 6" xfId="7671" xr:uid="{00000000-0005-0000-0000-0000793A0000}"/>
    <cellStyle name="Normal 3 5 2 5 7" xfId="32791" xr:uid="{00000000-0005-0000-0000-00007A3A0000}"/>
    <cellStyle name="Normal 3 5 2 6" xfId="4144" xr:uid="{00000000-0005-0000-0000-00007B3A0000}"/>
    <cellStyle name="Normal 3 5 2 6 2" xfId="12046" xr:uid="{00000000-0005-0000-0000-00007C3A0000}"/>
    <cellStyle name="Normal 3 5 2 6 2 2" xfId="37075" xr:uid="{00000000-0005-0000-0000-00007D3A0000}"/>
    <cellStyle name="Normal 3 5 2 6 3" xfId="18077" xr:uid="{00000000-0005-0000-0000-00007E3A0000}"/>
    <cellStyle name="Normal 3 5 2 6 3 2" xfId="40747" xr:uid="{00000000-0005-0000-0000-00007F3A0000}"/>
    <cellStyle name="Normal 3 5 2 6 4" xfId="8283" xr:uid="{00000000-0005-0000-0000-0000803A0000}"/>
    <cellStyle name="Normal 3 5 2 6 5" xfId="33403" xr:uid="{00000000-0005-0000-0000-0000813A0000}"/>
    <cellStyle name="Normal 3 5 2 7" xfId="2695" xr:uid="{00000000-0005-0000-0000-0000823A0000}"/>
    <cellStyle name="Normal 3 5 2 7 2" xfId="16645" xr:uid="{00000000-0005-0000-0000-0000833A0000}"/>
    <cellStyle name="Normal 3 5 2 7 2 2" xfId="39523" xr:uid="{00000000-0005-0000-0000-0000843A0000}"/>
    <cellStyle name="Normal 3 5 2 7 3" xfId="10731" xr:uid="{00000000-0005-0000-0000-0000853A0000}"/>
    <cellStyle name="Normal 3 5 2 7 4" xfId="35851" xr:uid="{00000000-0005-0000-0000-0000863A0000}"/>
    <cellStyle name="Normal 3 5 2 8" xfId="9507" xr:uid="{00000000-0005-0000-0000-0000873A0000}"/>
    <cellStyle name="Normal 3 5 2 8 2" xfId="34627" xr:uid="{00000000-0005-0000-0000-0000883A0000}"/>
    <cellStyle name="Normal 3 5 2 9" xfId="14544" xr:uid="{00000000-0005-0000-0000-0000893A0000}"/>
    <cellStyle name="Normal 3 5 2 9 2" xfId="38299" xr:uid="{00000000-0005-0000-0000-00008A3A0000}"/>
    <cellStyle name="Normal 3 5 3" xfId="504" xr:uid="{00000000-0005-0000-0000-00008B3A0000}"/>
    <cellStyle name="Normal 3 5 3 10" xfId="32181" xr:uid="{00000000-0005-0000-0000-00008C3A0000}"/>
    <cellStyle name="Normal 3 5 3 2" xfId="943" xr:uid="{00000000-0005-0000-0000-00008D3A0000}"/>
    <cellStyle name="Normal 3 5 3 2 2" xfId="2034" xr:uid="{00000000-0005-0000-0000-00008E3A0000}"/>
    <cellStyle name="Normal 3 5 3 2 2 2" xfId="5340" xr:uid="{00000000-0005-0000-0000-00008F3A0000}"/>
    <cellStyle name="Normal 3 5 3 2 2 2 2" xfId="13054" xr:uid="{00000000-0005-0000-0000-0000903A0000}"/>
    <cellStyle name="Normal 3 5 3 2 2 2 2 2" xfId="37900" xr:uid="{00000000-0005-0000-0000-0000913A0000}"/>
    <cellStyle name="Normal 3 5 3 2 2 2 3" xfId="19234" xr:uid="{00000000-0005-0000-0000-0000923A0000}"/>
    <cellStyle name="Normal 3 5 3 2 2 2 3 2" xfId="41572" xr:uid="{00000000-0005-0000-0000-0000933A0000}"/>
    <cellStyle name="Normal 3 5 3 2 2 2 4" xfId="9108" xr:uid="{00000000-0005-0000-0000-0000943A0000}"/>
    <cellStyle name="Normal 3 5 3 2 2 2 5" xfId="34228" xr:uid="{00000000-0005-0000-0000-0000953A0000}"/>
    <cellStyle name="Normal 3 5 3 2 2 3" xfId="3520" xr:uid="{00000000-0005-0000-0000-0000963A0000}"/>
    <cellStyle name="Normal 3 5 3 2 2 3 2" xfId="17470" xr:uid="{00000000-0005-0000-0000-0000973A0000}"/>
    <cellStyle name="Normal 3 5 3 2 2 3 2 2" xfId="40348" xr:uid="{00000000-0005-0000-0000-0000983A0000}"/>
    <cellStyle name="Normal 3 5 3 2 2 3 3" xfId="11556" xr:uid="{00000000-0005-0000-0000-0000993A0000}"/>
    <cellStyle name="Normal 3 5 3 2 2 3 4" xfId="36676" xr:uid="{00000000-0005-0000-0000-00009A3A0000}"/>
    <cellStyle name="Normal 3 5 3 2 2 4" xfId="10332" xr:uid="{00000000-0005-0000-0000-00009B3A0000}"/>
    <cellStyle name="Normal 3 5 3 2 2 4 2" xfId="35452" xr:uid="{00000000-0005-0000-0000-00009C3A0000}"/>
    <cellStyle name="Normal 3 5 3 2 2 5" xfId="16003" xr:uid="{00000000-0005-0000-0000-00009D3A0000}"/>
    <cellStyle name="Normal 3 5 3 2 2 5 2" xfId="39124" xr:uid="{00000000-0005-0000-0000-00009E3A0000}"/>
    <cellStyle name="Normal 3 5 3 2 2 6" xfId="7884" xr:uid="{00000000-0005-0000-0000-00009F3A0000}"/>
    <cellStyle name="Normal 3 5 3 2 2 7" xfId="33004" xr:uid="{00000000-0005-0000-0000-0000A03A0000}"/>
    <cellStyle name="Normal 3 5 3 2 3" xfId="4456" xr:uid="{00000000-0005-0000-0000-0000A13A0000}"/>
    <cellStyle name="Normal 3 5 3 2 3 2" xfId="12307" xr:uid="{00000000-0005-0000-0000-0000A23A0000}"/>
    <cellStyle name="Normal 3 5 3 2 3 2 2" xfId="37288" xr:uid="{00000000-0005-0000-0000-0000A33A0000}"/>
    <cellStyle name="Normal 3 5 3 2 3 3" xfId="18382" xr:uid="{00000000-0005-0000-0000-0000A43A0000}"/>
    <cellStyle name="Normal 3 5 3 2 3 3 2" xfId="40960" xr:uid="{00000000-0005-0000-0000-0000A53A0000}"/>
    <cellStyle name="Normal 3 5 3 2 3 4" xfId="8496" xr:uid="{00000000-0005-0000-0000-0000A63A0000}"/>
    <cellStyle name="Normal 3 5 3 2 3 5" xfId="33616" xr:uid="{00000000-0005-0000-0000-0000A73A0000}"/>
    <cellStyle name="Normal 3 5 3 2 4" xfId="2908" xr:uid="{00000000-0005-0000-0000-0000A83A0000}"/>
    <cellStyle name="Normal 3 5 3 2 4 2" xfId="16858" xr:uid="{00000000-0005-0000-0000-0000A93A0000}"/>
    <cellStyle name="Normal 3 5 3 2 4 2 2" xfId="39736" xr:uid="{00000000-0005-0000-0000-0000AA3A0000}"/>
    <cellStyle name="Normal 3 5 3 2 4 3" xfId="10944" xr:uid="{00000000-0005-0000-0000-0000AB3A0000}"/>
    <cellStyle name="Normal 3 5 3 2 4 4" xfId="36064" xr:uid="{00000000-0005-0000-0000-0000AC3A0000}"/>
    <cellStyle name="Normal 3 5 3 2 5" xfId="9720" xr:uid="{00000000-0005-0000-0000-0000AD3A0000}"/>
    <cellStyle name="Normal 3 5 3 2 5 2" xfId="34840" xr:uid="{00000000-0005-0000-0000-0000AE3A0000}"/>
    <cellStyle name="Normal 3 5 3 2 6" xfId="14962" xr:uid="{00000000-0005-0000-0000-0000AF3A0000}"/>
    <cellStyle name="Normal 3 5 3 2 6 2" xfId="38512" xr:uid="{00000000-0005-0000-0000-0000B03A0000}"/>
    <cellStyle name="Normal 3 5 3 2 7" xfId="7272" xr:uid="{00000000-0005-0000-0000-0000B13A0000}"/>
    <cellStyle name="Normal 3 5 3 2 8" xfId="32392" xr:uid="{00000000-0005-0000-0000-0000B23A0000}"/>
    <cellStyle name="Normal 3 5 3 3" xfId="1285" xr:uid="{00000000-0005-0000-0000-0000B33A0000}"/>
    <cellStyle name="Normal 3 5 3 3 2" xfId="2376" xr:uid="{00000000-0005-0000-0000-0000B43A0000}"/>
    <cellStyle name="Normal 3 5 3 3 2 2" xfId="5639" xr:uid="{00000000-0005-0000-0000-0000B53A0000}"/>
    <cellStyle name="Normal 3 5 3 3 2 2 2" xfId="13311" xr:uid="{00000000-0005-0000-0000-0000B63A0000}"/>
    <cellStyle name="Normal 3 5 3 3 2 2 2 2" xfId="38111" xr:uid="{00000000-0005-0000-0000-0000B73A0000}"/>
    <cellStyle name="Normal 3 5 3 3 2 2 3" xfId="19527" xr:uid="{00000000-0005-0000-0000-0000B83A0000}"/>
    <cellStyle name="Normal 3 5 3 3 2 2 3 2" xfId="41783" xr:uid="{00000000-0005-0000-0000-0000B93A0000}"/>
    <cellStyle name="Normal 3 5 3 3 2 2 4" xfId="9319" xr:uid="{00000000-0005-0000-0000-0000BA3A0000}"/>
    <cellStyle name="Normal 3 5 3 3 2 2 5" xfId="34439" xr:uid="{00000000-0005-0000-0000-0000BB3A0000}"/>
    <cellStyle name="Normal 3 5 3 3 2 3" xfId="3731" xr:uid="{00000000-0005-0000-0000-0000BC3A0000}"/>
    <cellStyle name="Normal 3 5 3 3 2 3 2" xfId="17681" xr:uid="{00000000-0005-0000-0000-0000BD3A0000}"/>
    <cellStyle name="Normal 3 5 3 3 2 3 2 2" xfId="40559" xr:uid="{00000000-0005-0000-0000-0000BE3A0000}"/>
    <cellStyle name="Normal 3 5 3 3 2 3 3" xfId="11767" xr:uid="{00000000-0005-0000-0000-0000BF3A0000}"/>
    <cellStyle name="Normal 3 5 3 3 2 3 4" xfId="36887" xr:uid="{00000000-0005-0000-0000-0000C03A0000}"/>
    <cellStyle name="Normal 3 5 3 3 2 4" xfId="10543" xr:uid="{00000000-0005-0000-0000-0000C13A0000}"/>
    <cellStyle name="Normal 3 5 3 3 2 4 2" xfId="35663" xr:uid="{00000000-0005-0000-0000-0000C23A0000}"/>
    <cellStyle name="Normal 3 5 3 3 2 5" xfId="16340" xr:uid="{00000000-0005-0000-0000-0000C33A0000}"/>
    <cellStyle name="Normal 3 5 3 3 2 5 2" xfId="39335" xr:uid="{00000000-0005-0000-0000-0000C43A0000}"/>
    <cellStyle name="Normal 3 5 3 3 2 6" xfId="8095" xr:uid="{00000000-0005-0000-0000-0000C53A0000}"/>
    <cellStyle name="Normal 3 5 3 3 2 7" xfId="33215" xr:uid="{00000000-0005-0000-0000-0000C63A0000}"/>
    <cellStyle name="Normal 3 5 3 3 3" xfId="4749" xr:uid="{00000000-0005-0000-0000-0000C73A0000}"/>
    <cellStyle name="Normal 3 5 3 3 3 2" xfId="12563" xr:uid="{00000000-0005-0000-0000-0000C83A0000}"/>
    <cellStyle name="Normal 3 5 3 3 3 2 2" xfId="37499" xr:uid="{00000000-0005-0000-0000-0000C93A0000}"/>
    <cellStyle name="Normal 3 5 3 3 3 3" xfId="18667" xr:uid="{00000000-0005-0000-0000-0000CA3A0000}"/>
    <cellStyle name="Normal 3 5 3 3 3 3 2" xfId="41171" xr:uid="{00000000-0005-0000-0000-0000CB3A0000}"/>
    <cellStyle name="Normal 3 5 3 3 3 4" xfId="8707" xr:uid="{00000000-0005-0000-0000-0000CC3A0000}"/>
    <cellStyle name="Normal 3 5 3 3 3 5" xfId="33827" xr:uid="{00000000-0005-0000-0000-0000CD3A0000}"/>
    <cellStyle name="Normal 3 5 3 3 4" xfId="3119" xr:uid="{00000000-0005-0000-0000-0000CE3A0000}"/>
    <cellStyle name="Normal 3 5 3 3 4 2" xfId="17069" xr:uid="{00000000-0005-0000-0000-0000CF3A0000}"/>
    <cellStyle name="Normal 3 5 3 3 4 2 2" xfId="39947" xr:uid="{00000000-0005-0000-0000-0000D03A0000}"/>
    <cellStyle name="Normal 3 5 3 3 4 3" xfId="11155" xr:uid="{00000000-0005-0000-0000-0000D13A0000}"/>
    <cellStyle name="Normal 3 5 3 3 4 4" xfId="36275" xr:uid="{00000000-0005-0000-0000-0000D23A0000}"/>
    <cellStyle name="Normal 3 5 3 3 5" xfId="9931" xr:uid="{00000000-0005-0000-0000-0000D33A0000}"/>
    <cellStyle name="Normal 3 5 3 3 5 2" xfId="35051" xr:uid="{00000000-0005-0000-0000-0000D43A0000}"/>
    <cellStyle name="Normal 3 5 3 3 6" xfId="15294" xr:uid="{00000000-0005-0000-0000-0000D53A0000}"/>
    <cellStyle name="Normal 3 5 3 3 6 2" xfId="38723" xr:uid="{00000000-0005-0000-0000-0000D63A0000}"/>
    <cellStyle name="Normal 3 5 3 3 7" xfId="7483" xr:uid="{00000000-0005-0000-0000-0000D73A0000}"/>
    <cellStyle name="Normal 3 5 3 3 8" xfId="32603" xr:uid="{00000000-0005-0000-0000-0000D83A0000}"/>
    <cellStyle name="Normal 3 5 3 4" xfId="1696" xr:uid="{00000000-0005-0000-0000-0000D93A0000}"/>
    <cellStyle name="Normal 3 5 3 4 2" xfId="5065" xr:uid="{00000000-0005-0000-0000-0000DA3A0000}"/>
    <cellStyle name="Normal 3 5 3 4 2 2" xfId="12818" xr:uid="{00000000-0005-0000-0000-0000DB3A0000}"/>
    <cellStyle name="Normal 3 5 3 4 2 2 2" xfId="37689" xr:uid="{00000000-0005-0000-0000-0000DC3A0000}"/>
    <cellStyle name="Normal 3 5 3 4 2 3" xfId="18969" xr:uid="{00000000-0005-0000-0000-0000DD3A0000}"/>
    <cellStyle name="Normal 3 5 3 4 2 3 2" xfId="41361" xr:uid="{00000000-0005-0000-0000-0000DE3A0000}"/>
    <cellStyle name="Normal 3 5 3 4 2 4" xfId="8897" xr:uid="{00000000-0005-0000-0000-0000DF3A0000}"/>
    <cellStyle name="Normal 3 5 3 4 2 5" xfId="34017" xr:uid="{00000000-0005-0000-0000-0000E03A0000}"/>
    <cellStyle name="Normal 3 5 3 4 3" xfId="3309" xr:uid="{00000000-0005-0000-0000-0000E13A0000}"/>
    <cellStyle name="Normal 3 5 3 4 3 2" xfId="17259" xr:uid="{00000000-0005-0000-0000-0000E23A0000}"/>
    <cellStyle name="Normal 3 5 3 4 3 2 2" xfId="40137" xr:uid="{00000000-0005-0000-0000-0000E33A0000}"/>
    <cellStyle name="Normal 3 5 3 4 3 3" xfId="11345" xr:uid="{00000000-0005-0000-0000-0000E43A0000}"/>
    <cellStyle name="Normal 3 5 3 4 3 4" xfId="36465" xr:uid="{00000000-0005-0000-0000-0000E53A0000}"/>
    <cellStyle name="Normal 3 5 3 4 4" xfId="10121" xr:uid="{00000000-0005-0000-0000-0000E63A0000}"/>
    <cellStyle name="Normal 3 5 3 4 4 2" xfId="35241" xr:uid="{00000000-0005-0000-0000-0000E73A0000}"/>
    <cellStyle name="Normal 3 5 3 4 5" xfId="15674" xr:uid="{00000000-0005-0000-0000-0000E83A0000}"/>
    <cellStyle name="Normal 3 5 3 4 5 2" xfId="38913" xr:uid="{00000000-0005-0000-0000-0000E93A0000}"/>
    <cellStyle name="Normal 3 5 3 4 6" xfId="7673" xr:uid="{00000000-0005-0000-0000-0000EA3A0000}"/>
    <cellStyle name="Normal 3 5 3 4 7" xfId="32793" xr:uid="{00000000-0005-0000-0000-0000EB3A0000}"/>
    <cellStyle name="Normal 3 5 3 5" xfId="4146" xr:uid="{00000000-0005-0000-0000-0000EC3A0000}"/>
    <cellStyle name="Normal 3 5 3 5 2" xfId="12048" xr:uid="{00000000-0005-0000-0000-0000ED3A0000}"/>
    <cellStyle name="Normal 3 5 3 5 2 2" xfId="37077" xr:uid="{00000000-0005-0000-0000-0000EE3A0000}"/>
    <cellStyle name="Normal 3 5 3 5 3" xfId="18079" xr:uid="{00000000-0005-0000-0000-0000EF3A0000}"/>
    <cellStyle name="Normal 3 5 3 5 3 2" xfId="40749" xr:uid="{00000000-0005-0000-0000-0000F03A0000}"/>
    <cellStyle name="Normal 3 5 3 5 4" xfId="8285" xr:uid="{00000000-0005-0000-0000-0000F13A0000}"/>
    <cellStyle name="Normal 3 5 3 5 5" xfId="33405" xr:uid="{00000000-0005-0000-0000-0000F23A0000}"/>
    <cellStyle name="Normal 3 5 3 6" xfId="2697" xr:uid="{00000000-0005-0000-0000-0000F33A0000}"/>
    <cellStyle name="Normal 3 5 3 6 2" xfId="16647" xr:uid="{00000000-0005-0000-0000-0000F43A0000}"/>
    <cellStyle name="Normal 3 5 3 6 2 2" xfId="39525" xr:uid="{00000000-0005-0000-0000-0000F53A0000}"/>
    <cellStyle name="Normal 3 5 3 6 3" xfId="10733" xr:uid="{00000000-0005-0000-0000-0000F63A0000}"/>
    <cellStyle name="Normal 3 5 3 6 4" xfId="35853" xr:uid="{00000000-0005-0000-0000-0000F73A0000}"/>
    <cellStyle name="Normal 3 5 3 7" xfId="9509" xr:uid="{00000000-0005-0000-0000-0000F83A0000}"/>
    <cellStyle name="Normal 3 5 3 7 2" xfId="34629" xr:uid="{00000000-0005-0000-0000-0000F93A0000}"/>
    <cellStyle name="Normal 3 5 3 8" xfId="14546" xr:uid="{00000000-0005-0000-0000-0000FA3A0000}"/>
    <cellStyle name="Normal 3 5 3 8 2" xfId="38301" xr:uid="{00000000-0005-0000-0000-0000FB3A0000}"/>
    <cellStyle name="Normal 3 5 3 9" xfId="7061" xr:uid="{00000000-0005-0000-0000-0000FC3A0000}"/>
    <cellStyle name="Normal 3 5 4" xfId="940" xr:uid="{00000000-0005-0000-0000-0000FD3A0000}"/>
    <cellStyle name="Normal 3 5 4 2" xfId="2031" xr:uid="{00000000-0005-0000-0000-0000FE3A0000}"/>
    <cellStyle name="Normal 3 5 4 2 2" xfId="5337" xr:uid="{00000000-0005-0000-0000-0000FF3A0000}"/>
    <cellStyle name="Normal 3 5 4 2 2 2" xfId="13051" xr:uid="{00000000-0005-0000-0000-0000003B0000}"/>
    <cellStyle name="Normal 3 5 4 2 2 2 2" xfId="37897" xr:uid="{00000000-0005-0000-0000-0000013B0000}"/>
    <cellStyle name="Normal 3 5 4 2 2 3" xfId="19231" xr:uid="{00000000-0005-0000-0000-0000023B0000}"/>
    <cellStyle name="Normal 3 5 4 2 2 3 2" xfId="41569" xr:uid="{00000000-0005-0000-0000-0000033B0000}"/>
    <cellStyle name="Normal 3 5 4 2 2 4" xfId="9105" xr:uid="{00000000-0005-0000-0000-0000043B0000}"/>
    <cellStyle name="Normal 3 5 4 2 2 5" xfId="34225" xr:uid="{00000000-0005-0000-0000-0000053B0000}"/>
    <cellStyle name="Normal 3 5 4 2 3" xfId="3517" xr:uid="{00000000-0005-0000-0000-0000063B0000}"/>
    <cellStyle name="Normal 3 5 4 2 3 2" xfId="17467" xr:uid="{00000000-0005-0000-0000-0000073B0000}"/>
    <cellStyle name="Normal 3 5 4 2 3 2 2" xfId="40345" xr:uid="{00000000-0005-0000-0000-0000083B0000}"/>
    <cellStyle name="Normal 3 5 4 2 3 3" xfId="11553" xr:uid="{00000000-0005-0000-0000-0000093B0000}"/>
    <cellStyle name="Normal 3 5 4 2 3 4" xfId="36673" xr:uid="{00000000-0005-0000-0000-00000A3B0000}"/>
    <cellStyle name="Normal 3 5 4 2 4" xfId="10329" xr:uid="{00000000-0005-0000-0000-00000B3B0000}"/>
    <cellStyle name="Normal 3 5 4 2 4 2" xfId="35449" xr:uid="{00000000-0005-0000-0000-00000C3B0000}"/>
    <cellStyle name="Normal 3 5 4 2 5" xfId="16000" xr:uid="{00000000-0005-0000-0000-00000D3B0000}"/>
    <cellStyle name="Normal 3 5 4 2 5 2" xfId="39121" xr:uid="{00000000-0005-0000-0000-00000E3B0000}"/>
    <cellStyle name="Normal 3 5 4 2 6" xfId="7881" xr:uid="{00000000-0005-0000-0000-00000F3B0000}"/>
    <cellStyle name="Normal 3 5 4 2 7" xfId="33001" xr:uid="{00000000-0005-0000-0000-0000103B0000}"/>
    <cellStyle name="Normal 3 5 4 3" xfId="4453" xr:uid="{00000000-0005-0000-0000-0000113B0000}"/>
    <cellStyle name="Normal 3 5 4 3 2" xfId="12304" xr:uid="{00000000-0005-0000-0000-0000123B0000}"/>
    <cellStyle name="Normal 3 5 4 3 2 2" xfId="37285" xr:uid="{00000000-0005-0000-0000-0000133B0000}"/>
    <cellStyle name="Normal 3 5 4 3 3" xfId="18379" xr:uid="{00000000-0005-0000-0000-0000143B0000}"/>
    <cellStyle name="Normal 3 5 4 3 3 2" xfId="40957" xr:uid="{00000000-0005-0000-0000-0000153B0000}"/>
    <cellStyle name="Normal 3 5 4 3 4" xfId="8493" xr:uid="{00000000-0005-0000-0000-0000163B0000}"/>
    <cellStyle name="Normal 3 5 4 3 5" xfId="33613" xr:uid="{00000000-0005-0000-0000-0000173B0000}"/>
    <cellStyle name="Normal 3 5 4 4" xfId="2905" xr:uid="{00000000-0005-0000-0000-0000183B0000}"/>
    <cellStyle name="Normal 3 5 4 4 2" xfId="16855" xr:uid="{00000000-0005-0000-0000-0000193B0000}"/>
    <cellStyle name="Normal 3 5 4 4 2 2" xfId="39733" xr:uid="{00000000-0005-0000-0000-00001A3B0000}"/>
    <cellStyle name="Normal 3 5 4 4 3" xfId="10941" xr:uid="{00000000-0005-0000-0000-00001B3B0000}"/>
    <cellStyle name="Normal 3 5 4 4 4" xfId="36061" xr:uid="{00000000-0005-0000-0000-00001C3B0000}"/>
    <cellStyle name="Normal 3 5 4 5" xfId="9717" xr:uid="{00000000-0005-0000-0000-00001D3B0000}"/>
    <cellStyle name="Normal 3 5 4 5 2" xfId="34837" xr:uid="{00000000-0005-0000-0000-00001E3B0000}"/>
    <cellStyle name="Normal 3 5 4 6" xfId="14959" xr:uid="{00000000-0005-0000-0000-00001F3B0000}"/>
    <cellStyle name="Normal 3 5 4 6 2" xfId="38509" xr:uid="{00000000-0005-0000-0000-0000203B0000}"/>
    <cellStyle name="Normal 3 5 4 7" xfId="7269" xr:uid="{00000000-0005-0000-0000-0000213B0000}"/>
    <cellStyle name="Normal 3 5 4 8" xfId="32389" xr:uid="{00000000-0005-0000-0000-0000223B0000}"/>
    <cellStyle name="Normal 3 5 5" xfId="1282" xr:uid="{00000000-0005-0000-0000-0000233B0000}"/>
    <cellStyle name="Normal 3 5 5 2" xfId="2373" xr:uid="{00000000-0005-0000-0000-0000243B0000}"/>
    <cellStyle name="Normal 3 5 5 2 2" xfId="5636" xr:uid="{00000000-0005-0000-0000-0000253B0000}"/>
    <cellStyle name="Normal 3 5 5 2 2 2" xfId="13308" xr:uid="{00000000-0005-0000-0000-0000263B0000}"/>
    <cellStyle name="Normal 3 5 5 2 2 2 2" xfId="38108" xr:uid="{00000000-0005-0000-0000-0000273B0000}"/>
    <cellStyle name="Normal 3 5 5 2 2 3" xfId="19524" xr:uid="{00000000-0005-0000-0000-0000283B0000}"/>
    <cellStyle name="Normal 3 5 5 2 2 3 2" xfId="41780" xr:uid="{00000000-0005-0000-0000-0000293B0000}"/>
    <cellStyle name="Normal 3 5 5 2 2 4" xfId="9316" xr:uid="{00000000-0005-0000-0000-00002A3B0000}"/>
    <cellStyle name="Normal 3 5 5 2 2 5" xfId="34436" xr:uid="{00000000-0005-0000-0000-00002B3B0000}"/>
    <cellStyle name="Normal 3 5 5 2 3" xfId="3728" xr:uid="{00000000-0005-0000-0000-00002C3B0000}"/>
    <cellStyle name="Normal 3 5 5 2 3 2" xfId="17678" xr:uid="{00000000-0005-0000-0000-00002D3B0000}"/>
    <cellStyle name="Normal 3 5 5 2 3 2 2" xfId="40556" xr:uid="{00000000-0005-0000-0000-00002E3B0000}"/>
    <cellStyle name="Normal 3 5 5 2 3 3" xfId="11764" xr:uid="{00000000-0005-0000-0000-00002F3B0000}"/>
    <cellStyle name="Normal 3 5 5 2 3 4" xfId="36884" xr:uid="{00000000-0005-0000-0000-0000303B0000}"/>
    <cellStyle name="Normal 3 5 5 2 4" xfId="10540" xr:uid="{00000000-0005-0000-0000-0000313B0000}"/>
    <cellStyle name="Normal 3 5 5 2 4 2" xfId="35660" xr:uid="{00000000-0005-0000-0000-0000323B0000}"/>
    <cellStyle name="Normal 3 5 5 2 5" xfId="16337" xr:uid="{00000000-0005-0000-0000-0000333B0000}"/>
    <cellStyle name="Normal 3 5 5 2 5 2" xfId="39332" xr:uid="{00000000-0005-0000-0000-0000343B0000}"/>
    <cellStyle name="Normal 3 5 5 2 6" xfId="8092" xr:uid="{00000000-0005-0000-0000-0000353B0000}"/>
    <cellStyle name="Normal 3 5 5 2 7" xfId="33212" xr:uid="{00000000-0005-0000-0000-0000363B0000}"/>
    <cellStyle name="Normal 3 5 5 3" xfId="4746" xr:uid="{00000000-0005-0000-0000-0000373B0000}"/>
    <cellStyle name="Normal 3 5 5 3 2" xfId="12560" xr:uid="{00000000-0005-0000-0000-0000383B0000}"/>
    <cellStyle name="Normal 3 5 5 3 2 2" xfId="37496" xr:uid="{00000000-0005-0000-0000-0000393B0000}"/>
    <cellStyle name="Normal 3 5 5 3 3" xfId="18664" xr:uid="{00000000-0005-0000-0000-00003A3B0000}"/>
    <cellStyle name="Normal 3 5 5 3 3 2" xfId="41168" xr:uid="{00000000-0005-0000-0000-00003B3B0000}"/>
    <cellStyle name="Normal 3 5 5 3 4" xfId="8704" xr:uid="{00000000-0005-0000-0000-00003C3B0000}"/>
    <cellStyle name="Normal 3 5 5 3 5" xfId="33824" xr:uid="{00000000-0005-0000-0000-00003D3B0000}"/>
    <cellStyle name="Normal 3 5 5 4" xfId="3116" xr:uid="{00000000-0005-0000-0000-00003E3B0000}"/>
    <cellStyle name="Normal 3 5 5 4 2" xfId="17066" xr:uid="{00000000-0005-0000-0000-00003F3B0000}"/>
    <cellStyle name="Normal 3 5 5 4 2 2" xfId="39944" xr:uid="{00000000-0005-0000-0000-0000403B0000}"/>
    <cellStyle name="Normal 3 5 5 4 3" xfId="11152" xr:uid="{00000000-0005-0000-0000-0000413B0000}"/>
    <cellStyle name="Normal 3 5 5 4 4" xfId="36272" xr:uid="{00000000-0005-0000-0000-0000423B0000}"/>
    <cellStyle name="Normal 3 5 5 5" xfId="9928" xr:uid="{00000000-0005-0000-0000-0000433B0000}"/>
    <cellStyle name="Normal 3 5 5 5 2" xfId="35048" xr:uid="{00000000-0005-0000-0000-0000443B0000}"/>
    <cellStyle name="Normal 3 5 5 6" xfId="15291" xr:uid="{00000000-0005-0000-0000-0000453B0000}"/>
    <cellStyle name="Normal 3 5 5 6 2" xfId="38720" xr:uid="{00000000-0005-0000-0000-0000463B0000}"/>
    <cellStyle name="Normal 3 5 5 7" xfId="7480" xr:uid="{00000000-0005-0000-0000-0000473B0000}"/>
    <cellStyle name="Normal 3 5 5 8" xfId="32600" xr:uid="{00000000-0005-0000-0000-0000483B0000}"/>
    <cellStyle name="Normal 3 5 6" xfId="1693" xr:uid="{00000000-0005-0000-0000-0000493B0000}"/>
    <cellStyle name="Normal 3 5 6 2" xfId="5062" xr:uid="{00000000-0005-0000-0000-00004A3B0000}"/>
    <cellStyle name="Normal 3 5 6 2 2" xfId="12815" xr:uid="{00000000-0005-0000-0000-00004B3B0000}"/>
    <cellStyle name="Normal 3 5 6 2 2 2" xfId="37686" xr:uid="{00000000-0005-0000-0000-00004C3B0000}"/>
    <cellStyle name="Normal 3 5 6 2 3" xfId="18966" xr:uid="{00000000-0005-0000-0000-00004D3B0000}"/>
    <cellStyle name="Normal 3 5 6 2 3 2" xfId="41358" xr:uid="{00000000-0005-0000-0000-00004E3B0000}"/>
    <cellStyle name="Normal 3 5 6 2 4" xfId="8894" xr:uid="{00000000-0005-0000-0000-00004F3B0000}"/>
    <cellStyle name="Normal 3 5 6 2 5" xfId="34014" xr:uid="{00000000-0005-0000-0000-0000503B0000}"/>
    <cellStyle name="Normal 3 5 6 3" xfId="3306" xr:uid="{00000000-0005-0000-0000-0000513B0000}"/>
    <cellStyle name="Normal 3 5 6 3 2" xfId="17256" xr:uid="{00000000-0005-0000-0000-0000523B0000}"/>
    <cellStyle name="Normal 3 5 6 3 2 2" xfId="40134" xr:uid="{00000000-0005-0000-0000-0000533B0000}"/>
    <cellStyle name="Normal 3 5 6 3 3" xfId="11342" xr:uid="{00000000-0005-0000-0000-0000543B0000}"/>
    <cellStyle name="Normal 3 5 6 3 4" xfId="36462" xr:uid="{00000000-0005-0000-0000-0000553B0000}"/>
    <cellStyle name="Normal 3 5 6 4" xfId="10118" xr:uid="{00000000-0005-0000-0000-0000563B0000}"/>
    <cellStyle name="Normal 3 5 6 4 2" xfId="35238" xr:uid="{00000000-0005-0000-0000-0000573B0000}"/>
    <cellStyle name="Normal 3 5 6 5" xfId="15671" xr:uid="{00000000-0005-0000-0000-0000583B0000}"/>
    <cellStyle name="Normal 3 5 6 5 2" xfId="38910" xr:uid="{00000000-0005-0000-0000-0000593B0000}"/>
    <cellStyle name="Normal 3 5 6 6" xfId="7670" xr:uid="{00000000-0005-0000-0000-00005A3B0000}"/>
    <cellStyle name="Normal 3 5 6 7" xfId="32790" xr:uid="{00000000-0005-0000-0000-00005B3B0000}"/>
    <cellStyle name="Normal 3 5 7" xfId="4143" xr:uid="{00000000-0005-0000-0000-00005C3B0000}"/>
    <cellStyle name="Normal 3 5 7 2" xfId="12045" xr:uid="{00000000-0005-0000-0000-00005D3B0000}"/>
    <cellStyle name="Normal 3 5 7 2 2" xfId="37074" xr:uid="{00000000-0005-0000-0000-00005E3B0000}"/>
    <cellStyle name="Normal 3 5 7 3" xfId="18076" xr:uid="{00000000-0005-0000-0000-00005F3B0000}"/>
    <cellStyle name="Normal 3 5 7 3 2" xfId="40746" xr:uid="{00000000-0005-0000-0000-0000603B0000}"/>
    <cellStyle name="Normal 3 5 7 4" xfId="8282" xr:uid="{00000000-0005-0000-0000-0000613B0000}"/>
    <cellStyle name="Normal 3 5 7 5" xfId="33402" xr:uid="{00000000-0005-0000-0000-0000623B0000}"/>
    <cellStyle name="Normal 3 5 8" xfId="2694" xr:uid="{00000000-0005-0000-0000-0000633B0000}"/>
    <cellStyle name="Normal 3 5 8 2" xfId="16644" xr:uid="{00000000-0005-0000-0000-0000643B0000}"/>
    <cellStyle name="Normal 3 5 8 2 2" xfId="39522" xr:uid="{00000000-0005-0000-0000-0000653B0000}"/>
    <cellStyle name="Normal 3 5 8 3" xfId="10730" xr:uid="{00000000-0005-0000-0000-0000663B0000}"/>
    <cellStyle name="Normal 3 5 8 4" xfId="35850" xr:uid="{00000000-0005-0000-0000-0000673B0000}"/>
    <cellStyle name="Normal 3 5 9" xfId="9506" xr:uid="{00000000-0005-0000-0000-0000683B0000}"/>
    <cellStyle name="Normal 3 5 9 2" xfId="34626" xr:uid="{00000000-0005-0000-0000-0000693B0000}"/>
    <cellStyle name="Normal 3 6" xfId="505" xr:uid="{00000000-0005-0000-0000-00006A3B0000}"/>
    <cellStyle name="Normal 3 6 10" xfId="14547" xr:uid="{00000000-0005-0000-0000-00006B3B0000}"/>
    <cellStyle name="Normal 3 6 10 2" xfId="38302" xr:uid="{00000000-0005-0000-0000-00006C3B0000}"/>
    <cellStyle name="Normal 3 6 11" xfId="7062" xr:uid="{00000000-0005-0000-0000-00006D3B0000}"/>
    <cellStyle name="Normal 3 6 12" xfId="32182" xr:uid="{00000000-0005-0000-0000-00006E3B0000}"/>
    <cellStyle name="Normal 3 6 2" xfId="506" xr:uid="{00000000-0005-0000-0000-00006F3B0000}"/>
    <cellStyle name="Normal 3 6 2 10" xfId="7063" xr:uid="{00000000-0005-0000-0000-0000703B0000}"/>
    <cellStyle name="Normal 3 6 2 11" xfId="32183" xr:uid="{00000000-0005-0000-0000-0000713B0000}"/>
    <cellStyle name="Normal 3 6 2 2" xfId="507" xr:uid="{00000000-0005-0000-0000-0000723B0000}"/>
    <cellStyle name="Normal 3 6 2 2 10" xfId="32184" xr:uid="{00000000-0005-0000-0000-0000733B0000}"/>
    <cellStyle name="Normal 3 6 2 2 2" xfId="946" xr:uid="{00000000-0005-0000-0000-0000743B0000}"/>
    <cellStyle name="Normal 3 6 2 2 2 2" xfId="2037" xr:uid="{00000000-0005-0000-0000-0000753B0000}"/>
    <cellStyle name="Normal 3 6 2 2 2 2 2" xfId="5343" xr:uid="{00000000-0005-0000-0000-0000763B0000}"/>
    <cellStyle name="Normal 3 6 2 2 2 2 2 2" xfId="13057" xr:uid="{00000000-0005-0000-0000-0000773B0000}"/>
    <cellStyle name="Normal 3 6 2 2 2 2 2 2 2" xfId="37903" xr:uid="{00000000-0005-0000-0000-0000783B0000}"/>
    <cellStyle name="Normal 3 6 2 2 2 2 2 3" xfId="19237" xr:uid="{00000000-0005-0000-0000-0000793B0000}"/>
    <cellStyle name="Normal 3 6 2 2 2 2 2 3 2" xfId="41575" xr:uid="{00000000-0005-0000-0000-00007A3B0000}"/>
    <cellStyle name="Normal 3 6 2 2 2 2 2 4" xfId="9111" xr:uid="{00000000-0005-0000-0000-00007B3B0000}"/>
    <cellStyle name="Normal 3 6 2 2 2 2 2 5" xfId="34231" xr:uid="{00000000-0005-0000-0000-00007C3B0000}"/>
    <cellStyle name="Normal 3 6 2 2 2 2 3" xfId="3523" xr:uid="{00000000-0005-0000-0000-00007D3B0000}"/>
    <cellStyle name="Normal 3 6 2 2 2 2 3 2" xfId="17473" xr:uid="{00000000-0005-0000-0000-00007E3B0000}"/>
    <cellStyle name="Normal 3 6 2 2 2 2 3 2 2" xfId="40351" xr:uid="{00000000-0005-0000-0000-00007F3B0000}"/>
    <cellStyle name="Normal 3 6 2 2 2 2 3 3" xfId="11559" xr:uid="{00000000-0005-0000-0000-0000803B0000}"/>
    <cellStyle name="Normal 3 6 2 2 2 2 3 4" xfId="36679" xr:uid="{00000000-0005-0000-0000-0000813B0000}"/>
    <cellStyle name="Normal 3 6 2 2 2 2 4" xfId="10335" xr:uid="{00000000-0005-0000-0000-0000823B0000}"/>
    <cellStyle name="Normal 3 6 2 2 2 2 4 2" xfId="35455" xr:uid="{00000000-0005-0000-0000-0000833B0000}"/>
    <cellStyle name="Normal 3 6 2 2 2 2 5" xfId="16006" xr:uid="{00000000-0005-0000-0000-0000843B0000}"/>
    <cellStyle name="Normal 3 6 2 2 2 2 5 2" xfId="39127" xr:uid="{00000000-0005-0000-0000-0000853B0000}"/>
    <cellStyle name="Normal 3 6 2 2 2 2 6" xfId="7887" xr:uid="{00000000-0005-0000-0000-0000863B0000}"/>
    <cellStyle name="Normal 3 6 2 2 2 2 7" xfId="33007" xr:uid="{00000000-0005-0000-0000-0000873B0000}"/>
    <cellStyle name="Normal 3 6 2 2 2 3" xfId="4459" xr:uid="{00000000-0005-0000-0000-0000883B0000}"/>
    <cellStyle name="Normal 3 6 2 2 2 3 2" xfId="12310" xr:uid="{00000000-0005-0000-0000-0000893B0000}"/>
    <cellStyle name="Normal 3 6 2 2 2 3 2 2" xfId="37291" xr:uid="{00000000-0005-0000-0000-00008A3B0000}"/>
    <cellStyle name="Normal 3 6 2 2 2 3 3" xfId="18385" xr:uid="{00000000-0005-0000-0000-00008B3B0000}"/>
    <cellStyle name="Normal 3 6 2 2 2 3 3 2" xfId="40963" xr:uid="{00000000-0005-0000-0000-00008C3B0000}"/>
    <cellStyle name="Normal 3 6 2 2 2 3 4" xfId="8499" xr:uid="{00000000-0005-0000-0000-00008D3B0000}"/>
    <cellStyle name="Normal 3 6 2 2 2 3 5" xfId="33619" xr:uid="{00000000-0005-0000-0000-00008E3B0000}"/>
    <cellStyle name="Normal 3 6 2 2 2 4" xfId="2911" xr:uid="{00000000-0005-0000-0000-00008F3B0000}"/>
    <cellStyle name="Normal 3 6 2 2 2 4 2" xfId="16861" xr:uid="{00000000-0005-0000-0000-0000903B0000}"/>
    <cellStyle name="Normal 3 6 2 2 2 4 2 2" xfId="39739" xr:uid="{00000000-0005-0000-0000-0000913B0000}"/>
    <cellStyle name="Normal 3 6 2 2 2 4 3" xfId="10947" xr:uid="{00000000-0005-0000-0000-0000923B0000}"/>
    <cellStyle name="Normal 3 6 2 2 2 4 4" xfId="36067" xr:uid="{00000000-0005-0000-0000-0000933B0000}"/>
    <cellStyle name="Normal 3 6 2 2 2 5" xfId="9723" xr:uid="{00000000-0005-0000-0000-0000943B0000}"/>
    <cellStyle name="Normal 3 6 2 2 2 5 2" xfId="34843" xr:uid="{00000000-0005-0000-0000-0000953B0000}"/>
    <cellStyle name="Normal 3 6 2 2 2 6" xfId="14965" xr:uid="{00000000-0005-0000-0000-0000963B0000}"/>
    <cellStyle name="Normal 3 6 2 2 2 6 2" xfId="38515" xr:uid="{00000000-0005-0000-0000-0000973B0000}"/>
    <cellStyle name="Normal 3 6 2 2 2 7" xfId="7275" xr:uid="{00000000-0005-0000-0000-0000983B0000}"/>
    <cellStyle name="Normal 3 6 2 2 2 8" xfId="32395" xr:uid="{00000000-0005-0000-0000-0000993B0000}"/>
    <cellStyle name="Normal 3 6 2 2 3" xfId="1288" xr:uid="{00000000-0005-0000-0000-00009A3B0000}"/>
    <cellStyle name="Normal 3 6 2 2 3 2" xfId="2379" xr:uid="{00000000-0005-0000-0000-00009B3B0000}"/>
    <cellStyle name="Normal 3 6 2 2 3 2 2" xfId="5642" xr:uid="{00000000-0005-0000-0000-00009C3B0000}"/>
    <cellStyle name="Normal 3 6 2 2 3 2 2 2" xfId="13314" xr:uid="{00000000-0005-0000-0000-00009D3B0000}"/>
    <cellStyle name="Normal 3 6 2 2 3 2 2 2 2" xfId="38114" xr:uid="{00000000-0005-0000-0000-00009E3B0000}"/>
    <cellStyle name="Normal 3 6 2 2 3 2 2 3" xfId="19530" xr:uid="{00000000-0005-0000-0000-00009F3B0000}"/>
    <cellStyle name="Normal 3 6 2 2 3 2 2 3 2" xfId="41786" xr:uid="{00000000-0005-0000-0000-0000A03B0000}"/>
    <cellStyle name="Normal 3 6 2 2 3 2 2 4" xfId="9322" xr:uid="{00000000-0005-0000-0000-0000A13B0000}"/>
    <cellStyle name="Normal 3 6 2 2 3 2 2 5" xfId="34442" xr:uid="{00000000-0005-0000-0000-0000A23B0000}"/>
    <cellStyle name="Normal 3 6 2 2 3 2 3" xfId="3734" xr:uid="{00000000-0005-0000-0000-0000A33B0000}"/>
    <cellStyle name="Normal 3 6 2 2 3 2 3 2" xfId="17684" xr:uid="{00000000-0005-0000-0000-0000A43B0000}"/>
    <cellStyle name="Normal 3 6 2 2 3 2 3 2 2" xfId="40562" xr:uid="{00000000-0005-0000-0000-0000A53B0000}"/>
    <cellStyle name="Normal 3 6 2 2 3 2 3 3" xfId="11770" xr:uid="{00000000-0005-0000-0000-0000A63B0000}"/>
    <cellStyle name="Normal 3 6 2 2 3 2 3 4" xfId="36890" xr:uid="{00000000-0005-0000-0000-0000A73B0000}"/>
    <cellStyle name="Normal 3 6 2 2 3 2 4" xfId="10546" xr:uid="{00000000-0005-0000-0000-0000A83B0000}"/>
    <cellStyle name="Normal 3 6 2 2 3 2 4 2" xfId="35666" xr:uid="{00000000-0005-0000-0000-0000A93B0000}"/>
    <cellStyle name="Normal 3 6 2 2 3 2 5" xfId="16343" xr:uid="{00000000-0005-0000-0000-0000AA3B0000}"/>
    <cellStyle name="Normal 3 6 2 2 3 2 5 2" xfId="39338" xr:uid="{00000000-0005-0000-0000-0000AB3B0000}"/>
    <cellStyle name="Normal 3 6 2 2 3 2 6" xfId="8098" xr:uid="{00000000-0005-0000-0000-0000AC3B0000}"/>
    <cellStyle name="Normal 3 6 2 2 3 2 7" xfId="33218" xr:uid="{00000000-0005-0000-0000-0000AD3B0000}"/>
    <cellStyle name="Normal 3 6 2 2 3 3" xfId="4752" xr:uid="{00000000-0005-0000-0000-0000AE3B0000}"/>
    <cellStyle name="Normal 3 6 2 2 3 3 2" xfId="12566" xr:uid="{00000000-0005-0000-0000-0000AF3B0000}"/>
    <cellStyle name="Normal 3 6 2 2 3 3 2 2" xfId="37502" xr:uid="{00000000-0005-0000-0000-0000B03B0000}"/>
    <cellStyle name="Normal 3 6 2 2 3 3 3" xfId="18670" xr:uid="{00000000-0005-0000-0000-0000B13B0000}"/>
    <cellStyle name="Normal 3 6 2 2 3 3 3 2" xfId="41174" xr:uid="{00000000-0005-0000-0000-0000B23B0000}"/>
    <cellStyle name="Normal 3 6 2 2 3 3 4" xfId="8710" xr:uid="{00000000-0005-0000-0000-0000B33B0000}"/>
    <cellStyle name="Normal 3 6 2 2 3 3 5" xfId="33830" xr:uid="{00000000-0005-0000-0000-0000B43B0000}"/>
    <cellStyle name="Normal 3 6 2 2 3 4" xfId="3122" xr:uid="{00000000-0005-0000-0000-0000B53B0000}"/>
    <cellStyle name="Normal 3 6 2 2 3 4 2" xfId="17072" xr:uid="{00000000-0005-0000-0000-0000B63B0000}"/>
    <cellStyle name="Normal 3 6 2 2 3 4 2 2" xfId="39950" xr:uid="{00000000-0005-0000-0000-0000B73B0000}"/>
    <cellStyle name="Normal 3 6 2 2 3 4 3" xfId="11158" xr:uid="{00000000-0005-0000-0000-0000B83B0000}"/>
    <cellStyle name="Normal 3 6 2 2 3 4 4" xfId="36278" xr:uid="{00000000-0005-0000-0000-0000B93B0000}"/>
    <cellStyle name="Normal 3 6 2 2 3 5" xfId="9934" xr:uid="{00000000-0005-0000-0000-0000BA3B0000}"/>
    <cellStyle name="Normal 3 6 2 2 3 5 2" xfId="35054" xr:uid="{00000000-0005-0000-0000-0000BB3B0000}"/>
    <cellStyle name="Normal 3 6 2 2 3 6" xfId="15297" xr:uid="{00000000-0005-0000-0000-0000BC3B0000}"/>
    <cellStyle name="Normal 3 6 2 2 3 6 2" xfId="38726" xr:uid="{00000000-0005-0000-0000-0000BD3B0000}"/>
    <cellStyle name="Normal 3 6 2 2 3 7" xfId="7486" xr:uid="{00000000-0005-0000-0000-0000BE3B0000}"/>
    <cellStyle name="Normal 3 6 2 2 3 8" xfId="32606" xr:uid="{00000000-0005-0000-0000-0000BF3B0000}"/>
    <cellStyle name="Normal 3 6 2 2 4" xfId="1699" xr:uid="{00000000-0005-0000-0000-0000C03B0000}"/>
    <cellStyle name="Normal 3 6 2 2 4 2" xfId="5068" xr:uid="{00000000-0005-0000-0000-0000C13B0000}"/>
    <cellStyle name="Normal 3 6 2 2 4 2 2" xfId="12821" xr:uid="{00000000-0005-0000-0000-0000C23B0000}"/>
    <cellStyle name="Normal 3 6 2 2 4 2 2 2" xfId="37692" xr:uid="{00000000-0005-0000-0000-0000C33B0000}"/>
    <cellStyle name="Normal 3 6 2 2 4 2 3" xfId="18972" xr:uid="{00000000-0005-0000-0000-0000C43B0000}"/>
    <cellStyle name="Normal 3 6 2 2 4 2 3 2" xfId="41364" xr:uid="{00000000-0005-0000-0000-0000C53B0000}"/>
    <cellStyle name="Normal 3 6 2 2 4 2 4" xfId="8900" xr:uid="{00000000-0005-0000-0000-0000C63B0000}"/>
    <cellStyle name="Normal 3 6 2 2 4 2 5" xfId="34020" xr:uid="{00000000-0005-0000-0000-0000C73B0000}"/>
    <cellStyle name="Normal 3 6 2 2 4 3" xfId="3312" xr:uid="{00000000-0005-0000-0000-0000C83B0000}"/>
    <cellStyle name="Normal 3 6 2 2 4 3 2" xfId="17262" xr:uid="{00000000-0005-0000-0000-0000C93B0000}"/>
    <cellStyle name="Normal 3 6 2 2 4 3 2 2" xfId="40140" xr:uid="{00000000-0005-0000-0000-0000CA3B0000}"/>
    <cellStyle name="Normal 3 6 2 2 4 3 3" xfId="11348" xr:uid="{00000000-0005-0000-0000-0000CB3B0000}"/>
    <cellStyle name="Normal 3 6 2 2 4 3 4" xfId="36468" xr:uid="{00000000-0005-0000-0000-0000CC3B0000}"/>
    <cellStyle name="Normal 3 6 2 2 4 4" xfId="10124" xr:uid="{00000000-0005-0000-0000-0000CD3B0000}"/>
    <cellStyle name="Normal 3 6 2 2 4 4 2" xfId="35244" xr:uid="{00000000-0005-0000-0000-0000CE3B0000}"/>
    <cellStyle name="Normal 3 6 2 2 4 5" xfId="15677" xr:uid="{00000000-0005-0000-0000-0000CF3B0000}"/>
    <cellStyle name="Normal 3 6 2 2 4 5 2" xfId="38916" xr:uid="{00000000-0005-0000-0000-0000D03B0000}"/>
    <cellStyle name="Normal 3 6 2 2 4 6" xfId="7676" xr:uid="{00000000-0005-0000-0000-0000D13B0000}"/>
    <cellStyle name="Normal 3 6 2 2 4 7" xfId="32796" xr:uid="{00000000-0005-0000-0000-0000D23B0000}"/>
    <cellStyle name="Normal 3 6 2 2 5" xfId="4149" xr:uid="{00000000-0005-0000-0000-0000D33B0000}"/>
    <cellStyle name="Normal 3 6 2 2 5 2" xfId="12051" xr:uid="{00000000-0005-0000-0000-0000D43B0000}"/>
    <cellStyle name="Normal 3 6 2 2 5 2 2" xfId="37080" xr:uid="{00000000-0005-0000-0000-0000D53B0000}"/>
    <cellStyle name="Normal 3 6 2 2 5 3" xfId="18082" xr:uid="{00000000-0005-0000-0000-0000D63B0000}"/>
    <cellStyle name="Normal 3 6 2 2 5 3 2" xfId="40752" xr:uid="{00000000-0005-0000-0000-0000D73B0000}"/>
    <cellStyle name="Normal 3 6 2 2 5 4" xfId="8288" xr:uid="{00000000-0005-0000-0000-0000D83B0000}"/>
    <cellStyle name="Normal 3 6 2 2 5 5" xfId="33408" xr:uid="{00000000-0005-0000-0000-0000D93B0000}"/>
    <cellStyle name="Normal 3 6 2 2 6" xfId="2700" xr:uid="{00000000-0005-0000-0000-0000DA3B0000}"/>
    <cellStyle name="Normal 3 6 2 2 6 2" xfId="16650" xr:uid="{00000000-0005-0000-0000-0000DB3B0000}"/>
    <cellStyle name="Normal 3 6 2 2 6 2 2" xfId="39528" xr:uid="{00000000-0005-0000-0000-0000DC3B0000}"/>
    <cellStyle name="Normal 3 6 2 2 6 3" xfId="10736" xr:uid="{00000000-0005-0000-0000-0000DD3B0000}"/>
    <cellStyle name="Normal 3 6 2 2 6 4" xfId="35856" xr:uid="{00000000-0005-0000-0000-0000DE3B0000}"/>
    <cellStyle name="Normal 3 6 2 2 7" xfId="9512" xr:uid="{00000000-0005-0000-0000-0000DF3B0000}"/>
    <cellStyle name="Normal 3 6 2 2 7 2" xfId="34632" xr:uid="{00000000-0005-0000-0000-0000E03B0000}"/>
    <cellStyle name="Normal 3 6 2 2 8" xfId="14549" xr:uid="{00000000-0005-0000-0000-0000E13B0000}"/>
    <cellStyle name="Normal 3 6 2 2 8 2" xfId="38304" xr:uid="{00000000-0005-0000-0000-0000E23B0000}"/>
    <cellStyle name="Normal 3 6 2 2 9" xfId="7064" xr:uid="{00000000-0005-0000-0000-0000E33B0000}"/>
    <cellStyle name="Normal 3 6 2 3" xfId="945" xr:uid="{00000000-0005-0000-0000-0000E43B0000}"/>
    <cellStyle name="Normal 3 6 2 3 2" xfId="2036" xr:uid="{00000000-0005-0000-0000-0000E53B0000}"/>
    <cellStyle name="Normal 3 6 2 3 2 2" xfId="5342" xr:uid="{00000000-0005-0000-0000-0000E63B0000}"/>
    <cellStyle name="Normal 3 6 2 3 2 2 2" xfId="13056" xr:uid="{00000000-0005-0000-0000-0000E73B0000}"/>
    <cellStyle name="Normal 3 6 2 3 2 2 2 2" xfId="37902" xr:uid="{00000000-0005-0000-0000-0000E83B0000}"/>
    <cellStyle name="Normal 3 6 2 3 2 2 3" xfId="19236" xr:uid="{00000000-0005-0000-0000-0000E93B0000}"/>
    <cellStyle name="Normal 3 6 2 3 2 2 3 2" xfId="41574" xr:uid="{00000000-0005-0000-0000-0000EA3B0000}"/>
    <cellStyle name="Normal 3 6 2 3 2 2 4" xfId="9110" xr:uid="{00000000-0005-0000-0000-0000EB3B0000}"/>
    <cellStyle name="Normal 3 6 2 3 2 2 5" xfId="34230" xr:uid="{00000000-0005-0000-0000-0000EC3B0000}"/>
    <cellStyle name="Normal 3 6 2 3 2 3" xfId="3522" xr:uid="{00000000-0005-0000-0000-0000ED3B0000}"/>
    <cellStyle name="Normal 3 6 2 3 2 3 2" xfId="17472" xr:uid="{00000000-0005-0000-0000-0000EE3B0000}"/>
    <cellStyle name="Normal 3 6 2 3 2 3 2 2" xfId="40350" xr:uid="{00000000-0005-0000-0000-0000EF3B0000}"/>
    <cellStyle name="Normal 3 6 2 3 2 3 3" xfId="11558" xr:uid="{00000000-0005-0000-0000-0000F03B0000}"/>
    <cellStyle name="Normal 3 6 2 3 2 3 4" xfId="36678" xr:uid="{00000000-0005-0000-0000-0000F13B0000}"/>
    <cellStyle name="Normal 3 6 2 3 2 4" xfId="10334" xr:uid="{00000000-0005-0000-0000-0000F23B0000}"/>
    <cellStyle name="Normal 3 6 2 3 2 4 2" xfId="35454" xr:uid="{00000000-0005-0000-0000-0000F33B0000}"/>
    <cellStyle name="Normal 3 6 2 3 2 5" xfId="16005" xr:uid="{00000000-0005-0000-0000-0000F43B0000}"/>
    <cellStyle name="Normal 3 6 2 3 2 5 2" xfId="39126" xr:uid="{00000000-0005-0000-0000-0000F53B0000}"/>
    <cellStyle name="Normal 3 6 2 3 2 6" xfId="7886" xr:uid="{00000000-0005-0000-0000-0000F63B0000}"/>
    <cellStyle name="Normal 3 6 2 3 2 7" xfId="33006" xr:uid="{00000000-0005-0000-0000-0000F73B0000}"/>
    <cellStyle name="Normal 3 6 2 3 3" xfId="4458" xr:uid="{00000000-0005-0000-0000-0000F83B0000}"/>
    <cellStyle name="Normal 3 6 2 3 3 2" xfId="12309" xr:uid="{00000000-0005-0000-0000-0000F93B0000}"/>
    <cellStyle name="Normal 3 6 2 3 3 2 2" xfId="37290" xr:uid="{00000000-0005-0000-0000-0000FA3B0000}"/>
    <cellStyle name="Normal 3 6 2 3 3 3" xfId="18384" xr:uid="{00000000-0005-0000-0000-0000FB3B0000}"/>
    <cellStyle name="Normal 3 6 2 3 3 3 2" xfId="40962" xr:uid="{00000000-0005-0000-0000-0000FC3B0000}"/>
    <cellStyle name="Normal 3 6 2 3 3 4" xfId="8498" xr:uid="{00000000-0005-0000-0000-0000FD3B0000}"/>
    <cellStyle name="Normal 3 6 2 3 3 5" xfId="33618" xr:uid="{00000000-0005-0000-0000-0000FE3B0000}"/>
    <cellStyle name="Normal 3 6 2 3 4" xfId="2910" xr:uid="{00000000-0005-0000-0000-0000FF3B0000}"/>
    <cellStyle name="Normal 3 6 2 3 4 2" xfId="16860" xr:uid="{00000000-0005-0000-0000-0000003C0000}"/>
    <cellStyle name="Normal 3 6 2 3 4 2 2" xfId="39738" xr:uid="{00000000-0005-0000-0000-0000013C0000}"/>
    <cellStyle name="Normal 3 6 2 3 4 3" xfId="10946" xr:uid="{00000000-0005-0000-0000-0000023C0000}"/>
    <cellStyle name="Normal 3 6 2 3 4 4" xfId="36066" xr:uid="{00000000-0005-0000-0000-0000033C0000}"/>
    <cellStyle name="Normal 3 6 2 3 5" xfId="9722" xr:uid="{00000000-0005-0000-0000-0000043C0000}"/>
    <cellStyle name="Normal 3 6 2 3 5 2" xfId="34842" xr:uid="{00000000-0005-0000-0000-0000053C0000}"/>
    <cellStyle name="Normal 3 6 2 3 6" xfId="14964" xr:uid="{00000000-0005-0000-0000-0000063C0000}"/>
    <cellStyle name="Normal 3 6 2 3 6 2" xfId="38514" xr:uid="{00000000-0005-0000-0000-0000073C0000}"/>
    <cellStyle name="Normal 3 6 2 3 7" xfId="7274" xr:uid="{00000000-0005-0000-0000-0000083C0000}"/>
    <cellStyle name="Normal 3 6 2 3 8" xfId="32394" xr:uid="{00000000-0005-0000-0000-0000093C0000}"/>
    <cellStyle name="Normal 3 6 2 4" xfId="1287" xr:uid="{00000000-0005-0000-0000-00000A3C0000}"/>
    <cellStyle name="Normal 3 6 2 4 2" xfId="2378" xr:uid="{00000000-0005-0000-0000-00000B3C0000}"/>
    <cellStyle name="Normal 3 6 2 4 2 2" xfId="5641" xr:uid="{00000000-0005-0000-0000-00000C3C0000}"/>
    <cellStyle name="Normal 3 6 2 4 2 2 2" xfId="13313" xr:uid="{00000000-0005-0000-0000-00000D3C0000}"/>
    <cellStyle name="Normal 3 6 2 4 2 2 2 2" xfId="38113" xr:uid="{00000000-0005-0000-0000-00000E3C0000}"/>
    <cellStyle name="Normal 3 6 2 4 2 2 3" xfId="19529" xr:uid="{00000000-0005-0000-0000-00000F3C0000}"/>
    <cellStyle name="Normal 3 6 2 4 2 2 3 2" xfId="41785" xr:uid="{00000000-0005-0000-0000-0000103C0000}"/>
    <cellStyle name="Normal 3 6 2 4 2 2 4" xfId="9321" xr:uid="{00000000-0005-0000-0000-0000113C0000}"/>
    <cellStyle name="Normal 3 6 2 4 2 2 5" xfId="34441" xr:uid="{00000000-0005-0000-0000-0000123C0000}"/>
    <cellStyle name="Normal 3 6 2 4 2 3" xfId="3733" xr:uid="{00000000-0005-0000-0000-0000133C0000}"/>
    <cellStyle name="Normal 3 6 2 4 2 3 2" xfId="17683" xr:uid="{00000000-0005-0000-0000-0000143C0000}"/>
    <cellStyle name="Normal 3 6 2 4 2 3 2 2" xfId="40561" xr:uid="{00000000-0005-0000-0000-0000153C0000}"/>
    <cellStyle name="Normal 3 6 2 4 2 3 3" xfId="11769" xr:uid="{00000000-0005-0000-0000-0000163C0000}"/>
    <cellStyle name="Normal 3 6 2 4 2 3 4" xfId="36889" xr:uid="{00000000-0005-0000-0000-0000173C0000}"/>
    <cellStyle name="Normal 3 6 2 4 2 4" xfId="10545" xr:uid="{00000000-0005-0000-0000-0000183C0000}"/>
    <cellStyle name="Normal 3 6 2 4 2 4 2" xfId="35665" xr:uid="{00000000-0005-0000-0000-0000193C0000}"/>
    <cellStyle name="Normal 3 6 2 4 2 5" xfId="16342" xr:uid="{00000000-0005-0000-0000-00001A3C0000}"/>
    <cellStyle name="Normal 3 6 2 4 2 5 2" xfId="39337" xr:uid="{00000000-0005-0000-0000-00001B3C0000}"/>
    <cellStyle name="Normal 3 6 2 4 2 6" xfId="8097" xr:uid="{00000000-0005-0000-0000-00001C3C0000}"/>
    <cellStyle name="Normal 3 6 2 4 2 7" xfId="33217" xr:uid="{00000000-0005-0000-0000-00001D3C0000}"/>
    <cellStyle name="Normal 3 6 2 4 3" xfId="4751" xr:uid="{00000000-0005-0000-0000-00001E3C0000}"/>
    <cellStyle name="Normal 3 6 2 4 3 2" xfId="12565" xr:uid="{00000000-0005-0000-0000-00001F3C0000}"/>
    <cellStyle name="Normal 3 6 2 4 3 2 2" xfId="37501" xr:uid="{00000000-0005-0000-0000-0000203C0000}"/>
    <cellStyle name="Normal 3 6 2 4 3 3" xfId="18669" xr:uid="{00000000-0005-0000-0000-0000213C0000}"/>
    <cellStyle name="Normal 3 6 2 4 3 3 2" xfId="41173" xr:uid="{00000000-0005-0000-0000-0000223C0000}"/>
    <cellStyle name="Normal 3 6 2 4 3 4" xfId="8709" xr:uid="{00000000-0005-0000-0000-0000233C0000}"/>
    <cellStyle name="Normal 3 6 2 4 3 5" xfId="33829" xr:uid="{00000000-0005-0000-0000-0000243C0000}"/>
    <cellStyle name="Normal 3 6 2 4 4" xfId="3121" xr:uid="{00000000-0005-0000-0000-0000253C0000}"/>
    <cellStyle name="Normal 3 6 2 4 4 2" xfId="17071" xr:uid="{00000000-0005-0000-0000-0000263C0000}"/>
    <cellStyle name="Normal 3 6 2 4 4 2 2" xfId="39949" xr:uid="{00000000-0005-0000-0000-0000273C0000}"/>
    <cellStyle name="Normal 3 6 2 4 4 3" xfId="11157" xr:uid="{00000000-0005-0000-0000-0000283C0000}"/>
    <cellStyle name="Normal 3 6 2 4 4 4" xfId="36277" xr:uid="{00000000-0005-0000-0000-0000293C0000}"/>
    <cellStyle name="Normal 3 6 2 4 5" xfId="9933" xr:uid="{00000000-0005-0000-0000-00002A3C0000}"/>
    <cellStyle name="Normal 3 6 2 4 5 2" xfId="35053" xr:uid="{00000000-0005-0000-0000-00002B3C0000}"/>
    <cellStyle name="Normal 3 6 2 4 6" xfId="15296" xr:uid="{00000000-0005-0000-0000-00002C3C0000}"/>
    <cellStyle name="Normal 3 6 2 4 6 2" xfId="38725" xr:uid="{00000000-0005-0000-0000-00002D3C0000}"/>
    <cellStyle name="Normal 3 6 2 4 7" xfId="7485" xr:uid="{00000000-0005-0000-0000-00002E3C0000}"/>
    <cellStyle name="Normal 3 6 2 4 8" xfId="32605" xr:uid="{00000000-0005-0000-0000-00002F3C0000}"/>
    <cellStyle name="Normal 3 6 2 5" xfId="1698" xr:uid="{00000000-0005-0000-0000-0000303C0000}"/>
    <cellStyle name="Normal 3 6 2 5 2" xfId="5067" xr:uid="{00000000-0005-0000-0000-0000313C0000}"/>
    <cellStyle name="Normal 3 6 2 5 2 2" xfId="12820" xr:uid="{00000000-0005-0000-0000-0000323C0000}"/>
    <cellStyle name="Normal 3 6 2 5 2 2 2" xfId="37691" xr:uid="{00000000-0005-0000-0000-0000333C0000}"/>
    <cellStyle name="Normal 3 6 2 5 2 3" xfId="18971" xr:uid="{00000000-0005-0000-0000-0000343C0000}"/>
    <cellStyle name="Normal 3 6 2 5 2 3 2" xfId="41363" xr:uid="{00000000-0005-0000-0000-0000353C0000}"/>
    <cellStyle name="Normal 3 6 2 5 2 4" xfId="8899" xr:uid="{00000000-0005-0000-0000-0000363C0000}"/>
    <cellStyle name="Normal 3 6 2 5 2 5" xfId="34019" xr:uid="{00000000-0005-0000-0000-0000373C0000}"/>
    <cellStyle name="Normal 3 6 2 5 3" xfId="3311" xr:uid="{00000000-0005-0000-0000-0000383C0000}"/>
    <cellStyle name="Normal 3 6 2 5 3 2" xfId="17261" xr:uid="{00000000-0005-0000-0000-0000393C0000}"/>
    <cellStyle name="Normal 3 6 2 5 3 2 2" xfId="40139" xr:uid="{00000000-0005-0000-0000-00003A3C0000}"/>
    <cellStyle name="Normal 3 6 2 5 3 3" xfId="11347" xr:uid="{00000000-0005-0000-0000-00003B3C0000}"/>
    <cellStyle name="Normal 3 6 2 5 3 4" xfId="36467" xr:uid="{00000000-0005-0000-0000-00003C3C0000}"/>
    <cellStyle name="Normal 3 6 2 5 4" xfId="10123" xr:uid="{00000000-0005-0000-0000-00003D3C0000}"/>
    <cellStyle name="Normal 3 6 2 5 4 2" xfId="35243" xr:uid="{00000000-0005-0000-0000-00003E3C0000}"/>
    <cellStyle name="Normal 3 6 2 5 5" xfId="15676" xr:uid="{00000000-0005-0000-0000-00003F3C0000}"/>
    <cellStyle name="Normal 3 6 2 5 5 2" xfId="38915" xr:uid="{00000000-0005-0000-0000-0000403C0000}"/>
    <cellStyle name="Normal 3 6 2 5 6" xfId="7675" xr:uid="{00000000-0005-0000-0000-0000413C0000}"/>
    <cellStyle name="Normal 3 6 2 5 7" xfId="32795" xr:uid="{00000000-0005-0000-0000-0000423C0000}"/>
    <cellStyle name="Normal 3 6 2 6" xfId="4148" xr:uid="{00000000-0005-0000-0000-0000433C0000}"/>
    <cellStyle name="Normal 3 6 2 6 2" xfId="12050" xr:uid="{00000000-0005-0000-0000-0000443C0000}"/>
    <cellStyle name="Normal 3 6 2 6 2 2" xfId="37079" xr:uid="{00000000-0005-0000-0000-0000453C0000}"/>
    <cellStyle name="Normal 3 6 2 6 3" xfId="18081" xr:uid="{00000000-0005-0000-0000-0000463C0000}"/>
    <cellStyle name="Normal 3 6 2 6 3 2" xfId="40751" xr:uid="{00000000-0005-0000-0000-0000473C0000}"/>
    <cellStyle name="Normal 3 6 2 6 4" xfId="8287" xr:uid="{00000000-0005-0000-0000-0000483C0000}"/>
    <cellStyle name="Normal 3 6 2 6 5" xfId="33407" xr:uid="{00000000-0005-0000-0000-0000493C0000}"/>
    <cellStyle name="Normal 3 6 2 7" xfId="2699" xr:uid="{00000000-0005-0000-0000-00004A3C0000}"/>
    <cellStyle name="Normal 3 6 2 7 2" xfId="16649" xr:uid="{00000000-0005-0000-0000-00004B3C0000}"/>
    <cellStyle name="Normal 3 6 2 7 2 2" xfId="39527" xr:uid="{00000000-0005-0000-0000-00004C3C0000}"/>
    <cellStyle name="Normal 3 6 2 7 3" xfId="10735" xr:uid="{00000000-0005-0000-0000-00004D3C0000}"/>
    <cellStyle name="Normal 3 6 2 7 4" xfId="35855" xr:uid="{00000000-0005-0000-0000-00004E3C0000}"/>
    <cellStyle name="Normal 3 6 2 8" xfId="9511" xr:uid="{00000000-0005-0000-0000-00004F3C0000}"/>
    <cellStyle name="Normal 3 6 2 8 2" xfId="34631" xr:uid="{00000000-0005-0000-0000-0000503C0000}"/>
    <cellStyle name="Normal 3 6 2 9" xfId="14548" xr:uid="{00000000-0005-0000-0000-0000513C0000}"/>
    <cellStyle name="Normal 3 6 2 9 2" xfId="38303" xr:uid="{00000000-0005-0000-0000-0000523C0000}"/>
    <cellStyle name="Normal 3 6 3" xfId="508" xr:uid="{00000000-0005-0000-0000-0000533C0000}"/>
    <cellStyle name="Normal 3 6 3 10" xfId="32185" xr:uid="{00000000-0005-0000-0000-0000543C0000}"/>
    <cellStyle name="Normal 3 6 3 2" xfId="947" xr:uid="{00000000-0005-0000-0000-0000553C0000}"/>
    <cellStyle name="Normal 3 6 3 2 2" xfId="2038" xr:uid="{00000000-0005-0000-0000-0000563C0000}"/>
    <cellStyle name="Normal 3 6 3 2 2 2" xfId="5344" xr:uid="{00000000-0005-0000-0000-0000573C0000}"/>
    <cellStyle name="Normal 3 6 3 2 2 2 2" xfId="13058" xr:uid="{00000000-0005-0000-0000-0000583C0000}"/>
    <cellStyle name="Normal 3 6 3 2 2 2 2 2" xfId="37904" xr:uid="{00000000-0005-0000-0000-0000593C0000}"/>
    <cellStyle name="Normal 3 6 3 2 2 2 3" xfId="19238" xr:uid="{00000000-0005-0000-0000-00005A3C0000}"/>
    <cellStyle name="Normal 3 6 3 2 2 2 3 2" xfId="41576" xr:uid="{00000000-0005-0000-0000-00005B3C0000}"/>
    <cellStyle name="Normal 3 6 3 2 2 2 4" xfId="9112" xr:uid="{00000000-0005-0000-0000-00005C3C0000}"/>
    <cellStyle name="Normal 3 6 3 2 2 2 5" xfId="34232" xr:uid="{00000000-0005-0000-0000-00005D3C0000}"/>
    <cellStyle name="Normal 3 6 3 2 2 3" xfId="3524" xr:uid="{00000000-0005-0000-0000-00005E3C0000}"/>
    <cellStyle name="Normal 3 6 3 2 2 3 2" xfId="17474" xr:uid="{00000000-0005-0000-0000-00005F3C0000}"/>
    <cellStyle name="Normal 3 6 3 2 2 3 2 2" xfId="40352" xr:uid="{00000000-0005-0000-0000-0000603C0000}"/>
    <cellStyle name="Normal 3 6 3 2 2 3 3" xfId="11560" xr:uid="{00000000-0005-0000-0000-0000613C0000}"/>
    <cellStyle name="Normal 3 6 3 2 2 3 4" xfId="36680" xr:uid="{00000000-0005-0000-0000-0000623C0000}"/>
    <cellStyle name="Normal 3 6 3 2 2 4" xfId="10336" xr:uid="{00000000-0005-0000-0000-0000633C0000}"/>
    <cellStyle name="Normal 3 6 3 2 2 4 2" xfId="35456" xr:uid="{00000000-0005-0000-0000-0000643C0000}"/>
    <cellStyle name="Normal 3 6 3 2 2 5" xfId="16007" xr:uid="{00000000-0005-0000-0000-0000653C0000}"/>
    <cellStyle name="Normal 3 6 3 2 2 5 2" xfId="39128" xr:uid="{00000000-0005-0000-0000-0000663C0000}"/>
    <cellStyle name="Normal 3 6 3 2 2 6" xfId="7888" xr:uid="{00000000-0005-0000-0000-0000673C0000}"/>
    <cellStyle name="Normal 3 6 3 2 2 7" xfId="33008" xr:uid="{00000000-0005-0000-0000-0000683C0000}"/>
    <cellStyle name="Normal 3 6 3 2 3" xfId="4460" xr:uid="{00000000-0005-0000-0000-0000693C0000}"/>
    <cellStyle name="Normal 3 6 3 2 3 2" xfId="12311" xr:uid="{00000000-0005-0000-0000-00006A3C0000}"/>
    <cellStyle name="Normal 3 6 3 2 3 2 2" xfId="37292" xr:uid="{00000000-0005-0000-0000-00006B3C0000}"/>
    <cellStyle name="Normal 3 6 3 2 3 3" xfId="18386" xr:uid="{00000000-0005-0000-0000-00006C3C0000}"/>
    <cellStyle name="Normal 3 6 3 2 3 3 2" xfId="40964" xr:uid="{00000000-0005-0000-0000-00006D3C0000}"/>
    <cellStyle name="Normal 3 6 3 2 3 4" xfId="8500" xr:uid="{00000000-0005-0000-0000-00006E3C0000}"/>
    <cellStyle name="Normal 3 6 3 2 3 5" xfId="33620" xr:uid="{00000000-0005-0000-0000-00006F3C0000}"/>
    <cellStyle name="Normal 3 6 3 2 4" xfId="2912" xr:uid="{00000000-0005-0000-0000-0000703C0000}"/>
    <cellStyle name="Normal 3 6 3 2 4 2" xfId="16862" xr:uid="{00000000-0005-0000-0000-0000713C0000}"/>
    <cellStyle name="Normal 3 6 3 2 4 2 2" xfId="39740" xr:uid="{00000000-0005-0000-0000-0000723C0000}"/>
    <cellStyle name="Normal 3 6 3 2 4 3" xfId="10948" xr:uid="{00000000-0005-0000-0000-0000733C0000}"/>
    <cellStyle name="Normal 3 6 3 2 4 4" xfId="36068" xr:uid="{00000000-0005-0000-0000-0000743C0000}"/>
    <cellStyle name="Normal 3 6 3 2 5" xfId="9724" xr:uid="{00000000-0005-0000-0000-0000753C0000}"/>
    <cellStyle name="Normal 3 6 3 2 5 2" xfId="34844" xr:uid="{00000000-0005-0000-0000-0000763C0000}"/>
    <cellStyle name="Normal 3 6 3 2 6" xfId="14966" xr:uid="{00000000-0005-0000-0000-0000773C0000}"/>
    <cellStyle name="Normal 3 6 3 2 6 2" xfId="38516" xr:uid="{00000000-0005-0000-0000-0000783C0000}"/>
    <cellStyle name="Normal 3 6 3 2 7" xfId="7276" xr:uid="{00000000-0005-0000-0000-0000793C0000}"/>
    <cellStyle name="Normal 3 6 3 2 8" xfId="32396" xr:uid="{00000000-0005-0000-0000-00007A3C0000}"/>
    <cellStyle name="Normal 3 6 3 3" xfId="1289" xr:uid="{00000000-0005-0000-0000-00007B3C0000}"/>
    <cellStyle name="Normal 3 6 3 3 2" xfId="2380" xr:uid="{00000000-0005-0000-0000-00007C3C0000}"/>
    <cellStyle name="Normal 3 6 3 3 2 2" xfId="5643" xr:uid="{00000000-0005-0000-0000-00007D3C0000}"/>
    <cellStyle name="Normal 3 6 3 3 2 2 2" xfId="13315" xr:uid="{00000000-0005-0000-0000-00007E3C0000}"/>
    <cellStyle name="Normal 3 6 3 3 2 2 2 2" xfId="38115" xr:uid="{00000000-0005-0000-0000-00007F3C0000}"/>
    <cellStyle name="Normal 3 6 3 3 2 2 3" xfId="19531" xr:uid="{00000000-0005-0000-0000-0000803C0000}"/>
    <cellStyle name="Normal 3 6 3 3 2 2 3 2" xfId="41787" xr:uid="{00000000-0005-0000-0000-0000813C0000}"/>
    <cellStyle name="Normal 3 6 3 3 2 2 4" xfId="9323" xr:uid="{00000000-0005-0000-0000-0000823C0000}"/>
    <cellStyle name="Normal 3 6 3 3 2 2 5" xfId="34443" xr:uid="{00000000-0005-0000-0000-0000833C0000}"/>
    <cellStyle name="Normal 3 6 3 3 2 3" xfId="3735" xr:uid="{00000000-0005-0000-0000-0000843C0000}"/>
    <cellStyle name="Normal 3 6 3 3 2 3 2" xfId="17685" xr:uid="{00000000-0005-0000-0000-0000853C0000}"/>
    <cellStyle name="Normal 3 6 3 3 2 3 2 2" xfId="40563" xr:uid="{00000000-0005-0000-0000-0000863C0000}"/>
    <cellStyle name="Normal 3 6 3 3 2 3 3" xfId="11771" xr:uid="{00000000-0005-0000-0000-0000873C0000}"/>
    <cellStyle name="Normal 3 6 3 3 2 3 4" xfId="36891" xr:uid="{00000000-0005-0000-0000-0000883C0000}"/>
    <cellStyle name="Normal 3 6 3 3 2 4" xfId="10547" xr:uid="{00000000-0005-0000-0000-0000893C0000}"/>
    <cellStyle name="Normal 3 6 3 3 2 4 2" xfId="35667" xr:uid="{00000000-0005-0000-0000-00008A3C0000}"/>
    <cellStyle name="Normal 3 6 3 3 2 5" xfId="16344" xr:uid="{00000000-0005-0000-0000-00008B3C0000}"/>
    <cellStyle name="Normal 3 6 3 3 2 5 2" xfId="39339" xr:uid="{00000000-0005-0000-0000-00008C3C0000}"/>
    <cellStyle name="Normal 3 6 3 3 2 6" xfId="8099" xr:uid="{00000000-0005-0000-0000-00008D3C0000}"/>
    <cellStyle name="Normal 3 6 3 3 2 7" xfId="33219" xr:uid="{00000000-0005-0000-0000-00008E3C0000}"/>
    <cellStyle name="Normal 3 6 3 3 3" xfId="4753" xr:uid="{00000000-0005-0000-0000-00008F3C0000}"/>
    <cellStyle name="Normal 3 6 3 3 3 2" xfId="12567" xr:uid="{00000000-0005-0000-0000-0000903C0000}"/>
    <cellStyle name="Normal 3 6 3 3 3 2 2" xfId="37503" xr:uid="{00000000-0005-0000-0000-0000913C0000}"/>
    <cellStyle name="Normal 3 6 3 3 3 3" xfId="18671" xr:uid="{00000000-0005-0000-0000-0000923C0000}"/>
    <cellStyle name="Normal 3 6 3 3 3 3 2" xfId="41175" xr:uid="{00000000-0005-0000-0000-0000933C0000}"/>
    <cellStyle name="Normal 3 6 3 3 3 4" xfId="8711" xr:uid="{00000000-0005-0000-0000-0000943C0000}"/>
    <cellStyle name="Normal 3 6 3 3 3 5" xfId="33831" xr:uid="{00000000-0005-0000-0000-0000953C0000}"/>
    <cellStyle name="Normal 3 6 3 3 4" xfId="3123" xr:uid="{00000000-0005-0000-0000-0000963C0000}"/>
    <cellStyle name="Normal 3 6 3 3 4 2" xfId="17073" xr:uid="{00000000-0005-0000-0000-0000973C0000}"/>
    <cellStyle name="Normal 3 6 3 3 4 2 2" xfId="39951" xr:uid="{00000000-0005-0000-0000-0000983C0000}"/>
    <cellStyle name="Normal 3 6 3 3 4 3" xfId="11159" xr:uid="{00000000-0005-0000-0000-0000993C0000}"/>
    <cellStyle name="Normal 3 6 3 3 4 4" xfId="36279" xr:uid="{00000000-0005-0000-0000-00009A3C0000}"/>
    <cellStyle name="Normal 3 6 3 3 5" xfId="9935" xr:uid="{00000000-0005-0000-0000-00009B3C0000}"/>
    <cellStyle name="Normal 3 6 3 3 5 2" xfId="35055" xr:uid="{00000000-0005-0000-0000-00009C3C0000}"/>
    <cellStyle name="Normal 3 6 3 3 6" xfId="15298" xr:uid="{00000000-0005-0000-0000-00009D3C0000}"/>
    <cellStyle name="Normal 3 6 3 3 6 2" xfId="38727" xr:uid="{00000000-0005-0000-0000-00009E3C0000}"/>
    <cellStyle name="Normal 3 6 3 3 7" xfId="7487" xr:uid="{00000000-0005-0000-0000-00009F3C0000}"/>
    <cellStyle name="Normal 3 6 3 3 8" xfId="32607" xr:uid="{00000000-0005-0000-0000-0000A03C0000}"/>
    <cellStyle name="Normal 3 6 3 4" xfId="1700" xr:uid="{00000000-0005-0000-0000-0000A13C0000}"/>
    <cellStyle name="Normal 3 6 3 4 2" xfId="5069" xr:uid="{00000000-0005-0000-0000-0000A23C0000}"/>
    <cellStyle name="Normal 3 6 3 4 2 2" xfId="12822" xr:uid="{00000000-0005-0000-0000-0000A33C0000}"/>
    <cellStyle name="Normal 3 6 3 4 2 2 2" xfId="37693" xr:uid="{00000000-0005-0000-0000-0000A43C0000}"/>
    <cellStyle name="Normal 3 6 3 4 2 3" xfId="18973" xr:uid="{00000000-0005-0000-0000-0000A53C0000}"/>
    <cellStyle name="Normal 3 6 3 4 2 3 2" xfId="41365" xr:uid="{00000000-0005-0000-0000-0000A63C0000}"/>
    <cellStyle name="Normal 3 6 3 4 2 4" xfId="8901" xr:uid="{00000000-0005-0000-0000-0000A73C0000}"/>
    <cellStyle name="Normal 3 6 3 4 2 5" xfId="34021" xr:uid="{00000000-0005-0000-0000-0000A83C0000}"/>
    <cellStyle name="Normal 3 6 3 4 3" xfId="3313" xr:uid="{00000000-0005-0000-0000-0000A93C0000}"/>
    <cellStyle name="Normal 3 6 3 4 3 2" xfId="17263" xr:uid="{00000000-0005-0000-0000-0000AA3C0000}"/>
    <cellStyle name="Normal 3 6 3 4 3 2 2" xfId="40141" xr:uid="{00000000-0005-0000-0000-0000AB3C0000}"/>
    <cellStyle name="Normal 3 6 3 4 3 3" xfId="11349" xr:uid="{00000000-0005-0000-0000-0000AC3C0000}"/>
    <cellStyle name="Normal 3 6 3 4 3 4" xfId="36469" xr:uid="{00000000-0005-0000-0000-0000AD3C0000}"/>
    <cellStyle name="Normal 3 6 3 4 4" xfId="10125" xr:uid="{00000000-0005-0000-0000-0000AE3C0000}"/>
    <cellStyle name="Normal 3 6 3 4 4 2" xfId="35245" xr:uid="{00000000-0005-0000-0000-0000AF3C0000}"/>
    <cellStyle name="Normal 3 6 3 4 5" xfId="15678" xr:uid="{00000000-0005-0000-0000-0000B03C0000}"/>
    <cellStyle name="Normal 3 6 3 4 5 2" xfId="38917" xr:uid="{00000000-0005-0000-0000-0000B13C0000}"/>
    <cellStyle name="Normal 3 6 3 4 6" xfId="7677" xr:uid="{00000000-0005-0000-0000-0000B23C0000}"/>
    <cellStyle name="Normal 3 6 3 4 7" xfId="32797" xr:uid="{00000000-0005-0000-0000-0000B33C0000}"/>
    <cellStyle name="Normal 3 6 3 5" xfId="4150" xr:uid="{00000000-0005-0000-0000-0000B43C0000}"/>
    <cellStyle name="Normal 3 6 3 5 2" xfId="12052" xr:uid="{00000000-0005-0000-0000-0000B53C0000}"/>
    <cellStyle name="Normal 3 6 3 5 2 2" xfId="37081" xr:uid="{00000000-0005-0000-0000-0000B63C0000}"/>
    <cellStyle name="Normal 3 6 3 5 3" xfId="18083" xr:uid="{00000000-0005-0000-0000-0000B73C0000}"/>
    <cellStyle name="Normal 3 6 3 5 3 2" xfId="40753" xr:uid="{00000000-0005-0000-0000-0000B83C0000}"/>
    <cellStyle name="Normal 3 6 3 5 4" xfId="8289" xr:uid="{00000000-0005-0000-0000-0000B93C0000}"/>
    <cellStyle name="Normal 3 6 3 5 5" xfId="33409" xr:uid="{00000000-0005-0000-0000-0000BA3C0000}"/>
    <cellStyle name="Normal 3 6 3 6" xfId="2701" xr:uid="{00000000-0005-0000-0000-0000BB3C0000}"/>
    <cellStyle name="Normal 3 6 3 6 2" xfId="16651" xr:uid="{00000000-0005-0000-0000-0000BC3C0000}"/>
    <cellStyle name="Normal 3 6 3 6 2 2" xfId="39529" xr:uid="{00000000-0005-0000-0000-0000BD3C0000}"/>
    <cellStyle name="Normal 3 6 3 6 3" xfId="10737" xr:uid="{00000000-0005-0000-0000-0000BE3C0000}"/>
    <cellStyle name="Normal 3 6 3 6 4" xfId="35857" xr:uid="{00000000-0005-0000-0000-0000BF3C0000}"/>
    <cellStyle name="Normal 3 6 3 7" xfId="9513" xr:uid="{00000000-0005-0000-0000-0000C03C0000}"/>
    <cellStyle name="Normal 3 6 3 7 2" xfId="34633" xr:uid="{00000000-0005-0000-0000-0000C13C0000}"/>
    <cellStyle name="Normal 3 6 3 8" xfId="14550" xr:uid="{00000000-0005-0000-0000-0000C23C0000}"/>
    <cellStyle name="Normal 3 6 3 8 2" xfId="38305" xr:uid="{00000000-0005-0000-0000-0000C33C0000}"/>
    <cellStyle name="Normal 3 6 3 9" xfId="7065" xr:uid="{00000000-0005-0000-0000-0000C43C0000}"/>
    <cellStyle name="Normal 3 6 4" xfId="944" xr:uid="{00000000-0005-0000-0000-0000C53C0000}"/>
    <cellStyle name="Normal 3 6 4 2" xfId="2035" xr:uid="{00000000-0005-0000-0000-0000C63C0000}"/>
    <cellStyle name="Normal 3 6 4 2 2" xfId="5341" xr:uid="{00000000-0005-0000-0000-0000C73C0000}"/>
    <cellStyle name="Normal 3 6 4 2 2 2" xfId="13055" xr:uid="{00000000-0005-0000-0000-0000C83C0000}"/>
    <cellStyle name="Normal 3 6 4 2 2 2 2" xfId="37901" xr:uid="{00000000-0005-0000-0000-0000C93C0000}"/>
    <cellStyle name="Normal 3 6 4 2 2 3" xfId="19235" xr:uid="{00000000-0005-0000-0000-0000CA3C0000}"/>
    <cellStyle name="Normal 3 6 4 2 2 3 2" xfId="41573" xr:uid="{00000000-0005-0000-0000-0000CB3C0000}"/>
    <cellStyle name="Normal 3 6 4 2 2 4" xfId="9109" xr:uid="{00000000-0005-0000-0000-0000CC3C0000}"/>
    <cellStyle name="Normal 3 6 4 2 2 5" xfId="34229" xr:uid="{00000000-0005-0000-0000-0000CD3C0000}"/>
    <cellStyle name="Normal 3 6 4 2 3" xfId="3521" xr:uid="{00000000-0005-0000-0000-0000CE3C0000}"/>
    <cellStyle name="Normal 3 6 4 2 3 2" xfId="17471" xr:uid="{00000000-0005-0000-0000-0000CF3C0000}"/>
    <cellStyle name="Normal 3 6 4 2 3 2 2" xfId="40349" xr:uid="{00000000-0005-0000-0000-0000D03C0000}"/>
    <cellStyle name="Normal 3 6 4 2 3 3" xfId="11557" xr:uid="{00000000-0005-0000-0000-0000D13C0000}"/>
    <cellStyle name="Normal 3 6 4 2 3 4" xfId="36677" xr:uid="{00000000-0005-0000-0000-0000D23C0000}"/>
    <cellStyle name="Normal 3 6 4 2 4" xfId="10333" xr:uid="{00000000-0005-0000-0000-0000D33C0000}"/>
    <cellStyle name="Normal 3 6 4 2 4 2" xfId="35453" xr:uid="{00000000-0005-0000-0000-0000D43C0000}"/>
    <cellStyle name="Normal 3 6 4 2 5" xfId="16004" xr:uid="{00000000-0005-0000-0000-0000D53C0000}"/>
    <cellStyle name="Normal 3 6 4 2 5 2" xfId="39125" xr:uid="{00000000-0005-0000-0000-0000D63C0000}"/>
    <cellStyle name="Normal 3 6 4 2 6" xfId="7885" xr:uid="{00000000-0005-0000-0000-0000D73C0000}"/>
    <cellStyle name="Normal 3 6 4 2 7" xfId="33005" xr:uid="{00000000-0005-0000-0000-0000D83C0000}"/>
    <cellStyle name="Normal 3 6 4 3" xfId="4457" xr:uid="{00000000-0005-0000-0000-0000D93C0000}"/>
    <cellStyle name="Normal 3 6 4 3 2" xfId="12308" xr:uid="{00000000-0005-0000-0000-0000DA3C0000}"/>
    <cellStyle name="Normal 3 6 4 3 2 2" xfId="37289" xr:uid="{00000000-0005-0000-0000-0000DB3C0000}"/>
    <cellStyle name="Normal 3 6 4 3 3" xfId="18383" xr:uid="{00000000-0005-0000-0000-0000DC3C0000}"/>
    <cellStyle name="Normal 3 6 4 3 3 2" xfId="40961" xr:uid="{00000000-0005-0000-0000-0000DD3C0000}"/>
    <cellStyle name="Normal 3 6 4 3 4" xfId="8497" xr:uid="{00000000-0005-0000-0000-0000DE3C0000}"/>
    <cellStyle name="Normal 3 6 4 3 5" xfId="33617" xr:uid="{00000000-0005-0000-0000-0000DF3C0000}"/>
    <cellStyle name="Normal 3 6 4 4" xfId="2909" xr:uid="{00000000-0005-0000-0000-0000E03C0000}"/>
    <cellStyle name="Normal 3 6 4 4 2" xfId="16859" xr:uid="{00000000-0005-0000-0000-0000E13C0000}"/>
    <cellStyle name="Normal 3 6 4 4 2 2" xfId="39737" xr:uid="{00000000-0005-0000-0000-0000E23C0000}"/>
    <cellStyle name="Normal 3 6 4 4 3" xfId="10945" xr:uid="{00000000-0005-0000-0000-0000E33C0000}"/>
    <cellStyle name="Normal 3 6 4 4 4" xfId="36065" xr:uid="{00000000-0005-0000-0000-0000E43C0000}"/>
    <cellStyle name="Normal 3 6 4 5" xfId="9721" xr:uid="{00000000-0005-0000-0000-0000E53C0000}"/>
    <cellStyle name="Normal 3 6 4 5 2" xfId="34841" xr:uid="{00000000-0005-0000-0000-0000E63C0000}"/>
    <cellStyle name="Normal 3 6 4 6" xfId="14963" xr:uid="{00000000-0005-0000-0000-0000E73C0000}"/>
    <cellStyle name="Normal 3 6 4 6 2" xfId="38513" xr:uid="{00000000-0005-0000-0000-0000E83C0000}"/>
    <cellStyle name="Normal 3 6 4 7" xfId="7273" xr:uid="{00000000-0005-0000-0000-0000E93C0000}"/>
    <cellStyle name="Normal 3 6 4 8" xfId="32393" xr:uid="{00000000-0005-0000-0000-0000EA3C0000}"/>
    <cellStyle name="Normal 3 6 5" xfId="1286" xr:uid="{00000000-0005-0000-0000-0000EB3C0000}"/>
    <cellStyle name="Normal 3 6 5 2" xfId="2377" xr:uid="{00000000-0005-0000-0000-0000EC3C0000}"/>
    <cellStyle name="Normal 3 6 5 2 2" xfId="5640" xr:uid="{00000000-0005-0000-0000-0000ED3C0000}"/>
    <cellStyle name="Normal 3 6 5 2 2 2" xfId="13312" xr:uid="{00000000-0005-0000-0000-0000EE3C0000}"/>
    <cellStyle name="Normal 3 6 5 2 2 2 2" xfId="38112" xr:uid="{00000000-0005-0000-0000-0000EF3C0000}"/>
    <cellStyle name="Normal 3 6 5 2 2 3" xfId="19528" xr:uid="{00000000-0005-0000-0000-0000F03C0000}"/>
    <cellStyle name="Normal 3 6 5 2 2 3 2" xfId="41784" xr:uid="{00000000-0005-0000-0000-0000F13C0000}"/>
    <cellStyle name="Normal 3 6 5 2 2 4" xfId="9320" xr:uid="{00000000-0005-0000-0000-0000F23C0000}"/>
    <cellStyle name="Normal 3 6 5 2 2 5" xfId="34440" xr:uid="{00000000-0005-0000-0000-0000F33C0000}"/>
    <cellStyle name="Normal 3 6 5 2 3" xfId="3732" xr:uid="{00000000-0005-0000-0000-0000F43C0000}"/>
    <cellStyle name="Normal 3 6 5 2 3 2" xfId="17682" xr:uid="{00000000-0005-0000-0000-0000F53C0000}"/>
    <cellStyle name="Normal 3 6 5 2 3 2 2" xfId="40560" xr:uid="{00000000-0005-0000-0000-0000F63C0000}"/>
    <cellStyle name="Normal 3 6 5 2 3 3" xfId="11768" xr:uid="{00000000-0005-0000-0000-0000F73C0000}"/>
    <cellStyle name="Normal 3 6 5 2 3 4" xfId="36888" xr:uid="{00000000-0005-0000-0000-0000F83C0000}"/>
    <cellStyle name="Normal 3 6 5 2 4" xfId="10544" xr:uid="{00000000-0005-0000-0000-0000F93C0000}"/>
    <cellStyle name="Normal 3 6 5 2 4 2" xfId="35664" xr:uid="{00000000-0005-0000-0000-0000FA3C0000}"/>
    <cellStyle name="Normal 3 6 5 2 5" xfId="16341" xr:uid="{00000000-0005-0000-0000-0000FB3C0000}"/>
    <cellStyle name="Normal 3 6 5 2 5 2" xfId="39336" xr:uid="{00000000-0005-0000-0000-0000FC3C0000}"/>
    <cellStyle name="Normal 3 6 5 2 6" xfId="8096" xr:uid="{00000000-0005-0000-0000-0000FD3C0000}"/>
    <cellStyle name="Normal 3 6 5 2 7" xfId="33216" xr:uid="{00000000-0005-0000-0000-0000FE3C0000}"/>
    <cellStyle name="Normal 3 6 5 3" xfId="4750" xr:uid="{00000000-0005-0000-0000-0000FF3C0000}"/>
    <cellStyle name="Normal 3 6 5 3 2" xfId="12564" xr:uid="{00000000-0005-0000-0000-0000003D0000}"/>
    <cellStyle name="Normal 3 6 5 3 2 2" xfId="37500" xr:uid="{00000000-0005-0000-0000-0000013D0000}"/>
    <cellStyle name="Normal 3 6 5 3 3" xfId="18668" xr:uid="{00000000-0005-0000-0000-0000023D0000}"/>
    <cellStyle name="Normal 3 6 5 3 3 2" xfId="41172" xr:uid="{00000000-0005-0000-0000-0000033D0000}"/>
    <cellStyle name="Normal 3 6 5 3 4" xfId="8708" xr:uid="{00000000-0005-0000-0000-0000043D0000}"/>
    <cellStyle name="Normal 3 6 5 3 5" xfId="33828" xr:uid="{00000000-0005-0000-0000-0000053D0000}"/>
    <cellStyle name="Normal 3 6 5 4" xfId="3120" xr:uid="{00000000-0005-0000-0000-0000063D0000}"/>
    <cellStyle name="Normal 3 6 5 4 2" xfId="17070" xr:uid="{00000000-0005-0000-0000-0000073D0000}"/>
    <cellStyle name="Normal 3 6 5 4 2 2" xfId="39948" xr:uid="{00000000-0005-0000-0000-0000083D0000}"/>
    <cellStyle name="Normal 3 6 5 4 3" xfId="11156" xr:uid="{00000000-0005-0000-0000-0000093D0000}"/>
    <cellStyle name="Normal 3 6 5 4 4" xfId="36276" xr:uid="{00000000-0005-0000-0000-00000A3D0000}"/>
    <cellStyle name="Normal 3 6 5 5" xfId="9932" xr:uid="{00000000-0005-0000-0000-00000B3D0000}"/>
    <cellStyle name="Normal 3 6 5 5 2" xfId="35052" xr:uid="{00000000-0005-0000-0000-00000C3D0000}"/>
    <cellStyle name="Normal 3 6 5 6" xfId="15295" xr:uid="{00000000-0005-0000-0000-00000D3D0000}"/>
    <cellStyle name="Normal 3 6 5 6 2" xfId="38724" xr:uid="{00000000-0005-0000-0000-00000E3D0000}"/>
    <cellStyle name="Normal 3 6 5 7" xfId="7484" xr:uid="{00000000-0005-0000-0000-00000F3D0000}"/>
    <cellStyle name="Normal 3 6 5 8" xfId="32604" xr:uid="{00000000-0005-0000-0000-0000103D0000}"/>
    <cellStyle name="Normal 3 6 6" xfId="1697" xr:uid="{00000000-0005-0000-0000-0000113D0000}"/>
    <cellStyle name="Normal 3 6 6 2" xfId="5066" xr:uid="{00000000-0005-0000-0000-0000123D0000}"/>
    <cellStyle name="Normal 3 6 6 2 2" xfId="12819" xr:uid="{00000000-0005-0000-0000-0000133D0000}"/>
    <cellStyle name="Normal 3 6 6 2 2 2" xfId="37690" xr:uid="{00000000-0005-0000-0000-0000143D0000}"/>
    <cellStyle name="Normal 3 6 6 2 3" xfId="18970" xr:uid="{00000000-0005-0000-0000-0000153D0000}"/>
    <cellStyle name="Normal 3 6 6 2 3 2" xfId="41362" xr:uid="{00000000-0005-0000-0000-0000163D0000}"/>
    <cellStyle name="Normal 3 6 6 2 4" xfId="8898" xr:uid="{00000000-0005-0000-0000-0000173D0000}"/>
    <cellStyle name="Normal 3 6 6 2 5" xfId="34018" xr:uid="{00000000-0005-0000-0000-0000183D0000}"/>
    <cellStyle name="Normal 3 6 6 3" xfId="3310" xr:uid="{00000000-0005-0000-0000-0000193D0000}"/>
    <cellStyle name="Normal 3 6 6 3 2" xfId="17260" xr:uid="{00000000-0005-0000-0000-00001A3D0000}"/>
    <cellStyle name="Normal 3 6 6 3 2 2" xfId="40138" xr:uid="{00000000-0005-0000-0000-00001B3D0000}"/>
    <cellStyle name="Normal 3 6 6 3 3" xfId="11346" xr:uid="{00000000-0005-0000-0000-00001C3D0000}"/>
    <cellStyle name="Normal 3 6 6 3 4" xfId="36466" xr:uid="{00000000-0005-0000-0000-00001D3D0000}"/>
    <cellStyle name="Normal 3 6 6 4" xfId="10122" xr:uid="{00000000-0005-0000-0000-00001E3D0000}"/>
    <cellStyle name="Normal 3 6 6 4 2" xfId="35242" xr:uid="{00000000-0005-0000-0000-00001F3D0000}"/>
    <cellStyle name="Normal 3 6 6 5" xfId="15675" xr:uid="{00000000-0005-0000-0000-0000203D0000}"/>
    <cellStyle name="Normal 3 6 6 5 2" xfId="38914" xr:uid="{00000000-0005-0000-0000-0000213D0000}"/>
    <cellStyle name="Normal 3 6 6 6" xfId="7674" xr:uid="{00000000-0005-0000-0000-0000223D0000}"/>
    <cellStyle name="Normal 3 6 6 7" xfId="32794" xr:uid="{00000000-0005-0000-0000-0000233D0000}"/>
    <cellStyle name="Normal 3 6 7" xfId="4147" xr:uid="{00000000-0005-0000-0000-0000243D0000}"/>
    <cellStyle name="Normal 3 6 7 2" xfId="12049" xr:uid="{00000000-0005-0000-0000-0000253D0000}"/>
    <cellStyle name="Normal 3 6 7 2 2" xfId="37078" xr:uid="{00000000-0005-0000-0000-0000263D0000}"/>
    <cellStyle name="Normal 3 6 7 3" xfId="18080" xr:uid="{00000000-0005-0000-0000-0000273D0000}"/>
    <cellStyle name="Normal 3 6 7 3 2" xfId="40750" xr:uid="{00000000-0005-0000-0000-0000283D0000}"/>
    <cellStyle name="Normal 3 6 7 4" xfId="8286" xr:uid="{00000000-0005-0000-0000-0000293D0000}"/>
    <cellStyle name="Normal 3 6 7 5" xfId="33406" xr:uid="{00000000-0005-0000-0000-00002A3D0000}"/>
    <cellStyle name="Normal 3 6 8" xfId="2698" xr:uid="{00000000-0005-0000-0000-00002B3D0000}"/>
    <cellStyle name="Normal 3 6 8 2" xfId="16648" xr:uid="{00000000-0005-0000-0000-00002C3D0000}"/>
    <cellStyle name="Normal 3 6 8 2 2" xfId="39526" xr:uid="{00000000-0005-0000-0000-00002D3D0000}"/>
    <cellStyle name="Normal 3 6 8 3" xfId="10734" xr:uid="{00000000-0005-0000-0000-00002E3D0000}"/>
    <cellStyle name="Normal 3 6 8 4" xfId="35854" xr:uid="{00000000-0005-0000-0000-00002F3D0000}"/>
    <cellStyle name="Normal 3 6 9" xfId="9510" xr:uid="{00000000-0005-0000-0000-0000303D0000}"/>
    <cellStyle name="Normal 3 6 9 2" xfId="34630" xr:uid="{00000000-0005-0000-0000-0000313D0000}"/>
    <cellStyle name="Normal 3 7" xfId="509" xr:uid="{00000000-0005-0000-0000-0000323D0000}"/>
    <cellStyle name="Normal 3 7 10" xfId="7066" xr:uid="{00000000-0005-0000-0000-0000333D0000}"/>
    <cellStyle name="Normal 3 7 11" xfId="32186" xr:uid="{00000000-0005-0000-0000-0000343D0000}"/>
    <cellStyle name="Normal 3 7 2" xfId="510" xr:uid="{00000000-0005-0000-0000-0000353D0000}"/>
    <cellStyle name="Normal 3 7 2 10" xfId="32187" xr:uid="{00000000-0005-0000-0000-0000363D0000}"/>
    <cellStyle name="Normal 3 7 2 2" xfId="949" xr:uid="{00000000-0005-0000-0000-0000373D0000}"/>
    <cellStyle name="Normal 3 7 2 2 2" xfId="2040" xr:uid="{00000000-0005-0000-0000-0000383D0000}"/>
    <cellStyle name="Normal 3 7 2 2 2 2" xfId="5346" xr:uid="{00000000-0005-0000-0000-0000393D0000}"/>
    <cellStyle name="Normal 3 7 2 2 2 2 2" xfId="13060" xr:uid="{00000000-0005-0000-0000-00003A3D0000}"/>
    <cellStyle name="Normal 3 7 2 2 2 2 2 2" xfId="37906" xr:uid="{00000000-0005-0000-0000-00003B3D0000}"/>
    <cellStyle name="Normal 3 7 2 2 2 2 3" xfId="19240" xr:uid="{00000000-0005-0000-0000-00003C3D0000}"/>
    <cellStyle name="Normal 3 7 2 2 2 2 3 2" xfId="41578" xr:uid="{00000000-0005-0000-0000-00003D3D0000}"/>
    <cellStyle name="Normal 3 7 2 2 2 2 4" xfId="9114" xr:uid="{00000000-0005-0000-0000-00003E3D0000}"/>
    <cellStyle name="Normal 3 7 2 2 2 2 5" xfId="34234" xr:uid="{00000000-0005-0000-0000-00003F3D0000}"/>
    <cellStyle name="Normal 3 7 2 2 2 3" xfId="3526" xr:uid="{00000000-0005-0000-0000-0000403D0000}"/>
    <cellStyle name="Normal 3 7 2 2 2 3 2" xfId="17476" xr:uid="{00000000-0005-0000-0000-0000413D0000}"/>
    <cellStyle name="Normal 3 7 2 2 2 3 2 2" xfId="40354" xr:uid="{00000000-0005-0000-0000-0000423D0000}"/>
    <cellStyle name="Normal 3 7 2 2 2 3 3" xfId="11562" xr:uid="{00000000-0005-0000-0000-0000433D0000}"/>
    <cellStyle name="Normal 3 7 2 2 2 3 4" xfId="36682" xr:uid="{00000000-0005-0000-0000-0000443D0000}"/>
    <cellStyle name="Normal 3 7 2 2 2 4" xfId="10338" xr:uid="{00000000-0005-0000-0000-0000453D0000}"/>
    <cellStyle name="Normal 3 7 2 2 2 4 2" xfId="35458" xr:uid="{00000000-0005-0000-0000-0000463D0000}"/>
    <cellStyle name="Normal 3 7 2 2 2 5" xfId="16009" xr:uid="{00000000-0005-0000-0000-0000473D0000}"/>
    <cellStyle name="Normal 3 7 2 2 2 5 2" xfId="39130" xr:uid="{00000000-0005-0000-0000-0000483D0000}"/>
    <cellStyle name="Normal 3 7 2 2 2 6" xfId="7890" xr:uid="{00000000-0005-0000-0000-0000493D0000}"/>
    <cellStyle name="Normal 3 7 2 2 2 7" xfId="33010" xr:uid="{00000000-0005-0000-0000-00004A3D0000}"/>
    <cellStyle name="Normal 3 7 2 2 3" xfId="4462" xr:uid="{00000000-0005-0000-0000-00004B3D0000}"/>
    <cellStyle name="Normal 3 7 2 2 3 2" xfId="12313" xr:uid="{00000000-0005-0000-0000-00004C3D0000}"/>
    <cellStyle name="Normal 3 7 2 2 3 2 2" xfId="37294" xr:uid="{00000000-0005-0000-0000-00004D3D0000}"/>
    <cellStyle name="Normal 3 7 2 2 3 3" xfId="18388" xr:uid="{00000000-0005-0000-0000-00004E3D0000}"/>
    <cellStyle name="Normal 3 7 2 2 3 3 2" xfId="40966" xr:uid="{00000000-0005-0000-0000-00004F3D0000}"/>
    <cellStyle name="Normal 3 7 2 2 3 4" xfId="8502" xr:uid="{00000000-0005-0000-0000-0000503D0000}"/>
    <cellStyle name="Normal 3 7 2 2 3 5" xfId="33622" xr:uid="{00000000-0005-0000-0000-0000513D0000}"/>
    <cellStyle name="Normal 3 7 2 2 4" xfId="2914" xr:uid="{00000000-0005-0000-0000-0000523D0000}"/>
    <cellStyle name="Normal 3 7 2 2 4 2" xfId="16864" xr:uid="{00000000-0005-0000-0000-0000533D0000}"/>
    <cellStyle name="Normal 3 7 2 2 4 2 2" xfId="39742" xr:uid="{00000000-0005-0000-0000-0000543D0000}"/>
    <cellStyle name="Normal 3 7 2 2 4 3" xfId="10950" xr:uid="{00000000-0005-0000-0000-0000553D0000}"/>
    <cellStyle name="Normal 3 7 2 2 4 4" xfId="36070" xr:uid="{00000000-0005-0000-0000-0000563D0000}"/>
    <cellStyle name="Normal 3 7 2 2 5" xfId="9726" xr:uid="{00000000-0005-0000-0000-0000573D0000}"/>
    <cellStyle name="Normal 3 7 2 2 5 2" xfId="34846" xr:uid="{00000000-0005-0000-0000-0000583D0000}"/>
    <cellStyle name="Normal 3 7 2 2 6" xfId="14968" xr:uid="{00000000-0005-0000-0000-0000593D0000}"/>
    <cellStyle name="Normal 3 7 2 2 6 2" xfId="38518" xr:uid="{00000000-0005-0000-0000-00005A3D0000}"/>
    <cellStyle name="Normal 3 7 2 2 7" xfId="7278" xr:uid="{00000000-0005-0000-0000-00005B3D0000}"/>
    <cellStyle name="Normal 3 7 2 2 8" xfId="32398" xr:uid="{00000000-0005-0000-0000-00005C3D0000}"/>
    <cellStyle name="Normal 3 7 2 3" xfId="1291" xr:uid="{00000000-0005-0000-0000-00005D3D0000}"/>
    <cellStyle name="Normal 3 7 2 3 2" xfId="2382" xr:uid="{00000000-0005-0000-0000-00005E3D0000}"/>
    <cellStyle name="Normal 3 7 2 3 2 2" xfId="5645" xr:uid="{00000000-0005-0000-0000-00005F3D0000}"/>
    <cellStyle name="Normal 3 7 2 3 2 2 2" xfId="13317" xr:uid="{00000000-0005-0000-0000-0000603D0000}"/>
    <cellStyle name="Normal 3 7 2 3 2 2 2 2" xfId="38117" xr:uid="{00000000-0005-0000-0000-0000613D0000}"/>
    <cellStyle name="Normal 3 7 2 3 2 2 3" xfId="19533" xr:uid="{00000000-0005-0000-0000-0000623D0000}"/>
    <cellStyle name="Normal 3 7 2 3 2 2 3 2" xfId="41789" xr:uid="{00000000-0005-0000-0000-0000633D0000}"/>
    <cellStyle name="Normal 3 7 2 3 2 2 4" xfId="9325" xr:uid="{00000000-0005-0000-0000-0000643D0000}"/>
    <cellStyle name="Normal 3 7 2 3 2 2 5" xfId="34445" xr:uid="{00000000-0005-0000-0000-0000653D0000}"/>
    <cellStyle name="Normal 3 7 2 3 2 3" xfId="3737" xr:uid="{00000000-0005-0000-0000-0000663D0000}"/>
    <cellStyle name="Normal 3 7 2 3 2 3 2" xfId="17687" xr:uid="{00000000-0005-0000-0000-0000673D0000}"/>
    <cellStyle name="Normal 3 7 2 3 2 3 2 2" xfId="40565" xr:uid="{00000000-0005-0000-0000-0000683D0000}"/>
    <cellStyle name="Normal 3 7 2 3 2 3 3" xfId="11773" xr:uid="{00000000-0005-0000-0000-0000693D0000}"/>
    <cellStyle name="Normal 3 7 2 3 2 3 4" xfId="36893" xr:uid="{00000000-0005-0000-0000-00006A3D0000}"/>
    <cellStyle name="Normal 3 7 2 3 2 4" xfId="10549" xr:uid="{00000000-0005-0000-0000-00006B3D0000}"/>
    <cellStyle name="Normal 3 7 2 3 2 4 2" xfId="35669" xr:uid="{00000000-0005-0000-0000-00006C3D0000}"/>
    <cellStyle name="Normal 3 7 2 3 2 5" xfId="16346" xr:uid="{00000000-0005-0000-0000-00006D3D0000}"/>
    <cellStyle name="Normal 3 7 2 3 2 5 2" xfId="39341" xr:uid="{00000000-0005-0000-0000-00006E3D0000}"/>
    <cellStyle name="Normal 3 7 2 3 2 6" xfId="8101" xr:uid="{00000000-0005-0000-0000-00006F3D0000}"/>
    <cellStyle name="Normal 3 7 2 3 2 7" xfId="33221" xr:uid="{00000000-0005-0000-0000-0000703D0000}"/>
    <cellStyle name="Normal 3 7 2 3 3" xfId="4755" xr:uid="{00000000-0005-0000-0000-0000713D0000}"/>
    <cellStyle name="Normal 3 7 2 3 3 2" xfId="12569" xr:uid="{00000000-0005-0000-0000-0000723D0000}"/>
    <cellStyle name="Normal 3 7 2 3 3 2 2" xfId="37505" xr:uid="{00000000-0005-0000-0000-0000733D0000}"/>
    <cellStyle name="Normal 3 7 2 3 3 3" xfId="18673" xr:uid="{00000000-0005-0000-0000-0000743D0000}"/>
    <cellStyle name="Normal 3 7 2 3 3 3 2" xfId="41177" xr:uid="{00000000-0005-0000-0000-0000753D0000}"/>
    <cellStyle name="Normal 3 7 2 3 3 4" xfId="8713" xr:uid="{00000000-0005-0000-0000-0000763D0000}"/>
    <cellStyle name="Normal 3 7 2 3 3 5" xfId="33833" xr:uid="{00000000-0005-0000-0000-0000773D0000}"/>
    <cellStyle name="Normal 3 7 2 3 4" xfId="3125" xr:uid="{00000000-0005-0000-0000-0000783D0000}"/>
    <cellStyle name="Normal 3 7 2 3 4 2" xfId="17075" xr:uid="{00000000-0005-0000-0000-0000793D0000}"/>
    <cellStyle name="Normal 3 7 2 3 4 2 2" xfId="39953" xr:uid="{00000000-0005-0000-0000-00007A3D0000}"/>
    <cellStyle name="Normal 3 7 2 3 4 3" xfId="11161" xr:uid="{00000000-0005-0000-0000-00007B3D0000}"/>
    <cellStyle name="Normal 3 7 2 3 4 4" xfId="36281" xr:uid="{00000000-0005-0000-0000-00007C3D0000}"/>
    <cellStyle name="Normal 3 7 2 3 5" xfId="9937" xr:uid="{00000000-0005-0000-0000-00007D3D0000}"/>
    <cellStyle name="Normal 3 7 2 3 5 2" xfId="35057" xr:uid="{00000000-0005-0000-0000-00007E3D0000}"/>
    <cellStyle name="Normal 3 7 2 3 6" xfId="15300" xr:uid="{00000000-0005-0000-0000-00007F3D0000}"/>
    <cellStyle name="Normal 3 7 2 3 6 2" xfId="38729" xr:uid="{00000000-0005-0000-0000-0000803D0000}"/>
    <cellStyle name="Normal 3 7 2 3 7" xfId="7489" xr:uid="{00000000-0005-0000-0000-0000813D0000}"/>
    <cellStyle name="Normal 3 7 2 3 8" xfId="32609" xr:uid="{00000000-0005-0000-0000-0000823D0000}"/>
    <cellStyle name="Normal 3 7 2 4" xfId="1702" xr:uid="{00000000-0005-0000-0000-0000833D0000}"/>
    <cellStyle name="Normal 3 7 2 4 2" xfId="5071" xr:uid="{00000000-0005-0000-0000-0000843D0000}"/>
    <cellStyle name="Normal 3 7 2 4 2 2" xfId="12824" xr:uid="{00000000-0005-0000-0000-0000853D0000}"/>
    <cellStyle name="Normal 3 7 2 4 2 2 2" xfId="37695" xr:uid="{00000000-0005-0000-0000-0000863D0000}"/>
    <cellStyle name="Normal 3 7 2 4 2 3" xfId="18975" xr:uid="{00000000-0005-0000-0000-0000873D0000}"/>
    <cellStyle name="Normal 3 7 2 4 2 3 2" xfId="41367" xr:uid="{00000000-0005-0000-0000-0000883D0000}"/>
    <cellStyle name="Normal 3 7 2 4 2 4" xfId="8903" xr:uid="{00000000-0005-0000-0000-0000893D0000}"/>
    <cellStyle name="Normal 3 7 2 4 2 5" xfId="34023" xr:uid="{00000000-0005-0000-0000-00008A3D0000}"/>
    <cellStyle name="Normal 3 7 2 4 3" xfId="3315" xr:uid="{00000000-0005-0000-0000-00008B3D0000}"/>
    <cellStyle name="Normal 3 7 2 4 3 2" xfId="17265" xr:uid="{00000000-0005-0000-0000-00008C3D0000}"/>
    <cellStyle name="Normal 3 7 2 4 3 2 2" xfId="40143" xr:uid="{00000000-0005-0000-0000-00008D3D0000}"/>
    <cellStyle name="Normal 3 7 2 4 3 3" xfId="11351" xr:uid="{00000000-0005-0000-0000-00008E3D0000}"/>
    <cellStyle name="Normal 3 7 2 4 3 4" xfId="36471" xr:uid="{00000000-0005-0000-0000-00008F3D0000}"/>
    <cellStyle name="Normal 3 7 2 4 4" xfId="10127" xr:uid="{00000000-0005-0000-0000-0000903D0000}"/>
    <cellStyle name="Normal 3 7 2 4 4 2" xfId="35247" xr:uid="{00000000-0005-0000-0000-0000913D0000}"/>
    <cellStyle name="Normal 3 7 2 4 5" xfId="15680" xr:uid="{00000000-0005-0000-0000-0000923D0000}"/>
    <cellStyle name="Normal 3 7 2 4 5 2" xfId="38919" xr:uid="{00000000-0005-0000-0000-0000933D0000}"/>
    <cellStyle name="Normal 3 7 2 4 6" xfId="7679" xr:uid="{00000000-0005-0000-0000-0000943D0000}"/>
    <cellStyle name="Normal 3 7 2 4 7" xfId="32799" xr:uid="{00000000-0005-0000-0000-0000953D0000}"/>
    <cellStyle name="Normal 3 7 2 5" xfId="4152" xr:uid="{00000000-0005-0000-0000-0000963D0000}"/>
    <cellStyle name="Normal 3 7 2 5 2" xfId="12054" xr:uid="{00000000-0005-0000-0000-0000973D0000}"/>
    <cellStyle name="Normal 3 7 2 5 2 2" xfId="37083" xr:uid="{00000000-0005-0000-0000-0000983D0000}"/>
    <cellStyle name="Normal 3 7 2 5 3" xfId="18085" xr:uid="{00000000-0005-0000-0000-0000993D0000}"/>
    <cellStyle name="Normal 3 7 2 5 3 2" xfId="40755" xr:uid="{00000000-0005-0000-0000-00009A3D0000}"/>
    <cellStyle name="Normal 3 7 2 5 4" xfId="8291" xr:uid="{00000000-0005-0000-0000-00009B3D0000}"/>
    <cellStyle name="Normal 3 7 2 5 5" xfId="33411" xr:uid="{00000000-0005-0000-0000-00009C3D0000}"/>
    <cellStyle name="Normal 3 7 2 6" xfId="2703" xr:uid="{00000000-0005-0000-0000-00009D3D0000}"/>
    <cellStyle name="Normal 3 7 2 6 2" xfId="16653" xr:uid="{00000000-0005-0000-0000-00009E3D0000}"/>
    <cellStyle name="Normal 3 7 2 6 2 2" xfId="39531" xr:uid="{00000000-0005-0000-0000-00009F3D0000}"/>
    <cellStyle name="Normal 3 7 2 6 3" xfId="10739" xr:uid="{00000000-0005-0000-0000-0000A03D0000}"/>
    <cellStyle name="Normal 3 7 2 6 4" xfId="35859" xr:uid="{00000000-0005-0000-0000-0000A13D0000}"/>
    <cellStyle name="Normal 3 7 2 7" xfId="9515" xr:uid="{00000000-0005-0000-0000-0000A23D0000}"/>
    <cellStyle name="Normal 3 7 2 7 2" xfId="34635" xr:uid="{00000000-0005-0000-0000-0000A33D0000}"/>
    <cellStyle name="Normal 3 7 2 8" xfId="14552" xr:uid="{00000000-0005-0000-0000-0000A43D0000}"/>
    <cellStyle name="Normal 3 7 2 8 2" xfId="38307" xr:uid="{00000000-0005-0000-0000-0000A53D0000}"/>
    <cellStyle name="Normal 3 7 2 9" xfId="7067" xr:uid="{00000000-0005-0000-0000-0000A63D0000}"/>
    <cellStyle name="Normal 3 7 3" xfId="948" xr:uid="{00000000-0005-0000-0000-0000A73D0000}"/>
    <cellStyle name="Normal 3 7 3 2" xfId="2039" xr:uid="{00000000-0005-0000-0000-0000A83D0000}"/>
    <cellStyle name="Normal 3 7 3 2 2" xfId="5345" xr:uid="{00000000-0005-0000-0000-0000A93D0000}"/>
    <cellStyle name="Normal 3 7 3 2 2 2" xfId="13059" xr:uid="{00000000-0005-0000-0000-0000AA3D0000}"/>
    <cellStyle name="Normal 3 7 3 2 2 2 2" xfId="37905" xr:uid="{00000000-0005-0000-0000-0000AB3D0000}"/>
    <cellStyle name="Normal 3 7 3 2 2 3" xfId="19239" xr:uid="{00000000-0005-0000-0000-0000AC3D0000}"/>
    <cellStyle name="Normal 3 7 3 2 2 3 2" xfId="41577" xr:uid="{00000000-0005-0000-0000-0000AD3D0000}"/>
    <cellStyle name="Normal 3 7 3 2 2 4" xfId="9113" xr:uid="{00000000-0005-0000-0000-0000AE3D0000}"/>
    <cellStyle name="Normal 3 7 3 2 2 5" xfId="34233" xr:uid="{00000000-0005-0000-0000-0000AF3D0000}"/>
    <cellStyle name="Normal 3 7 3 2 3" xfId="3525" xr:uid="{00000000-0005-0000-0000-0000B03D0000}"/>
    <cellStyle name="Normal 3 7 3 2 3 2" xfId="17475" xr:uid="{00000000-0005-0000-0000-0000B13D0000}"/>
    <cellStyle name="Normal 3 7 3 2 3 2 2" xfId="40353" xr:uid="{00000000-0005-0000-0000-0000B23D0000}"/>
    <cellStyle name="Normal 3 7 3 2 3 3" xfId="11561" xr:uid="{00000000-0005-0000-0000-0000B33D0000}"/>
    <cellStyle name="Normal 3 7 3 2 3 4" xfId="36681" xr:uid="{00000000-0005-0000-0000-0000B43D0000}"/>
    <cellStyle name="Normal 3 7 3 2 4" xfId="10337" xr:uid="{00000000-0005-0000-0000-0000B53D0000}"/>
    <cellStyle name="Normal 3 7 3 2 4 2" xfId="35457" xr:uid="{00000000-0005-0000-0000-0000B63D0000}"/>
    <cellStyle name="Normal 3 7 3 2 5" xfId="16008" xr:uid="{00000000-0005-0000-0000-0000B73D0000}"/>
    <cellStyle name="Normal 3 7 3 2 5 2" xfId="39129" xr:uid="{00000000-0005-0000-0000-0000B83D0000}"/>
    <cellStyle name="Normal 3 7 3 2 6" xfId="7889" xr:uid="{00000000-0005-0000-0000-0000B93D0000}"/>
    <cellStyle name="Normal 3 7 3 2 7" xfId="33009" xr:uid="{00000000-0005-0000-0000-0000BA3D0000}"/>
    <cellStyle name="Normal 3 7 3 3" xfId="4461" xr:uid="{00000000-0005-0000-0000-0000BB3D0000}"/>
    <cellStyle name="Normal 3 7 3 3 2" xfId="12312" xr:uid="{00000000-0005-0000-0000-0000BC3D0000}"/>
    <cellStyle name="Normal 3 7 3 3 2 2" xfId="37293" xr:uid="{00000000-0005-0000-0000-0000BD3D0000}"/>
    <cellStyle name="Normal 3 7 3 3 3" xfId="18387" xr:uid="{00000000-0005-0000-0000-0000BE3D0000}"/>
    <cellStyle name="Normal 3 7 3 3 3 2" xfId="40965" xr:uid="{00000000-0005-0000-0000-0000BF3D0000}"/>
    <cellStyle name="Normal 3 7 3 3 4" xfId="8501" xr:uid="{00000000-0005-0000-0000-0000C03D0000}"/>
    <cellStyle name="Normal 3 7 3 3 5" xfId="33621" xr:uid="{00000000-0005-0000-0000-0000C13D0000}"/>
    <cellStyle name="Normal 3 7 3 4" xfId="2913" xr:uid="{00000000-0005-0000-0000-0000C23D0000}"/>
    <cellStyle name="Normal 3 7 3 4 2" xfId="16863" xr:uid="{00000000-0005-0000-0000-0000C33D0000}"/>
    <cellStyle name="Normal 3 7 3 4 2 2" xfId="39741" xr:uid="{00000000-0005-0000-0000-0000C43D0000}"/>
    <cellStyle name="Normal 3 7 3 4 3" xfId="10949" xr:uid="{00000000-0005-0000-0000-0000C53D0000}"/>
    <cellStyle name="Normal 3 7 3 4 4" xfId="36069" xr:uid="{00000000-0005-0000-0000-0000C63D0000}"/>
    <cellStyle name="Normal 3 7 3 5" xfId="9725" xr:uid="{00000000-0005-0000-0000-0000C73D0000}"/>
    <cellStyle name="Normal 3 7 3 5 2" xfId="34845" xr:uid="{00000000-0005-0000-0000-0000C83D0000}"/>
    <cellStyle name="Normal 3 7 3 6" xfId="14967" xr:uid="{00000000-0005-0000-0000-0000C93D0000}"/>
    <cellStyle name="Normal 3 7 3 6 2" xfId="38517" xr:uid="{00000000-0005-0000-0000-0000CA3D0000}"/>
    <cellStyle name="Normal 3 7 3 7" xfId="7277" xr:uid="{00000000-0005-0000-0000-0000CB3D0000}"/>
    <cellStyle name="Normal 3 7 3 8" xfId="32397" xr:uid="{00000000-0005-0000-0000-0000CC3D0000}"/>
    <cellStyle name="Normal 3 7 4" xfId="1290" xr:uid="{00000000-0005-0000-0000-0000CD3D0000}"/>
    <cellStyle name="Normal 3 7 4 2" xfId="2381" xr:uid="{00000000-0005-0000-0000-0000CE3D0000}"/>
    <cellStyle name="Normal 3 7 4 2 2" xfId="5644" xr:uid="{00000000-0005-0000-0000-0000CF3D0000}"/>
    <cellStyle name="Normal 3 7 4 2 2 2" xfId="13316" xr:uid="{00000000-0005-0000-0000-0000D03D0000}"/>
    <cellStyle name="Normal 3 7 4 2 2 2 2" xfId="38116" xr:uid="{00000000-0005-0000-0000-0000D13D0000}"/>
    <cellStyle name="Normal 3 7 4 2 2 3" xfId="19532" xr:uid="{00000000-0005-0000-0000-0000D23D0000}"/>
    <cellStyle name="Normal 3 7 4 2 2 3 2" xfId="41788" xr:uid="{00000000-0005-0000-0000-0000D33D0000}"/>
    <cellStyle name="Normal 3 7 4 2 2 4" xfId="9324" xr:uid="{00000000-0005-0000-0000-0000D43D0000}"/>
    <cellStyle name="Normal 3 7 4 2 2 5" xfId="34444" xr:uid="{00000000-0005-0000-0000-0000D53D0000}"/>
    <cellStyle name="Normal 3 7 4 2 3" xfId="3736" xr:uid="{00000000-0005-0000-0000-0000D63D0000}"/>
    <cellStyle name="Normal 3 7 4 2 3 2" xfId="17686" xr:uid="{00000000-0005-0000-0000-0000D73D0000}"/>
    <cellStyle name="Normal 3 7 4 2 3 2 2" xfId="40564" xr:uid="{00000000-0005-0000-0000-0000D83D0000}"/>
    <cellStyle name="Normal 3 7 4 2 3 3" xfId="11772" xr:uid="{00000000-0005-0000-0000-0000D93D0000}"/>
    <cellStyle name="Normal 3 7 4 2 3 4" xfId="36892" xr:uid="{00000000-0005-0000-0000-0000DA3D0000}"/>
    <cellStyle name="Normal 3 7 4 2 4" xfId="10548" xr:uid="{00000000-0005-0000-0000-0000DB3D0000}"/>
    <cellStyle name="Normal 3 7 4 2 4 2" xfId="35668" xr:uid="{00000000-0005-0000-0000-0000DC3D0000}"/>
    <cellStyle name="Normal 3 7 4 2 5" xfId="16345" xr:uid="{00000000-0005-0000-0000-0000DD3D0000}"/>
    <cellStyle name="Normal 3 7 4 2 5 2" xfId="39340" xr:uid="{00000000-0005-0000-0000-0000DE3D0000}"/>
    <cellStyle name="Normal 3 7 4 2 6" xfId="8100" xr:uid="{00000000-0005-0000-0000-0000DF3D0000}"/>
    <cellStyle name="Normal 3 7 4 2 7" xfId="33220" xr:uid="{00000000-0005-0000-0000-0000E03D0000}"/>
    <cellStyle name="Normal 3 7 4 3" xfId="4754" xr:uid="{00000000-0005-0000-0000-0000E13D0000}"/>
    <cellStyle name="Normal 3 7 4 3 2" xfId="12568" xr:uid="{00000000-0005-0000-0000-0000E23D0000}"/>
    <cellStyle name="Normal 3 7 4 3 2 2" xfId="37504" xr:uid="{00000000-0005-0000-0000-0000E33D0000}"/>
    <cellStyle name="Normal 3 7 4 3 3" xfId="18672" xr:uid="{00000000-0005-0000-0000-0000E43D0000}"/>
    <cellStyle name="Normal 3 7 4 3 3 2" xfId="41176" xr:uid="{00000000-0005-0000-0000-0000E53D0000}"/>
    <cellStyle name="Normal 3 7 4 3 4" xfId="8712" xr:uid="{00000000-0005-0000-0000-0000E63D0000}"/>
    <cellStyle name="Normal 3 7 4 3 5" xfId="33832" xr:uid="{00000000-0005-0000-0000-0000E73D0000}"/>
    <cellStyle name="Normal 3 7 4 4" xfId="3124" xr:uid="{00000000-0005-0000-0000-0000E83D0000}"/>
    <cellStyle name="Normal 3 7 4 4 2" xfId="17074" xr:uid="{00000000-0005-0000-0000-0000E93D0000}"/>
    <cellStyle name="Normal 3 7 4 4 2 2" xfId="39952" xr:uid="{00000000-0005-0000-0000-0000EA3D0000}"/>
    <cellStyle name="Normal 3 7 4 4 3" xfId="11160" xr:uid="{00000000-0005-0000-0000-0000EB3D0000}"/>
    <cellStyle name="Normal 3 7 4 4 4" xfId="36280" xr:uid="{00000000-0005-0000-0000-0000EC3D0000}"/>
    <cellStyle name="Normal 3 7 4 5" xfId="9936" xr:uid="{00000000-0005-0000-0000-0000ED3D0000}"/>
    <cellStyle name="Normal 3 7 4 5 2" xfId="35056" xr:uid="{00000000-0005-0000-0000-0000EE3D0000}"/>
    <cellStyle name="Normal 3 7 4 6" xfId="15299" xr:uid="{00000000-0005-0000-0000-0000EF3D0000}"/>
    <cellStyle name="Normal 3 7 4 6 2" xfId="38728" xr:uid="{00000000-0005-0000-0000-0000F03D0000}"/>
    <cellStyle name="Normal 3 7 4 7" xfId="7488" xr:uid="{00000000-0005-0000-0000-0000F13D0000}"/>
    <cellStyle name="Normal 3 7 4 8" xfId="32608" xr:uid="{00000000-0005-0000-0000-0000F23D0000}"/>
    <cellStyle name="Normal 3 7 5" xfId="1701" xr:uid="{00000000-0005-0000-0000-0000F33D0000}"/>
    <cellStyle name="Normal 3 7 5 2" xfId="5070" xr:uid="{00000000-0005-0000-0000-0000F43D0000}"/>
    <cellStyle name="Normal 3 7 5 2 2" xfId="12823" xr:uid="{00000000-0005-0000-0000-0000F53D0000}"/>
    <cellStyle name="Normal 3 7 5 2 2 2" xfId="37694" xr:uid="{00000000-0005-0000-0000-0000F63D0000}"/>
    <cellStyle name="Normal 3 7 5 2 3" xfId="18974" xr:uid="{00000000-0005-0000-0000-0000F73D0000}"/>
    <cellStyle name="Normal 3 7 5 2 3 2" xfId="41366" xr:uid="{00000000-0005-0000-0000-0000F83D0000}"/>
    <cellStyle name="Normal 3 7 5 2 4" xfId="8902" xr:uid="{00000000-0005-0000-0000-0000F93D0000}"/>
    <cellStyle name="Normal 3 7 5 2 5" xfId="34022" xr:uid="{00000000-0005-0000-0000-0000FA3D0000}"/>
    <cellStyle name="Normal 3 7 5 3" xfId="3314" xr:uid="{00000000-0005-0000-0000-0000FB3D0000}"/>
    <cellStyle name="Normal 3 7 5 3 2" xfId="17264" xr:uid="{00000000-0005-0000-0000-0000FC3D0000}"/>
    <cellStyle name="Normal 3 7 5 3 2 2" xfId="40142" xr:uid="{00000000-0005-0000-0000-0000FD3D0000}"/>
    <cellStyle name="Normal 3 7 5 3 3" xfId="11350" xr:uid="{00000000-0005-0000-0000-0000FE3D0000}"/>
    <cellStyle name="Normal 3 7 5 3 4" xfId="36470" xr:uid="{00000000-0005-0000-0000-0000FF3D0000}"/>
    <cellStyle name="Normal 3 7 5 4" xfId="10126" xr:uid="{00000000-0005-0000-0000-0000003E0000}"/>
    <cellStyle name="Normal 3 7 5 4 2" xfId="35246" xr:uid="{00000000-0005-0000-0000-0000013E0000}"/>
    <cellStyle name="Normal 3 7 5 5" xfId="15679" xr:uid="{00000000-0005-0000-0000-0000023E0000}"/>
    <cellStyle name="Normal 3 7 5 5 2" xfId="38918" xr:uid="{00000000-0005-0000-0000-0000033E0000}"/>
    <cellStyle name="Normal 3 7 5 6" xfId="7678" xr:uid="{00000000-0005-0000-0000-0000043E0000}"/>
    <cellStyle name="Normal 3 7 5 7" xfId="32798" xr:uid="{00000000-0005-0000-0000-0000053E0000}"/>
    <cellStyle name="Normal 3 7 6" xfId="4151" xr:uid="{00000000-0005-0000-0000-0000063E0000}"/>
    <cellStyle name="Normal 3 7 6 2" xfId="12053" xr:uid="{00000000-0005-0000-0000-0000073E0000}"/>
    <cellStyle name="Normal 3 7 6 2 2" xfId="37082" xr:uid="{00000000-0005-0000-0000-0000083E0000}"/>
    <cellStyle name="Normal 3 7 6 3" xfId="18084" xr:uid="{00000000-0005-0000-0000-0000093E0000}"/>
    <cellStyle name="Normal 3 7 6 3 2" xfId="40754" xr:uid="{00000000-0005-0000-0000-00000A3E0000}"/>
    <cellStyle name="Normal 3 7 6 4" xfId="8290" xr:uid="{00000000-0005-0000-0000-00000B3E0000}"/>
    <cellStyle name="Normal 3 7 6 5" xfId="33410" xr:uid="{00000000-0005-0000-0000-00000C3E0000}"/>
    <cellStyle name="Normal 3 7 7" xfId="2702" xr:uid="{00000000-0005-0000-0000-00000D3E0000}"/>
    <cellStyle name="Normal 3 7 7 2" xfId="16652" xr:uid="{00000000-0005-0000-0000-00000E3E0000}"/>
    <cellStyle name="Normal 3 7 7 2 2" xfId="39530" xr:uid="{00000000-0005-0000-0000-00000F3E0000}"/>
    <cellStyle name="Normal 3 7 7 3" xfId="10738" xr:uid="{00000000-0005-0000-0000-0000103E0000}"/>
    <cellStyle name="Normal 3 7 7 4" xfId="35858" xr:uid="{00000000-0005-0000-0000-0000113E0000}"/>
    <cellStyle name="Normal 3 7 8" xfId="9514" xr:uid="{00000000-0005-0000-0000-0000123E0000}"/>
    <cellStyle name="Normal 3 7 8 2" xfId="34634" xr:uid="{00000000-0005-0000-0000-0000133E0000}"/>
    <cellStyle name="Normal 3 7 9" xfId="14551" xr:uid="{00000000-0005-0000-0000-0000143E0000}"/>
    <cellStyle name="Normal 3 7 9 2" xfId="38306" xr:uid="{00000000-0005-0000-0000-0000153E0000}"/>
    <cellStyle name="Normal 3 8" xfId="511" xr:uid="{00000000-0005-0000-0000-0000163E0000}"/>
    <cellStyle name="Normal 3 8 10" xfId="32188" xr:uid="{00000000-0005-0000-0000-0000173E0000}"/>
    <cellStyle name="Normal 3 8 2" xfId="950" xr:uid="{00000000-0005-0000-0000-0000183E0000}"/>
    <cellStyle name="Normal 3 8 2 2" xfId="2041" xr:uid="{00000000-0005-0000-0000-0000193E0000}"/>
    <cellStyle name="Normal 3 8 2 2 2" xfId="5347" xr:uid="{00000000-0005-0000-0000-00001A3E0000}"/>
    <cellStyle name="Normal 3 8 2 2 2 2" xfId="13061" xr:uid="{00000000-0005-0000-0000-00001B3E0000}"/>
    <cellStyle name="Normal 3 8 2 2 2 2 2" xfId="37907" xr:uid="{00000000-0005-0000-0000-00001C3E0000}"/>
    <cellStyle name="Normal 3 8 2 2 2 3" xfId="19241" xr:uid="{00000000-0005-0000-0000-00001D3E0000}"/>
    <cellStyle name="Normal 3 8 2 2 2 3 2" xfId="41579" xr:uid="{00000000-0005-0000-0000-00001E3E0000}"/>
    <cellStyle name="Normal 3 8 2 2 2 4" xfId="9115" xr:uid="{00000000-0005-0000-0000-00001F3E0000}"/>
    <cellStyle name="Normal 3 8 2 2 2 5" xfId="34235" xr:uid="{00000000-0005-0000-0000-0000203E0000}"/>
    <cellStyle name="Normal 3 8 2 2 3" xfId="3527" xr:uid="{00000000-0005-0000-0000-0000213E0000}"/>
    <cellStyle name="Normal 3 8 2 2 3 2" xfId="17477" xr:uid="{00000000-0005-0000-0000-0000223E0000}"/>
    <cellStyle name="Normal 3 8 2 2 3 2 2" xfId="40355" xr:uid="{00000000-0005-0000-0000-0000233E0000}"/>
    <cellStyle name="Normal 3 8 2 2 3 3" xfId="11563" xr:uid="{00000000-0005-0000-0000-0000243E0000}"/>
    <cellStyle name="Normal 3 8 2 2 3 4" xfId="36683" xr:uid="{00000000-0005-0000-0000-0000253E0000}"/>
    <cellStyle name="Normal 3 8 2 2 4" xfId="10339" xr:uid="{00000000-0005-0000-0000-0000263E0000}"/>
    <cellStyle name="Normal 3 8 2 2 4 2" xfId="35459" xr:uid="{00000000-0005-0000-0000-0000273E0000}"/>
    <cellStyle name="Normal 3 8 2 2 5" xfId="16010" xr:uid="{00000000-0005-0000-0000-0000283E0000}"/>
    <cellStyle name="Normal 3 8 2 2 5 2" xfId="39131" xr:uid="{00000000-0005-0000-0000-0000293E0000}"/>
    <cellStyle name="Normal 3 8 2 2 6" xfId="7891" xr:uid="{00000000-0005-0000-0000-00002A3E0000}"/>
    <cellStyle name="Normal 3 8 2 2 7" xfId="33011" xr:uid="{00000000-0005-0000-0000-00002B3E0000}"/>
    <cellStyle name="Normal 3 8 2 3" xfId="4463" xr:uid="{00000000-0005-0000-0000-00002C3E0000}"/>
    <cellStyle name="Normal 3 8 2 3 2" xfId="12314" xr:uid="{00000000-0005-0000-0000-00002D3E0000}"/>
    <cellStyle name="Normal 3 8 2 3 2 2" xfId="37295" xr:uid="{00000000-0005-0000-0000-00002E3E0000}"/>
    <cellStyle name="Normal 3 8 2 3 3" xfId="18389" xr:uid="{00000000-0005-0000-0000-00002F3E0000}"/>
    <cellStyle name="Normal 3 8 2 3 3 2" xfId="40967" xr:uid="{00000000-0005-0000-0000-0000303E0000}"/>
    <cellStyle name="Normal 3 8 2 3 4" xfId="8503" xr:uid="{00000000-0005-0000-0000-0000313E0000}"/>
    <cellStyle name="Normal 3 8 2 3 5" xfId="33623" xr:uid="{00000000-0005-0000-0000-0000323E0000}"/>
    <cellStyle name="Normal 3 8 2 4" xfId="2915" xr:uid="{00000000-0005-0000-0000-0000333E0000}"/>
    <cellStyle name="Normal 3 8 2 4 2" xfId="16865" xr:uid="{00000000-0005-0000-0000-0000343E0000}"/>
    <cellStyle name="Normal 3 8 2 4 2 2" xfId="39743" xr:uid="{00000000-0005-0000-0000-0000353E0000}"/>
    <cellStyle name="Normal 3 8 2 4 3" xfId="10951" xr:uid="{00000000-0005-0000-0000-0000363E0000}"/>
    <cellStyle name="Normal 3 8 2 4 4" xfId="36071" xr:uid="{00000000-0005-0000-0000-0000373E0000}"/>
    <cellStyle name="Normal 3 8 2 5" xfId="9727" xr:uid="{00000000-0005-0000-0000-0000383E0000}"/>
    <cellStyle name="Normal 3 8 2 5 2" xfId="34847" xr:uid="{00000000-0005-0000-0000-0000393E0000}"/>
    <cellStyle name="Normal 3 8 2 6" xfId="14969" xr:uid="{00000000-0005-0000-0000-00003A3E0000}"/>
    <cellStyle name="Normal 3 8 2 6 2" xfId="38519" xr:uid="{00000000-0005-0000-0000-00003B3E0000}"/>
    <cellStyle name="Normal 3 8 2 7" xfId="7279" xr:uid="{00000000-0005-0000-0000-00003C3E0000}"/>
    <cellStyle name="Normal 3 8 2 8" xfId="32399" xr:uid="{00000000-0005-0000-0000-00003D3E0000}"/>
    <cellStyle name="Normal 3 8 3" xfId="1292" xr:uid="{00000000-0005-0000-0000-00003E3E0000}"/>
    <cellStyle name="Normal 3 8 3 2" xfId="2383" xr:uid="{00000000-0005-0000-0000-00003F3E0000}"/>
    <cellStyle name="Normal 3 8 3 2 2" xfId="5646" xr:uid="{00000000-0005-0000-0000-0000403E0000}"/>
    <cellStyle name="Normal 3 8 3 2 2 2" xfId="13318" xr:uid="{00000000-0005-0000-0000-0000413E0000}"/>
    <cellStyle name="Normal 3 8 3 2 2 2 2" xfId="38118" xr:uid="{00000000-0005-0000-0000-0000423E0000}"/>
    <cellStyle name="Normal 3 8 3 2 2 3" xfId="19534" xr:uid="{00000000-0005-0000-0000-0000433E0000}"/>
    <cellStyle name="Normal 3 8 3 2 2 3 2" xfId="41790" xr:uid="{00000000-0005-0000-0000-0000443E0000}"/>
    <cellStyle name="Normal 3 8 3 2 2 4" xfId="9326" xr:uid="{00000000-0005-0000-0000-0000453E0000}"/>
    <cellStyle name="Normal 3 8 3 2 2 5" xfId="34446" xr:uid="{00000000-0005-0000-0000-0000463E0000}"/>
    <cellStyle name="Normal 3 8 3 2 3" xfId="3738" xr:uid="{00000000-0005-0000-0000-0000473E0000}"/>
    <cellStyle name="Normal 3 8 3 2 3 2" xfId="17688" xr:uid="{00000000-0005-0000-0000-0000483E0000}"/>
    <cellStyle name="Normal 3 8 3 2 3 2 2" xfId="40566" xr:uid="{00000000-0005-0000-0000-0000493E0000}"/>
    <cellStyle name="Normal 3 8 3 2 3 3" xfId="11774" xr:uid="{00000000-0005-0000-0000-00004A3E0000}"/>
    <cellStyle name="Normal 3 8 3 2 3 4" xfId="36894" xr:uid="{00000000-0005-0000-0000-00004B3E0000}"/>
    <cellStyle name="Normal 3 8 3 2 4" xfId="10550" xr:uid="{00000000-0005-0000-0000-00004C3E0000}"/>
    <cellStyle name="Normal 3 8 3 2 4 2" xfId="35670" xr:uid="{00000000-0005-0000-0000-00004D3E0000}"/>
    <cellStyle name="Normal 3 8 3 2 5" xfId="16347" xr:uid="{00000000-0005-0000-0000-00004E3E0000}"/>
    <cellStyle name="Normal 3 8 3 2 5 2" xfId="39342" xr:uid="{00000000-0005-0000-0000-00004F3E0000}"/>
    <cellStyle name="Normal 3 8 3 2 6" xfId="8102" xr:uid="{00000000-0005-0000-0000-0000503E0000}"/>
    <cellStyle name="Normal 3 8 3 2 7" xfId="33222" xr:uid="{00000000-0005-0000-0000-0000513E0000}"/>
    <cellStyle name="Normal 3 8 3 3" xfId="4756" xr:uid="{00000000-0005-0000-0000-0000523E0000}"/>
    <cellStyle name="Normal 3 8 3 3 2" xfId="12570" xr:uid="{00000000-0005-0000-0000-0000533E0000}"/>
    <cellStyle name="Normal 3 8 3 3 2 2" xfId="37506" xr:uid="{00000000-0005-0000-0000-0000543E0000}"/>
    <cellStyle name="Normal 3 8 3 3 3" xfId="18674" xr:uid="{00000000-0005-0000-0000-0000553E0000}"/>
    <cellStyle name="Normal 3 8 3 3 3 2" xfId="41178" xr:uid="{00000000-0005-0000-0000-0000563E0000}"/>
    <cellStyle name="Normal 3 8 3 3 4" xfId="8714" xr:uid="{00000000-0005-0000-0000-0000573E0000}"/>
    <cellStyle name="Normal 3 8 3 3 5" xfId="33834" xr:uid="{00000000-0005-0000-0000-0000583E0000}"/>
    <cellStyle name="Normal 3 8 3 4" xfId="3126" xr:uid="{00000000-0005-0000-0000-0000593E0000}"/>
    <cellStyle name="Normal 3 8 3 4 2" xfId="17076" xr:uid="{00000000-0005-0000-0000-00005A3E0000}"/>
    <cellStyle name="Normal 3 8 3 4 2 2" xfId="39954" xr:uid="{00000000-0005-0000-0000-00005B3E0000}"/>
    <cellStyle name="Normal 3 8 3 4 3" xfId="11162" xr:uid="{00000000-0005-0000-0000-00005C3E0000}"/>
    <cellStyle name="Normal 3 8 3 4 4" xfId="36282" xr:uid="{00000000-0005-0000-0000-00005D3E0000}"/>
    <cellStyle name="Normal 3 8 3 5" xfId="9938" xr:uid="{00000000-0005-0000-0000-00005E3E0000}"/>
    <cellStyle name="Normal 3 8 3 5 2" xfId="35058" xr:uid="{00000000-0005-0000-0000-00005F3E0000}"/>
    <cellStyle name="Normal 3 8 3 6" xfId="15301" xr:uid="{00000000-0005-0000-0000-0000603E0000}"/>
    <cellStyle name="Normal 3 8 3 6 2" xfId="38730" xr:uid="{00000000-0005-0000-0000-0000613E0000}"/>
    <cellStyle name="Normal 3 8 3 7" xfId="7490" xr:uid="{00000000-0005-0000-0000-0000623E0000}"/>
    <cellStyle name="Normal 3 8 3 8" xfId="32610" xr:uid="{00000000-0005-0000-0000-0000633E0000}"/>
    <cellStyle name="Normal 3 8 4" xfId="1703" xr:uid="{00000000-0005-0000-0000-0000643E0000}"/>
    <cellStyle name="Normal 3 8 4 2" xfId="5072" xr:uid="{00000000-0005-0000-0000-0000653E0000}"/>
    <cellStyle name="Normal 3 8 4 2 2" xfId="12825" xr:uid="{00000000-0005-0000-0000-0000663E0000}"/>
    <cellStyle name="Normal 3 8 4 2 2 2" xfId="37696" xr:uid="{00000000-0005-0000-0000-0000673E0000}"/>
    <cellStyle name="Normal 3 8 4 2 3" xfId="18976" xr:uid="{00000000-0005-0000-0000-0000683E0000}"/>
    <cellStyle name="Normal 3 8 4 2 3 2" xfId="41368" xr:uid="{00000000-0005-0000-0000-0000693E0000}"/>
    <cellStyle name="Normal 3 8 4 2 4" xfId="8904" xr:uid="{00000000-0005-0000-0000-00006A3E0000}"/>
    <cellStyle name="Normal 3 8 4 2 5" xfId="34024" xr:uid="{00000000-0005-0000-0000-00006B3E0000}"/>
    <cellStyle name="Normal 3 8 4 3" xfId="3316" xr:uid="{00000000-0005-0000-0000-00006C3E0000}"/>
    <cellStyle name="Normal 3 8 4 3 2" xfId="17266" xr:uid="{00000000-0005-0000-0000-00006D3E0000}"/>
    <cellStyle name="Normal 3 8 4 3 2 2" xfId="40144" xr:uid="{00000000-0005-0000-0000-00006E3E0000}"/>
    <cellStyle name="Normal 3 8 4 3 3" xfId="11352" xr:uid="{00000000-0005-0000-0000-00006F3E0000}"/>
    <cellStyle name="Normal 3 8 4 3 4" xfId="36472" xr:uid="{00000000-0005-0000-0000-0000703E0000}"/>
    <cellStyle name="Normal 3 8 4 4" xfId="10128" xr:uid="{00000000-0005-0000-0000-0000713E0000}"/>
    <cellStyle name="Normal 3 8 4 4 2" xfId="35248" xr:uid="{00000000-0005-0000-0000-0000723E0000}"/>
    <cellStyle name="Normal 3 8 4 5" xfId="15681" xr:uid="{00000000-0005-0000-0000-0000733E0000}"/>
    <cellStyle name="Normal 3 8 4 5 2" xfId="38920" xr:uid="{00000000-0005-0000-0000-0000743E0000}"/>
    <cellStyle name="Normal 3 8 4 6" xfId="7680" xr:uid="{00000000-0005-0000-0000-0000753E0000}"/>
    <cellStyle name="Normal 3 8 4 7" xfId="32800" xr:uid="{00000000-0005-0000-0000-0000763E0000}"/>
    <cellStyle name="Normal 3 8 5" xfId="4153" xr:uid="{00000000-0005-0000-0000-0000773E0000}"/>
    <cellStyle name="Normal 3 8 5 2" xfId="12055" xr:uid="{00000000-0005-0000-0000-0000783E0000}"/>
    <cellStyle name="Normal 3 8 5 2 2" xfId="37084" xr:uid="{00000000-0005-0000-0000-0000793E0000}"/>
    <cellStyle name="Normal 3 8 5 3" xfId="18086" xr:uid="{00000000-0005-0000-0000-00007A3E0000}"/>
    <cellStyle name="Normal 3 8 5 3 2" xfId="40756" xr:uid="{00000000-0005-0000-0000-00007B3E0000}"/>
    <cellStyle name="Normal 3 8 5 4" xfId="8292" xr:uid="{00000000-0005-0000-0000-00007C3E0000}"/>
    <cellStyle name="Normal 3 8 5 5" xfId="33412" xr:uid="{00000000-0005-0000-0000-00007D3E0000}"/>
    <cellStyle name="Normal 3 8 6" xfId="2704" xr:uid="{00000000-0005-0000-0000-00007E3E0000}"/>
    <cellStyle name="Normal 3 8 6 2" xfId="16654" xr:uid="{00000000-0005-0000-0000-00007F3E0000}"/>
    <cellStyle name="Normal 3 8 6 2 2" xfId="39532" xr:uid="{00000000-0005-0000-0000-0000803E0000}"/>
    <cellStyle name="Normal 3 8 6 3" xfId="10740" xr:uid="{00000000-0005-0000-0000-0000813E0000}"/>
    <cellStyle name="Normal 3 8 6 4" xfId="35860" xr:uid="{00000000-0005-0000-0000-0000823E0000}"/>
    <cellStyle name="Normal 3 8 7" xfId="9516" xr:uid="{00000000-0005-0000-0000-0000833E0000}"/>
    <cellStyle name="Normal 3 8 7 2" xfId="34636" xr:uid="{00000000-0005-0000-0000-0000843E0000}"/>
    <cellStyle name="Normal 3 8 8" xfId="14553" xr:uid="{00000000-0005-0000-0000-0000853E0000}"/>
    <cellStyle name="Normal 3 8 8 2" xfId="38308" xr:uid="{00000000-0005-0000-0000-0000863E0000}"/>
    <cellStyle name="Normal 3 8 9" xfId="7068" xr:uid="{00000000-0005-0000-0000-0000873E0000}"/>
    <cellStyle name="Normal 3 9" xfId="512" xr:uid="{00000000-0005-0000-0000-0000883E0000}"/>
    <cellStyle name="Normal 3_Sheet1" xfId="513" xr:uid="{00000000-0005-0000-0000-0000893E0000}"/>
    <cellStyle name="Normal 32" xfId="514" xr:uid="{00000000-0005-0000-0000-00008A3E0000}"/>
    <cellStyle name="Normal 34" xfId="515" xr:uid="{00000000-0005-0000-0000-00008B3E0000}"/>
    <cellStyle name="Normal 4" xfId="24" xr:uid="{00000000-0005-0000-0000-00008C3E0000}"/>
    <cellStyle name="Normal 4 10" xfId="1544" xr:uid="{00000000-0005-0000-0000-00008D3E0000}"/>
    <cellStyle name="Normal 4 10 2" xfId="4942" xr:uid="{00000000-0005-0000-0000-00008E3E0000}"/>
    <cellStyle name="Normal 4 10 2 2" xfId="12719" xr:uid="{00000000-0005-0000-0000-00008F3E0000}"/>
    <cellStyle name="Normal 4 10 2 2 2" xfId="37627" xr:uid="{00000000-0005-0000-0000-0000903E0000}"/>
    <cellStyle name="Normal 4 10 2 3" xfId="18853" xr:uid="{00000000-0005-0000-0000-0000913E0000}"/>
    <cellStyle name="Normal 4 10 2 3 2" xfId="41299" xr:uid="{00000000-0005-0000-0000-0000923E0000}"/>
    <cellStyle name="Normal 4 10 2 4" xfId="8835" xr:uid="{00000000-0005-0000-0000-0000933E0000}"/>
    <cellStyle name="Normal 4 10 2 5" xfId="33955" xr:uid="{00000000-0005-0000-0000-0000943E0000}"/>
    <cellStyle name="Normal 4 10 3" xfId="3247" xr:uid="{00000000-0005-0000-0000-0000953E0000}"/>
    <cellStyle name="Normal 4 10 3 2" xfId="17197" xr:uid="{00000000-0005-0000-0000-0000963E0000}"/>
    <cellStyle name="Normal 4 10 3 2 2" xfId="40075" xr:uid="{00000000-0005-0000-0000-0000973E0000}"/>
    <cellStyle name="Normal 4 10 3 3" xfId="11283" xr:uid="{00000000-0005-0000-0000-0000983E0000}"/>
    <cellStyle name="Normal 4 10 3 4" xfId="36403" xr:uid="{00000000-0005-0000-0000-0000993E0000}"/>
    <cellStyle name="Normal 4 10 4" xfId="10059" xr:uid="{00000000-0005-0000-0000-00009A3E0000}"/>
    <cellStyle name="Normal 4 10 4 2" xfId="35179" xr:uid="{00000000-0005-0000-0000-00009B3E0000}"/>
    <cellStyle name="Normal 4 10 5" xfId="15533" xr:uid="{00000000-0005-0000-0000-00009C3E0000}"/>
    <cellStyle name="Normal 4 10 5 2" xfId="38851" xr:uid="{00000000-0005-0000-0000-00009D3E0000}"/>
    <cellStyle name="Normal 4 10 6" xfId="7611" xr:uid="{00000000-0005-0000-0000-00009E3E0000}"/>
    <cellStyle name="Normal 4 10 7" xfId="32731" xr:uid="{00000000-0005-0000-0000-00009F3E0000}"/>
    <cellStyle name="Normal 4 11" xfId="3874" xr:uid="{00000000-0005-0000-0000-0000A03E0000}"/>
    <cellStyle name="Normal 4 11 2" xfId="11905" xr:uid="{00000000-0005-0000-0000-0000A13E0000}"/>
    <cellStyle name="Normal 4 11 2 2" xfId="37015" xr:uid="{00000000-0005-0000-0000-0000A23E0000}"/>
    <cellStyle name="Normal 4 11 3" xfId="17822" xr:uid="{00000000-0005-0000-0000-0000A33E0000}"/>
    <cellStyle name="Normal 4 11 3 2" xfId="40687" xr:uid="{00000000-0005-0000-0000-0000A43E0000}"/>
    <cellStyle name="Normal 4 11 4" xfId="8223" xr:uid="{00000000-0005-0000-0000-0000A53E0000}"/>
    <cellStyle name="Normal 4 11 5" xfId="33343" xr:uid="{00000000-0005-0000-0000-0000A63E0000}"/>
    <cellStyle name="Normal 4 12" xfId="2635" xr:uid="{00000000-0005-0000-0000-0000A73E0000}"/>
    <cellStyle name="Normal 4 12 2" xfId="16585" xr:uid="{00000000-0005-0000-0000-0000A83E0000}"/>
    <cellStyle name="Normal 4 12 2 2" xfId="39463" xr:uid="{00000000-0005-0000-0000-0000A93E0000}"/>
    <cellStyle name="Normal 4 12 3" xfId="10671" xr:uid="{00000000-0005-0000-0000-0000AA3E0000}"/>
    <cellStyle name="Normal 4 12 4" xfId="35791" xr:uid="{00000000-0005-0000-0000-0000AB3E0000}"/>
    <cellStyle name="Normal 4 13" xfId="9447" xr:uid="{00000000-0005-0000-0000-0000AC3E0000}"/>
    <cellStyle name="Normal 4 13 2" xfId="34567" xr:uid="{00000000-0005-0000-0000-0000AD3E0000}"/>
    <cellStyle name="Normal 4 14" xfId="14098" xr:uid="{00000000-0005-0000-0000-0000AE3E0000}"/>
    <cellStyle name="Normal 4 14 2" xfId="38239" xr:uid="{00000000-0005-0000-0000-0000AF3E0000}"/>
    <cellStyle name="Normal 4 15" xfId="6999" xr:uid="{00000000-0005-0000-0000-0000B03E0000}"/>
    <cellStyle name="Normal 4 16" xfId="32119" xr:uid="{00000000-0005-0000-0000-0000B13E0000}"/>
    <cellStyle name="Normal 4 2" xfId="517" xr:uid="{00000000-0005-0000-0000-0000B23E0000}"/>
    <cellStyle name="Normal 4 2 2" xfId="862" xr:uid="{00000000-0005-0000-0000-0000B33E0000}"/>
    <cellStyle name="Normal 4 3" xfId="518" xr:uid="{00000000-0005-0000-0000-0000B43E0000}"/>
    <cellStyle name="Normal 4 3 2" xfId="519" xr:uid="{00000000-0005-0000-0000-0000B53E0000}"/>
    <cellStyle name="Normal 4 4" xfId="520" xr:uid="{00000000-0005-0000-0000-0000B63E0000}"/>
    <cellStyle name="Normal 4 4 2" xfId="521" xr:uid="{00000000-0005-0000-0000-0000B73E0000}"/>
    <cellStyle name="Normal 4 5" xfId="516" xr:uid="{00000000-0005-0000-0000-0000B83E0000}"/>
    <cellStyle name="Normal 4 6" xfId="861" xr:uid="{00000000-0005-0000-0000-0000B93E0000}"/>
    <cellStyle name="Normal 4 6 2" xfId="1076" xr:uid="{00000000-0005-0000-0000-0000BA3E0000}"/>
    <cellStyle name="Normal 4 6 2 2" xfId="2167" xr:uid="{00000000-0005-0000-0000-0000BB3E0000}"/>
    <cellStyle name="Normal 4 6 2 2 2" xfId="5473" xr:uid="{00000000-0005-0000-0000-0000BC3E0000}"/>
    <cellStyle name="Normal 4 6 2 2 2 2" xfId="13187" xr:uid="{00000000-0005-0000-0000-0000BD3E0000}"/>
    <cellStyle name="Normal 4 6 2 2 2 2 2" xfId="38033" xr:uid="{00000000-0005-0000-0000-0000BE3E0000}"/>
    <cellStyle name="Normal 4 6 2 2 2 3" xfId="19367" xr:uid="{00000000-0005-0000-0000-0000BF3E0000}"/>
    <cellStyle name="Normal 4 6 2 2 2 3 2" xfId="41705" xr:uid="{00000000-0005-0000-0000-0000C03E0000}"/>
    <cellStyle name="Normal 4 6 2 2 2 4" xfId="9241" xr:uid="{00000000-0005-0000-0000-0000C13E0000}"/>
    <cellStyle name="Normal 4 6 2 2 2 5" xfId="34361" xr:uid="{00000000-0005-0000-0000-0000C23E0000}"/>
    <cellStyle name="Normal 4 6 2 2 3" xfId="3653" xr:uid="{00000000-0005-0000-0000-0000C33E0000}"/>
    <cellStyle name="Normal 4 6 2 2 3 2" xfId="17603" xr:uid="{00000000-0005-0000-0000-0000C43E0000}"/>
    <cellStyle name="Normal 4 6 2 2 3 2 2" xfId="40481" xr:uid="{00000000-0005-0000-0000-0000C53E0000}"/>
    <cellStyle name="Normal 4 6 2 2 3 3" xfId="11689" xr:uid="{00000000-0005-0000-0000-0000C63E0000}"/>
    <cellStyle name="Normal 4 6 2 2 3 4" xfId="36809" xr:uid="{00000000-0005-0000-0000-0000C73E0000}"/>
    <cellStyle name="Normal 4 6 2 2 4" xfId="10465" xr:uid="{00000000-0005-0000-0000-0000C83E0000}"/>
    <cellStyle name="Normal 4 6 2 2 4 2" xfId="35585" xr:uid="{00000000-0005-0000-0000-0000C93E0000}"/>
    <cellStyle name="Normal 4 6 2 2 5" xfId="16136" xr:uid="{00000000-0005-0000-0000-0000CA3E0000}"/>
    <cellStyle name="Normal 4 6 2 2 5 2" xfId="39257" xr:uid="{00000000-0005-0000-0000-0000CB3E0000}"/>
    <cellStyle name="Normal 4 6 2 2 6" xfId="8017" xr:uid="{00000000-0005-0000-0000-0000CC3E0000}"/>
    <cellStyle name="Normal 4 6 2 2 7" xfId="33137" xr:uid="{00000000-0005-0000-0000-0000CD3E0000}"/>
    <cellStyle name="Normal 4 6 2 3" xfId="4589" xr:uid="{00000000-0005-0000-0000-0000CE3E0000}"/>
    <cellStyle name="Normal 4 6 2 3 2" xfId="12440" xr:uid="{00000000-0005-0000-0000-0000CF3E0000}"/>
    <cellStyle name="Normal 4 6 2 3 2 2" xfId="37421" xr:uid="{00000000-0005-0000-0000-0000D03E0000}"/>
    <cellStyle name="Normal 4 6 2 3 3" xfId="18515" xr:uid="{00000000-0005-0000-0000-0000D13E0000}"/>
    <cellStyle name="Normal 4 6 2 3 3 2" xfId="41093" xr:uid="{00000000-0005-0000-0000-0000D23E0000}"/>
    <cellStyle name="Normal 4 6 2 3 4" xfId="8629" xr:uid="{00000000-0005-0000-0000-0000D33E0000}"/>
    <cellStyle name="Normal 4 6 2 3 5" xfId="33749" xr:uid="{00000000-0005-0000-0000-0000D43E0000}"/>
    <cellStyle name="Normal 4 6 2 4" xfId="3041" xr:uid="{00000000-0005-0000-0000-0000D53E0000}"/>
    <cellStyle name="Normal 4 6 2 4 2" xfId="16991" xr:uid="{00000000-0005-0000-0000-0000D63E0000}"/>
    <cellStyle name="Normal 4 6 2 4 2 2" xfId="39869" xr:uid="{00000000-0005-0000-0000-0000D73E0000}"/>
    <cellStyle name="Normal 4 6 2 4 3" xfId="11077" xr:uid="{00000000-0005-0000-0000-0000D83E0000}"/>
    <cellStyle name="Normal 4 6 2 4 4" xfId="36197" xr:uid="{00000000-0005-0000-0000-0000D93E0000}"/>
    <cellStyle name="Normal 4 6 2 5" xfId="9853" xr:uid="{00000000-0005-0000-0000-0000DA3E0000}"/>
    <cellStyle name="Normal 4 6 2 5 2" xfId="34973" xr:uid="{00000000-0005-0000-0000-0000DB3E0000}"/>
    <cellStyle name="Normal 4 6 2 6" xfId="15095" xr:uid="{00000000-0005-0000-0000-0000DC3E0000}"/>
    <cellStyle name="Normal 4 6 2 6 2" xfId="38645" xr:uid="{00000000-0005-0000-0000-0000DD3E0000}"/>
    <cellStyle name="Normal 4 6 2 7" xfId="7405" xr:uid="{00000000-0005-0000-0000-0000DE3E0000}"/>
    <cellStyle name="Normal 4 6 2 8" xfId="32525" xr:uid="{00000000-0005-0000-0000-0000DF3E0000}"/>
    <cellStyle name="Normal 4 6 3" xfId="1956" xr:uid="{00000000-0005-0000-0000-0000E03E0000}"/>
    <cellStyle name="Normal 4 6 3 2" xfId="5262" xr:uid="{00000000-0005-0000-0000-0000E13E0000}"/>
    <cellStyle name="Normal 4 6 3 2 2" xfId="12976" xr:uid="{00000000-0005-0000-0000-0000E23E0000}"/>
    <cellStyle name="Normal 4 6 3 2 2 2" xfId="37822" xr:uid="{00000000-0005-0000-0000-0000E33E0000}"/>
    <cellStyle name="Normal 4 6 3 2 3" xfId="19156" xr:uid="{00000000-0005-0000-0000-0000E43E0000}"/>
    <cellStyle name="Normal 4 6 3 2 3 2" xfId="41494" xr:uid="{00000000-0005-0000-0000-0000E53E0000}"/>
    <cellStyle name="Normal 4 6 3 2 4" xfId="9030" xr:uid="{00000000-0005-0000-0000-0000E63E0000}"/>
    <cellStyle name="Normal 4 6 3 2 5" xfId="34150" xr:uid="{00000000-0005-0000-0000-0000E73E0000}"/>
    <cellStyle name="Normal 4 6 3 3" xfId="3442" xr:uid="{00000000-0005-0000-0000-0000E83E0000}"/>
    <cellStyle name="Normal 4 6 3 3 2" xfId="17392" xr:uid="{00000000-0005-0000-0000-0000E93E0000}"/>
    <cellStyle name="Normal 4 6 3 3 2 2" xfId="40270" xr:uid="{00000000-0005-0000-0000-0000EA3E0000}"/>
    <cellStyle name="Normal 4 6 3 3 3" xfId="11478" xr:uid="{00000000-0005-0000-0000-0000EB3E0000}"/>
    <cellStyle name="Normal 4 6 3 3 4" xfId="36598" xr:uid="{00000000-0005-0000-0000-0000EC3E0000}"/>
    <cellStyle name="Normal 4 6 3 4" xfId="10254" xr:uid="{00000000-0005-0000-0000-0000ED3E0000}"/>
    <cellStyle name="Normal 4 6 3 4 2" xfId="35374" xr:uid="{00000000-0005-0000-0000-0000EE3E0000}"/>
    <cellStyle name="Normal 4 6 3 5" xfId="15925" xr:uid="{00000000-0005-0000-0000-0000EF3E0000}"/>
    <cellStyle name="Normal 4 6 3 5 2" xfId="39046" xr:uid="{00000000-0005-0000-0000-0000F03E0000}"/>
    <cellStyle name="Normal 4 6 3 6" xfId="7806" xr:uid="{00000000-0005-0000-0000-0000F13E0000}"/>
    <cellStyle name="Normal 4 6 3 7" xfId="32926" xr:uid="{00000000-0005-0000-0000-0000F23E0000}"/>
    <cellStyle name="Normal 4 6 4" xfId="4376" xr:uid="{00000000-0005-0000-0000-0000F33E0000}"/>
    <cellStyle name="Normal 4 6 4 2" xfId="12227" xr:uid="{00000000-0005-0000-0000-0000F43E0000}"/>
    <cellStyle name="Normal 4 6 4 2 2" xfId="37210" xr:uid="{00000000-0005-0000-0000-0000F53E0000}"/>
    <cellStyle name="Normal 4 6 4 3" xfId="18302" xr:uid="{00000000-0005-0000-0000-0000F63E0000}"/>
    <cellStyle name="Normal 4 6 4 3 2" xfId="40882" xr:uid="{00000000-0005-0000-0000-0000F73E0000}"/>
    <cellStyle name="Normal 4 6 4 4" xfId="8418" xr:uid="{00000000-0005-0000-0000-0000F83E0000}"/>
    <cellStyle name="Normal 4 6 4 5" xfId="33538" xr:uid="{00000000-0005-0000-0000-0000F93E0000}"/>
    <cellStyle name="Normal 4 6 5" xfId="2830" xr:uid="{00000000-0005-0000-0000-0000FA3E0000}"/>
    <cellStyle name="Normal 4 6 5 2" xfId="16780" xr:uid="{00000000-0005-0000-0000-0000FB3E0000}"/>
    <cellStyle name="Normal 4 6 5 2 2" xfId="39658" xr:uid="{00000000-0005-0000-0000-0000FC3E0000}"/>
    <cellStyle name="Normal 4 6 5 3" xfId="10866" xr:uid="{00000000-0005-0000-0000-0000FD3E0000}"/>
    <cellStyle name="Normal 4 6 5 4" xfId="35986" xr:uid="{00000000-0005-0000-0000-0000FE3E0000}"/>
    <cellStyle name="Normal 4 6 6" xfId="9642" xr:uid="{00000000-0005-0000-0000-0000FF3E0000}"/>
    <cellStyle name="Normal 4 6 6 2" xfId="34762" xr:uid="{00000000-0005-0000-0000-0000003F0000}"/>
    <cellStyle name="Normal 4 6 7" xfId="14880" xr:uid="{00000000-0005-0000-0000-0000013F0000}"/>
    <cellStyle name="Normal 4 6 7 2" xfId="38434" xr:uid="{00000000-0005-0000-0000-0000023F0000}"/>
    <cellStyle name="Normal 4 6 8" xfId="7194" xr:uid="{00000000-0005-0000-0000-0000033F0000}"/>
    <cellStyle name="Normal 4 6 9" xfId="32314" xr:uid="{00000000-0005-0000-0000-0000043F0000}"/>
    <cellStyle name="Normal 4 7" xfId="875" xr:uid="{00000000-0005-0000-0000-0000053F0000}"/>
    <cellStyle name="Normal 4 7 2" xfId="1086" xr:uid="{00000000-0005-0000-0000-0000063F0000}"/>
    <cellStyle name="Normal 4 7 2 2" xfId="2177" xr:uid="{00000000-0005-0000-0000-0000073F0000}"/>
    <cellStyle name="Normal 4 7 2 2 2" xfId="5483" xr:uid="{00000000-0005-0000-0000-0000083F0000}"/>
    <cellStyle name="Normal 4 7 2 2 2 2" xfId="13197" xr:uid="{00000000-0005-0000-0000-0000093F0000}"/>
    <cellStyle name="Normal 4 7 2 2 2 2 2" xfId="38043" xr:uid="{00000000-0005-0000-0000-00000A3F0000}"/>
    <cellStyle name="Normal 4 7 2 2 2 3" xfId="19377" xr:uid="{00000000-0005-0000-0000-00000B3F0000}"/>
    <cellStyle name="Normal 4 7 2 2 2 3 2" xfId="41715" xr:uid="{00000000-0005-0000-0000-00000C3F0000}"/>
    <cellStyle name="Normal 4 7 2 2 2 4" xfId="9251" xr:uid="{00000000-0005-0000-0000-00000D3F0000}"/>
    <cellStyle name="Normal 4 7 2 2 2 5" xfId="34371" xr:uid="{00000000-0005-0000-0000-00000E3F0000}"/>
    <cellStyle name="Normal 4 7 2 2 3" xfId="3663" xr:uid="{00000000-0005-0000-0000-00000F3F0000}"/>
    <cellStyle name="Normal 4 7 2 2 3 2" xfId="17613" xr:uid="{00000000-0005-0000-0000-0000103F0000}"/>
    <cellStyle name="Normal 4 7 2 2 3 2 2" xfId="40491" xr:uid="{00000000-0005-0000-0000-0000113F0000}"/>
    <cellStyle name="Normal 4 7 2 2 3 3" xfId="11699" xr:uid="{00000000-0005-0000-0000-0000123F0000}"/>
    <cellStyle name="Normal 4 7 2 2 3 4" xfId="36819" xr:uid="{00000000-0005-0000-0000-0000133F0000}"/>
    <cellStyle name="Normal 4 7 2 2 4" xfId="10475" xr:uid="{00000000-0005-0000-0000-0000143F0000}"/>
    <cellStyle name="Normal 4 7 2 2 4 2" xfId="35595" xr:uid="{00000000-0005-0000-0000-0000153F0000}"/>
    <cellStyle name="Normal 4 7 2 2 5" xfId="16146" xr:uid="{00000000-0005-0000-0000-0000163F0000}"/>
    <cellStyle name="Normal 4 7 2 2 5 2" xfId="39267" xr:uid="{00000000-0005-0000-0000-0000173F0000}"/>
    <cellStyle name="Normal 4 7 2 2 6" xfId="8027" xr:uid="{00000000-0005-0000-0000-0000183F0000}"/>
    <cellStyle name="Normal 4 7 2 2 7" xfId="33147" xr:uid="{00000000-0005-0000-0000-0000193F0000}"/>
    <cellStyle name="Normal 4 7 2 3" xfId="4599" xr:uid="{00000000-0005-0000-0000-00001A3F0000}"/>
    <cellStyle name="Normal 4 7 2 3 2" xfId="12450" xr:uid="{00000000-0005-0000-0000-00001B3F0000}"/>
    <cellStyle name="Normal 4 7 2 3 2 2" xfId="37431" xr:uid="{00000000-0005-0000-0000-00001C3F0000}"/>
    <cellStyle name="Normal 4 7 2 3 3" xfId="18525" xr:uid="{00000000-0005-0000-0000-00001D3F0000}"/>
    <cellStyle name="Normal 4 7 2 3 3 2" xfId="41103" xr:uid="{00000000-0005-0000-0000-00001E3F0000}"/>
    <cellStyle name="Normal 4 7 2 3 4" xfId="8639" xr:uid="{00000000-0005-0000-0000-00001F3F0000}"/>
    <cellStyle name="Normal 4 7 2 3 5" xfId="33759" xr:uid="{00000000-0005-0000-0000-0000203F0000}"/>
    <cellStyle name="Normal 4 7 2 4" xfId="3051" xr:uid="{00000000-0005-0000-0000-0000213F0000}"/>
    <cellStyle name="Normal 4 7 2 4 2" xfId="17001" xr:uid="{00000000-0005-0000-0000-0000223F0000}"/>
    <cellStyle name="Normal 4 7 2 4 2 2" xfId="39879" xr:uid="{00000000-0005-0000-0000-0000233F0000}"/>
    <cellStyle name="Normal 4 7 2 4 3" xfId="11087" xr:uid="{00000000-0005-0000-0000-0000243F0000}"/>
    <cellStyle name="Normal 4 7 2 4 4" xfId="36207" xr:uid="{00000000-0005-0000-0000-0000253F0000}"/>
    <cellStyle name="Normal 4 7 2 5" xfId="9863" xr:uid="{00000000-0005-0000-0000-0000263F0000}"/>
    <cellStyle name="Normal 4 7 2 5 2" xfId="34983" xr:uid="{00000000-0005-0000-0000-0000273F0000}"/>
    <cellStyle name="Normal 4 7 2 6" xfId="15105" xr:uid="{00000000-0005-0000-0000-0000283F0000}"/>
    <cellStyle name="Normal 4 7 2 6 2" xfId="38655" xr:uid="{00000000-0005-0000-0000-0000293F0000}"/>
    <cellStyle name="Normal 4 7 2 7" xfId="7415" xr:uid="{00000000-0005-0000-0000-00002A3F0000}"/>
    <cellStyle name="Normal 4 7 2 8" xfId="32535" xr:uid="{00000000-0005-0000-0000-00002B3F0000}"/>
    <cellStyle name="Normal 4 7 3" xfId="1966" xr:uid="{00000000-0005-0000-0000-00002C3F0000}"/>
    <cellStyle name="Normal 4 7 3 2" xfId="5272" xr:uid="{00000000-0005-0000-0000-00002D3F0000}"/>
    <cellStyle name="Normal 4 7 3 2 2" xfId="12986" xr:uid="{00000000-0005-0000-0000-00002E3F0000}"/>
    <cellStyle name="Normal 4 7 3 2 2 2" xfId="37832" xr:uid="{00000000-0005-0000-0000-00002F3F0000}"/>
    <cellStyle name="Normal 4 7 3 2 3" xfId="19166" xr:uid="{00000000-0005-0000-0000-0000303F0000}"/>
    <cellStyle name="Normal 4 7 3 2 3 2" xfId="41504" xr:uid="{00000000-0005-0000-0000-0000313F0000}"/>
    <cellStyle name="Normal 4 7 3 2 4" xfId="9040" xr:uid="{00000000-0005-0000-0000-0000323F0000}"/>
    <cellStyle name="Normal 4 7 3 2 5" xfId="34160" xr:uid="{00000000-0005-0000-0000-0000333F0000}"/>
    <cellStyle name="Normal 4 7 3 3" xfId="3452" xr:uid="{00000000-0005-0000-0000-0000343F0000}"/>
    <cellStyle name="Normal 4 7 3 3 2" xfId="17402" xr:uid="{00000000-0005-0000-0000-0000353F0000}"/>
    <cellStyle name="Normal 4 7 3 3 2 2" xfId="40280" xr:uid="{00000000-0005-0000-0000-0000363F0000}"/>
    <cellStyle name="Normal 4 7 3 3 3" xfId="11488" xr:uid="{00000000-0005-0000-0000-0000373F0000}"/>
    <cellStyle name="Normal 4 7 3 3 4" xfId="36608" xr:uid="{00000000-0005-0000-0000-0000383F0000}"/>
    <cellStyle name="Normal 4 7 3 4" xfId="10264" xr:uid="{00000000-0005-0000-0000-0000393F0000}"/>
    <cellStyle name="Normal 4 7 3 4 2" xfId="35384" xr:uid="{00000000-0005-0000-0000-00003A3F0000}"/>
    <cellStyle name="Normal 4 7 3 5" xfId="15935" xr:uid="{00000000-0005-0000-0000-00003B3F0000}"/>
    <cellStyle name="Normal 4 7 3 5 2" xfId="39056" xr:uid="{00000000-0005-0000-0000-00003C3F0000}"/>
    <cellStyle name="Normal 4 7 3 6" xfId="7816" xr:uid="{00000000-0005-0000-0000-00003D3F0000}"/>
    <cellStyle name="Normal 4 7 3 7" xfId="32936" xr:uid="{00000000-0005-0000-0000-00003E3F0000}"/>
    <cellStyle name="Normal 4 7 4" xfId="4388" xr:uid="{00000000-0005-0000-0000-00003F3F0000}"/>
    <cellStyle name="Normal 4 7 4 2" xfId="12239" xr:uid="{00000000-0005-0000-0000-0000403F0000}"/>
    <cellStyle name="Normal 4 7 4 2 2" xfId="37220" xr:uid="{00000000-0005-0000-0000-0000413F0000}"/>
    <cellStyle name="Normal 4 7 4 3" xfId="18314" xr:uid="{00000000-0005-0000-0000-0000423F0000}"/>
    <cellStyle name="Normal 4 7 4 3 2" xfId="40892" xr:uid="{00000000-0005-0000-0000-0000433F0000}"/>
    <cellStyle name="Normal 4 7 4 4" xfId="8428" xr:uid="{00000000-0005-0000-0000-0000443F0000}"/>
    <cellStyle name="Normal 4 7 4 5" xfId="33548" xr:uid="{00000000-0005-0000-0000-0000453F0000}"/>
    <cellStyle name="Normal 4 7 5" xfId="2840" xr:uid="{00000000-0005-0000-0000-0000463F0000}"/>
    <cellStyle name="Normal 4 7 5 2" xfId="16790" xr:uid="{00000000-0005-0000-0000-0000473F0000}"/>
    <cellStyle name="Normal 4 7 5 2 2" xfId="39668" xr:uid="{00000000-0005-0000-0000-0000483F0000}"/>
    <cellStyle name="Normal 4 7 5 3" xfId="10876" xr:uid="{00000000-0005-0000-0000-0000493F0000}"/>
    <cellStyle name="Normal 4 7 5 4" xfId="35996" xr:uid="{00000000-0005-0000-0000-00004A3F0000}"/>
    <cellStyle name="Normal 4 7 6" xfId="9652" xr:uid="{00000000-0005-0000-0000-00004B3F0000}"/>
    <cellStyle name="Normal 4 7 6 2" xfId="34772" xr:uid="{00000000-0005-0000-0000-00004C3F0000}"/>
    <cellStyle name="Normal 4 7 7" xfId="14894" xr:uid="{00000000-0005-0000-0000-00004D3F0000}"/>
    <cellStyle name="Normal 4 7 7 2" xfId="38444" xr:uid="{00000000-0005-0000-0000-00004E3F0000}"/>
    <cellStyle name="Normal 4 7 8" xfId="7204" xr:uid="{00000000-0005-0000-0000-00004F3F0000}"/>
    <cellStyle name="Normal 4 7 9" xfId="32324" xr:uid="{00000000-0005-0000-0000-0000503F0000}"/>
    <cellStyle name="Normal 4 8" xfId="881" xr:uid="{00000000-0005-0000-0000-0000513F0000}"/>
    <cellStyle name="Normal 4 8 2" xfId="1972" xr:uid="{00000000-0005-0000-0000-0000523F0000}"/>
    <cellStyle name="Normal 4 8 2 2" xfId="5278" xr:uid="{00000000-0005-0000-0000-0000533F0000}"/>
    <cellStyle name="Normal 4 8 2 2 2" xfId="12992" xr:uid="{00000000-0005-0000-0000-0000543F0000}"/>
    <cellStyle name="Normal 4 8 2 2 2 2" xfId="37838" xr:uid="{00000000-0005-0000-0000-0000553F0000}"/>
    <cellStyle name="Normal 4 8 2 2 3" xfId="19172" xr:uid="{00000000-0005-0000-0000-0000563F0000}"/>
    <cellStyle name="Normal 4 8 2 2 3 2" xfId="41510" xr:uid="{00000000-0005-0000-0000-0000573F0000}"/>
    <cellStyle name="Normal 4 8 2 2 4" xfId="9046" xr:uid="{00000000-0005-0000-0000-0000583F0000}"/>
    <cellStyle name="Normal 4 8 2 2 5" xfId="34166" xr:uid="{00000000-0005-0000-0000-0000593F0000}"/>
    <cellStyle name="Normal 4 8 2 3" xfId="3458" xr:uid="{00000000-0005-0000-0000-00005A3F0000}"/>
    <cellStyle name="Normal 4 8 2 3 2" xfId="17408" xr:uid="{00000000-0005-0000-0000-00005B3F0000}"/>
    <cellStyle name="Normal 4 8 2 3 2 2" xfId="40286" xr:uid="{00000000-0005-0000-0000-00005C3F0000}"/>
    <cellStyle name="Normal 4 8 2 3 3" xfId="11494" xr:uid="{00000000-0005-0000-0000-00005D3F0000}"/>
    <cellStyle name="Normal 4 8 2 3 4" xfId="36614" xr:uid="{00000000-0005-0000-0000-00005E3F0000}"/>
    <cellStyle name="Normal 4 8 2 4" xfId="10270" xr:uid="{00000000-0005-0000-0000-00005F3F0000}"/>
    <cellStyle name="Normal 4 8 2 4 2" xfId="35390" xr:uid="{00000000-0005-0000-0000-0000603F0000}"/>
    <cellStyle name="Normal 4 8 2 5" xfId="15941" xr:uid="{00000000-0005-0000-0000-0000613F0000}"/>
    <cellStyle name="Normal 4 8 2 5 2" xfId="39062" xr:uid="{00000000-0005-0000-0000-0000623F0000}"/>
    <cellStyle name="Normal 4 8 2 6" xfId="7822" xr:uid="{00000000-0005-0000-0000-0000633F0000}"/>
    <cellStyle name="Normal 4 8 2 7" xfId="32942" xr:uid="{00000000-0005-0000-0000-0000643F0000}"/>
    <cellStyle name="Normal 4 8 3" xfId="4394" xr:uid="{00000000-0005-0000-0000-0000653F0000}"/>
    <cellStyle name="Normal 4 8 3 2" xfId="12245" xr:uid="{00000000-0005-0000-0000-0000663F0000}"/>
    <cellStyle name="Normal 4 8 3 2 2" xfId="37226" xr:uid="{00000000-0005-0000-0000-0000673F0000}"/>
    <cellStyle name="Normal 4 8 3 3" xfId="18320" xr:uid="{00000000-0005-0000-0000-0000683F0000}"/>
    <cellStyle name="Normal 4 8 3 3 2" xfId="40898" xr:uid="{00000000-0005-0000-0000-0000693F0000}"/>
    <cellStyle name="Normal 4 8 3 4" xfId="8434" xr:uid="{00000000-0005-0000-0000-00006A3F0000}"/>
    <cellStyle name="Normal 4 8 3 5" xfId="33554" xr:uid="{00000000-0005-0000-0000-00006B3F0000}"/>
    <cellStyle name="Normal 4 8 4" xfId="2846" xr:uid="{00000000-0005-0000-0000-00006C3F0000}"/>
    <cellStyle name="Normal 4 8 4 2" xfId="16796" xr:uid="{00000000-0005-0000-0000-00006D3F0000}"/>
    <cellStyle name="Normal 4 8 4 2 2" xfId="39674" xr:uid="{00000000-0005-0000-0000-00006E3F0000}"/>
    <cellStyle name="Normal 4 8 4 3" xfId="10882" xr:uid="{00000000-0005-0000-0000-00006F3F0000}"/>
    <cellStyle name="Normal 4 8 4 4" xfId="36002" xr:uid="{00000000-0005-0000-0000-0000703F0000}"/>
    <cellStyle name="Normal 4 8 5" xfId="9658" xr:uid="{00000000-0005-0000-0000-0000713F0000}"/>
    <cellStyle name="Normal 4 8 5 2" xfId="34778" xr:uid="{00000000-0005-0000-0000-0000723F0000}"/>
    <cellStyle name="Normal 4 8 6" xfId="14900" xr:uid="{00000000-0005-0000-0000-0000733F0000}"/>
    <cellStyle name="Normal 4 8 6 2" xfId="38450" xr:uid="{00000000-0005-0000-0000-0000743F0000}"/>
    <cellStyle name="Normal 4 8 7" xfId="7210" xr:uid="{00000000-0005-0000-0000-0000753F0000}"/>
    <cellStyle name="Normal 4 8 8" xfId="32330" xr:uid="{00000000-0005-0000-0000-0000763F0000}"/>
    <cellStyle name="Normal 4 9" xfId="1095" xr:uid="{00000000-0005-0000-0000-0000773F0000}"/>
    <cellStyle name="Normal 4 9 2" xfId="2186" xr:uid="{00000000-0005-0000-0000-0000783F0000}"/>
    <cellStyle name="Normal 4 9 2 2" xfId="5489" xr:uid="{00000000-0005-0000-0000-0000793F0000}"/>
    <cellStyle name="Normal 4 9 2 2 2" xfId="13203" xr:uid="{00000000-0005-0000-0000-00007A3F0000}"/>
    <cellStyle name="Normal 4 9 2 2 2 2" xfId="38049" xr:uid="{00000000-0005-0000-0000-00007B3F0000}"/>
    <cellStyle name="Normal 4 9 2 2 3" xfId="19383" xr:uid="{00000000-0005-0000-0000-00007C3F0000}"/>
    <cellStyle name="Normal 4 9 2 2 3 2" xfId="41721" xr:uid="{00000000-0005-0000-0000-00007D3F0000}"/>
    <cellStyle name="Normal 4 9 2 2 4" xfId="9257" xr:uid="{00000000-0005-0000-0000-00007E3F0000}"/>
    <cellStyle name="Normal 4 9 2 2 5" xfId="34377" xr:uid="{00000000-0005-0000-0000-00007F3F0000}"/>
    <cellStyle name="Normal 4 9 2 3" xfId="3669" xr:uid="{00000000-0005-0000-0000-0000803F0000}"/>
    <cellStyle name="Normal 4 9 2 3 2" xfId="17619" xr:uid="{00000000-0005-0000-0000-0000813F0000}"/>
    <cellStyle name="Normal 4 9 2 3 2 2" xfId="40497" xr:uid="{00000000-0005-0000-0000-0000823F0000}"/>
    <cellStyle name="Normal 4 9 2 3 3" xfId="11705" xr:uid="{00000000-0005-0000-0000-0000833F0000}"/>
    <cellStyle name="Normal 4 9 2 3 4" xfId="36825" xr:uid="{00000000-0005-0000-0000-0000843F0000}"/>
    <cellStyle name="Normal 4 9 2 4" xfId="10481" xr:uid="{00000000-0005-0000-0000-0000853F0000}"/>
    <cellStyle name="Normal 4 9 2 4 2" xfId="35601" xr:uid="{00000000-0005-0000-0000-0000863F0000}"/>
    <cellStyle name="Normal 4 9 2 5" xfId="16155" xr:uid="{00000000-0005-0000-0000-0000873F0000}"/>
    <cellStyle name="Normal 4 9 2 5 2" xfId="39273" xr:uid="{00000000-0005-0000-0000-0000883F0000}"/>
    <cellStyle name="Normal 4 9 2 6" xfId="8033" xr:uid="{00000000-0005-0000-0000-0000893F0000}"/>
    <cellStyle name="Normal 4 9 2 7" xfId="33153" xr:uid="{00000000-0005-0000-0000-00008A3F0000}"/>
    <cellStyle name="Normal 4 9 3" xfId="4605" xr:uid="{00000000-0005-0000-0000-00008B3F0000}"/>
    <cellStyle name="Normal 4 9 3 2" xfId="12456" xr:uid="{00000000-0005-0000-0000-00008C3F0000}"/>
    <cellStyle name="Normal 4 9 3 2 2" xfId="37437" xr:uid="{00000000-0005-0000-0000-00008D3F0000}"/>
    <cellStyle name="Normal 4 9 3 3" xfId="18531" xr:uid="{00000000-0005-0000-0000-00008E3F0000}"/>
    <cellStyle name="Normal 4 9 3 3 2" xfId="41109" xr:uid="{00000000-0005-0000-0000-00008F3F0000}"/>
    <cellStyle name="Normal 4 9 3 4" xfId="8645" xr:uid="{00000000-0005-0000-0000-0000903F0000}"/>
    <cellStyle name="Normal 4 9 3 5" xfId="33765" xr:uid="{00000000-0005-0000-0000-0000913F0000}"/>
    <cellStyle name="Normal 4 9 4" xfId="3057" xr:uid="{00000000-0005-0000-0000-0000923F0000}"/>
    <cellStyle name="Normal 4 9 4 2" xfId="17007" xr:uid="{00000000-0005-0000-0000-0000933F0000}"/>
    <cellStyle name="Normal 4 9 4 2 2" xfId="39885" xr:uid="{00000000-0005-0000-0000-0000943F0000}"/>
    <cellStyle name="Normal 4 9 4 3" xfId="11093" xr:uid="{00000000-0005-0000-0000-0000953F0000}"/>
    <cellStyle name="Normal 4 9 4 4" xfId="36213" xr:uid="{00000000-0005-0000-0000-0000963F0000}"/>
    <cellStyle name="Normal 4 9 5" xfId="9869" xr:uid="{00000000-0005-0000-0000-0000973F0000}"/>
    <cellStyle name="Normal 4 9 5 2" xfId="34989" xr:uid="{00000000-0005-0000-0000-0000983F0000}"/>
    <cellStyle name="Normal 4 9 6" xfId="15114" xr:uid="{00000000-0005-0000-0000-0000993F0000}"/>
    <cellStyle name="Normal 4 9 6 2" xfId="38661" xr:uid="{00000000-0005-0000-0000-00009A3F0000}"/>
    <cellStyle name="Normal 4 9 7" xfId="7421" xr:uid="{00000000-0005-0000-0000-00009B3F0000}"/>
    <cellStyle name="Normal 4 9 8" xfId="32541" xr:uid="{00000000-0005-0000-0000-00009C3F0000}"/>
    <cellStyle name="Normal 5" xfId="15" xr:uid="{00000000-0005-0000-0000-00009D3F0000}"/>
    <cellStyle name="Normal 5 10" xfId="863" xr:uid="{00000000-0005-0000-0000-00009E3F0000}"/>
    <cellStyle name="Normal 5 10 2" xfId="1077" xr:uid="{00000000-0005-0000-0000-00009F3F0000}"/>
    <cellStyle name="Normal 5 10 2 2" xfId="2168" xr:uid="{00000000-0005-0000-0000-0000A03F0000}"/>
    <cellStyle name="Normal 5 10 2 2 2" xfId="5474" xr:uid="{00000000-0005-0000-0000-0000A13F0000}"/>
    <cellStyle name="Normal 5 10 2 2 2 2" xfId="13188" xr:uid="{00000000-0005-0000-0000-0000A23F0000}"/>
    <cellStyle name="Normal 5 10 2 2 2 2 2" xfId="38034" xr:uid="{00000000-0005-0000-0000-0000A33F0000}"/>
    <cellStyle name="Normal 5 10 2 2 2 3" xfId="19368" xr:uid="{00000000-0005-0000-0000-0000A43F0000}"/>
    <cellStyle name="Normal 5 10 2 2 2 3 2" xfId="41706" xr:uid="{00000000-0005-0000-0000-0000A53F0000}"/>
    <cellStyle name="Normal 5 10 2 2 2 4" xfId="9242" xr:uid="{00000000-0005-0000-0000-0000A63F0000}"/>
    <cellStyle name="Normal 5 10 2 2 2 5" xfId="34362" xr:uid="{00000000-0005-0000-0000-0000A73F0000}"/>
    <cellStyle name="Normal 5 10 2 2 3" xfId="3654" xr:uid="{00000000-0005-0000-0000-0000A83F0000}"/>
    <cellStyle name="Normal 5 10 2 2 3 2" xfId="17604" xr:uid="{00000000-0005-0000-0000-0000A93F0000}"/>
    <cellStyle name="Normal 5 10 2 2 3 2 2" xfId="40482" xr:uid="{00000000-0005-0000-0000-0000AA3F0000}"/>
    <cellStyle name="Normal 5 10 2 2 3 3" xfId="11690" xr:uid="{00000000-0005-0000-0000-0000AB3F0000}"/>
    <cellStyle name="Normal 5 10 2 2 3 4" xfId="36810" xr:uid="{00000000-0005-0000-0000-0000AC3F0000}"/>
    <cellStyle name="Normal 5 10 2 2 4" xfId="10466" xr:uid="{00000000-0005-0000-0000-0000AD3F0000}"/>
    <cellStyle name="Normal 5 10 2 2 4 2" xfId="35586" xr:uid="{00000000-0005-0000-0000-0000AE3F0000}"/>
    <cellStyle name="Normal 5 10 2 2 5" xfId="16137" xr:uid="{00000000-0005-0000-0000-0000AF3F0000}"/>
    <cellStyle name="Normal 5 10 2 2 5 2" xfId="39258" xr:uid="{00000000-0005-0000-0000-0000B03F0000}"/>
    <cellStyle name="Normal 5 10 2 2 6" xfId="8018" xr:uid="{00000000-0005-0000-0000-0000B13F0000}"/>
    <cellStyle name="Normal 5 10 2 2 7" xfId="33138" xr:uid="{00000000-0005-0000-0000-0000B23F0000}"/>
    <cellStyle name="Normal 5 10 2 3" xfId="4590" xr:uid="{00000000-0005-0000-0000-0000B33F0000}"/>
    <cellStyle name="Normal 5 10 2 3 2" xfId="12441" xr:uid="{00000000-0005-0000-0000-0000B43F0000}"/>
    <cellStyle name="Normal 5 10 2 3 2 2" xfId="37422" xr:uid="{00000000-0005-0000-0000-0000B53F0000}"/>
    <cellStyle name="Normal 5 10 2 3 3" xfId="18516" xr:uid="{00000000-0005-0000-0000-0000B63F0000}"/>
    <cellStyle name="Normal 5 10 2 3 3 2" xfId="41094" xr:uid="{00000000-0005-0000-0000-0000B73F0000}"/>
    <cellStyle name="Normal 5 10 2 3 4" xfId="8630" xr:uid="{00000000-0005-0000-0000-0000B83F0000}"/>
    <cellStyle name="Normal 5 10 2 3 5" xfId="33750" xr:uid="{00000000-0005-0000-0000-0000B93F0000}"/>
    <cellStyle name="Normal 5 10 2 4" xfId="3042" xr:uid="{00000000-0005-0000-0000-0000BA3F0000}"/>
    <cellStyle name="Normal 5 10 2 4 2" xfId="16992" xr:uid="{00000000-0005-0000-0000-0000BB3F0000}"/>
    <cellStyle name="Normal 5 10 2 4 2 2" xfId="39870" xr:uid="{00000000-0005-0000-0000-0000BC3F0000}"/>
    <cellStyle name="Normal 5 10 2 4 3" xfId="11078" xr:uid="{00000000-0005-0000-0000-0000BD3F0000}"/>
    <cellStyle name="Normal 5 10 2 4 4" xfId="36198" xr:uid="{00000000-0005-0000-0000-0000BE3F0000}"/>
    <cellStyle name="Normal 5 10 2 5" xfId="9854" xr:uid="{00000000-0005-0000-0000-0000BF3F0000}"/>
    <cellStyle name="Normal 5 10 2 5 2" xfId="34974" xr:uid="{00000000-0005-0000-0000-0000C03F0000}"/>
    <cellStyle name="Normal 5 10 2 6" xfId="15096" xr:uid="{00000000-0005-0000-0000-0000C13F0000}"/>
    <cellStyle name="Normal 5 10 2 6 2" xfId="38646" xr:uid="{00000000-0005-0000-0000-0000C23F0000}"/>
    <cellStyle name="Normal 5 10 2 7" xfId="7406" xr:uid="{00000000-0005-0000-0000-0000C33F0000}"/>
    <cellStyle name="Normal 5 10 2 8" xfId="32526" xr:uid="{00000000-0005-0000-0000-0000C43F0000}"/>
    <cellStyle name="Normal 5 10 3" xfId="1957" xr:uid="{00000000-0005-0000-0000-0000C53F0000}"/>
    <cellStyle name="Normal 5 10 3 2" xfId="5263" xr:uid="{00000000-0005-0000-0000-0000C63F0000}"/>
    <cellStyle name="Normal 5 10 3 2 2" xfId="12977" xr:uid="{00000000-0005-0000-0000-0000C73F0000}"/>
    <cellStyle name="Normal 5 10 3 2 2 2" xfId="37823" xr:uid="{00000000-0005-0000-0000-0000C83F0000}"/>
    <cellStyle name="Normal 5 10 3 2 3" xfId="19157" xr:uid="{00000000-0005-0000-0000-0000C93F0000}"/>
    <cellStyle name="Normal 5 10 3 2 3 2" xfId="41495" xr:uid="{00000000-0005-0000-0000-0000CA3F0000}"/>
    <cellStyle name="Normal 5 10 3 2 4" xfId="9031" xr:uid="{00000000-0005-0000-0000-0000CB3F0000}"/>
    <cellStyle name="Normal 5 10 3 2 5" xfId="34151" xr:uid="{00000000-0005-0000-0000-0000CC3F0000}"/>
    <cellStyle name="Normal 5 10 3 3" xfId="3443" xr:uid="{00000000-0005-0000-0000-0000CD3F0000}"/>
    <cellStyle name="Normal 5 10 3 3 2" xfId="17393" xr:uid="{00000000-0005-0000-0000-0000CE3F0000}"/>
    <cellStyle name="Normal 5 10 3 3 2 2" xfId="40271" xr:uid="{00000000-0005-0000-0000-0000CF3F0000}"/>
    <cellStyle name="Normal 5 10 3 3 3" xfId="11479" xr:uid="{00000000-0005-0000-0000-0000D03F0000}"/>
    <cellStyle name="Normal 5 10 3 3 4" xfId="36599" xr:uid="{00000000-0005-0000-0000-0000D13F0000}"/>
    <cellStyle name="Normal 5 10 3 4" xfId="10255" xr:uid="{00000000-0005-0000-0000-0000D23F0000}"/>
    <cellStyle name="Normal 5 10 3 4 2" xfId="35375" xr:uid="{00000000-0005-0000-0000-0000D33F0000}"/>
    <cellStyle name="Normal 5 10 3 5" xfId="15926" xr:uid="{00000000-0005-0000-0000-0000D43F0000}"/>
    <cellStyle name="Normal 5 10 3 5 2" xfId="39047" xr:uid="{00000000-0005-0000-0000-0000D53F0000}"/>
    <cellStyle name="Normal 5 10 3 6" xfId="7807" xr:uid="{00000000-0005-0000-0000-0000D63F0000}"/>
    <cellStyle name="Normal 5 10 3 7" xfId="32927" xr:uid="{00000000-0005-0000-0000-0000D73F0000}"/>
    <cellStyle name="Normal 5 10 4" xfId="4378" xr:uid="{00000000-0005-0000-0000-0000D83F0000}"/>
    <cellStyle name="Normal 5 10 4 2" xfId="12229" xr:uid="{00000000-0005-0000-0000-0000D93F0000}"/>
    <cellStyle name="Normal 5 10 4 2 2" xfId="37211" xr:uid="{00000000-0005-0000-0000-0000DA3F0000}"/>
    <cellStyle name="Normal 5 10 4 3" xfId="18304" xr:uid="{00000000-0005-0000-0000-0000DB3F0000}"/>
    <cellStyle name="Normal 5 10 4 3 2" xfId="40883" xr:uid="{00000000-0005-0000-0000-0000DC3F0000}"/>
    <cellStyle name="Normal 5 10 4 4" xfId="8419" xr:uid="{00000000-0005-0000-0000-0000DD3F0000}"/>
    <cellStyle name="Normal 5 10 4 5" xfId="33539" xr:uid="{00000000-0005-0000-0000-0000DE3F0000}"/>
    <cellStyle name="Normal 5 10 5" xfId="2831" xr:uid="{00000000-0005-0000-0000-0000DF3F0000}"/>
    <cellStyle name="Normal 5 10 5 2" xfId="16781" xr:uid="{00000000-0005-0000-0000-0000E03F0000}"/>
    <cellStyle name="Normal 5 10 5 2 2" xfId="39659" xr:uid="{00000000-0005-0000-0000-0000E13F0000}"/>
    <cellStyle name="Normal 5 10 5 3" xfId="10867" xr:uid="{00000000-0005-0000-0000-0000E23F0000}"/>
    <cellStyle name="Normal 5 10 5 4" xfId="35987" xr:uid="{00000000-0005-0000-0000-0000E33F0000}"/>
    <cellStyle name="Normal 5 10 6" xfId="9643" xr:uid="{00000000-0005-0000-0000-0000E43F0000}"/>
    <cellStyle name="Normal 5 10 6 2" xfId="34763" xr:uid="{00000000-0005-0000-0000-0000E53F0000}"/>
    <cellStyle name="Normal 5 10 7" xfId="14882" xr:uid="{00000000-0005-0000-0000-0000E63F0000}"/>
    <cellStyle name="Normal 5 10 7 2" xfId="38435" xr:uid="{00000000-0005-0000-0000-0000E73F0000}"/>
    <cellStyle name="Normal 5 10 8" xfId="7195" xr:uid="{00000000-0005-0000-0000-0000E83F0000}"/>
    <cellStyle name="Normal 5 10 9" xfId="32315" xr:uid="{00000000-0005-0000-0000-0000E93F0000}"/>
    <cellStyle name="Normal 5 11" xfId="876" xr:uid="{00000000-0005-0000-0000-0000EA3F0000}"/>
    <cellStyle name="Normal 5 11 2" xfId="1087" xr:uid="{00000000-0005-0000-0000-0000EB3F0000}"/>
    <cellStyle name="Normal 5 11 2 2" xfId="2178" xr:uid="{00000000-0005-0000-0000-0000EC3F0000}"/>
    <cellStyle name="Normal 5 11 2 2 2" xfId="5484" xr:uid="{00000000-0005-0000-0000-0000ED3F0000}"/>
    <cellStyle name="Normal 5 11 2 2 2 2" xfId="13198" xr:uid="{00000000-0005-0000-0000-0000EE3F0000}"/>
    <cellStyle name="Normal 5 11 2 2 2 2 2" xfId="38044" xr:uid="{00000000-0005-0000-0000-0000EF3F0000}"/>
    <cellStyle name="Normal 5 11 2 2 2 3" xfId="19378" xr:uid="{00000000-0005-0000-0000-0000F03F0000}"/>
    <cellStyle name="Normal 5 11 2 2 2 3 2" xfId="41716" xr:uid="{00000000-0005-0000-0000-0000F13F0000}"/>
    <cellStyle name="Normal 5 11 2 2 2 4" xfId="9252" xr:uid="{00000000-0005-0000-0000-0000F23F0000}"/>
    <cellStyle name="Normal 5 11 2 2 2 5" xfId="34372" xr:uid="{00000000-0005-0000-0000-0000F33F0000}"/>
    <cellStyle name="Normal 5 11 2 2 3" xfId="3664" xr:uid="{00000000-0005-0000-0000-0000F43F0000}"/>
    <cellStyle name="Normal 5 11 2 2 3 2" xfId="17614" xr:uid="{00000000-0005-0000-0000-0000F53F0000}"/>
    <cellStyle name="Normal 5 11 2 2 3 2 2" xfId="40492" xr:uid="{00000000-0005-0000-0000-0000F63F0000}"/>
    <cellStyle name="Normal 5 11 2 2 3 3" xfId="11700" xr:uid="{00000000-0005-0000-0000-0000F73F0000}"/>
    <cellStyle name="Normal 5 11 2 2 3 4" xfId="36820" xr:uid="{00000000-0005-0000-0000-0000F83F0000}"/>
    <cellStyle name="Normal 5 11 2 2 4" xfId="10476" xr:uid="{00000000-0005-0000-0000-0000F93F0000}"/>
    <cellStyle name="Normal 5 11 2 2 4 2" xfId="35596" xr:uid="{00000000-0005-0000-0000-0000FA3F0000}"/>
    <cellStyle name="Normal 5 11 2 2 5" xfId="16147" xr:uid="{00000000-0005-0000-0000-0000FB3F0000}"/>
    <cellStyle name="Normal 5 11 2 2 5 2" xfId="39268" xr:uid="{00000000-0005-0000-0000-0000FC3F0000}"/>
    <cellStyle name="Normal 5 11 2 2 6" xfId="8028" xr:uid="{00000000-0005-0000-0000-0000FD3F0000}"/>
    <cellStyle name="Normal 5 11 2 2 7" xfId="33148" xr:uid="{00000000-0005-0000-0000-0000FE3F0000}"/>
    <cellStyle name="Normal 5 11 2 3" xfId="4600" xr:uid="{00000000-0005-0000-0000-0000FF3F0000}"/>
    <cellStyle name="Normal 5 11 2 3 2" xfId="12451" xr:uid="{00000000-0005-0000-0000-000000400000}"/>
    <cellStyle name="Normal 5 11 2 3 2 2" xfId="37432" xr:uid="{00000000-0005-0000-0000-000001400000}"/>
    <cellStyle name="Normal 5 11 2 3 3" xfId="18526" xr:uid="{00000000-0005-0000-0000-000002400000}"/>
    <cellStyle name="Normal 5 11 2 3 3 2" xfId="41104" xr:uid="{00000000-0005-0000-0000-000003400000}"/>
    <cellStyle name="Normal 5 11 2 3 4" xfId="8640" xr:uid="{00000000-0005-0000-0000-000004400000}"/>
    <cellStyle name="Normal 5 11 2 3 5" xfId="33760" xr:uid="{00000000-0005-0000-0000-000005400000}"/>
    <cellStyle name="Normal 5 11 2 4" xfId="3052" xr:uid="{00000000-0005-0000-0000-000006400000}"/>
    <cellStyle name="Normal 5 11 2 4 2" xfId="17002" xr:uid="{00000000-0005-0000-0000-000007400000}"/>
    <cellStyle name="Normal 5 11 2 4 2 2" xfId="39880" xr:uid="{00000000-0005-0000-0000-000008400000}"/>
    <cellStyle name="Normal 5 11 2 4 3" xfId="11088" xr:uid="{00000000-0005-0000-0000-000009400000}"/>
    <cellStyle name="Normal 5 11 2 4 4" xfId="36208" xr:uid="{00000000-0005-0000-0000-00000A400000}"/>
    <cellStyle name="Normal 5 11 2 5" xfId="9864" xr:uid="{00000000-0005-0000-0000-00000B400000}"/>
    <cellStyle name="Normal 5 11 2 5 2" xfId="34984" xr:uid="{00000000-0005-0000-0000-00000C400000}"/>
    <cellStyle name="Normal 5 11 2 6" xfId="15106" xr:uid="{00000000-0005-0000-0000-00000D400000}"/>
    <cellStyle name="Normal 5 11 2 6 2" xfId="38656" xr:uid="{00000000-0005-0000-0000-00000E400000}"/>
    <cellStyle name="Normal 5 11 2 7" xfId="7416" xr:uid="{00000000-0005-0000-0000-00000F400000}"/>
    <cellStyle name="Normal 5 11 2 8" xfId="32536" xr:uid="{00000000-0005-0000-0000-000010400000}"/>
    <cellStyle name="Normal 5 11 3" xfId="1967" xr:uid="{00000000-0005-0000-0000-000011400000}"/>
    <cellStyle name="Normal 5 11 3 2" xfId="5273" xr:uid="{00000000-0005-0000-0000-000012400000}"/>
    <cellStyle name="Normal 5 11 3 2 2" xfId="12987" xr:uid="{00000000-0005-0000-0000-000013400000}"/>
    <cellStyle name="Normal 5 11 3 2 2 2" xfId="37833" xr:uid="{00000000-0005-0000-0000-000014400000}"/>
    <cellStyle name="Normal 5 11 3 2 3" xfId="19167" xr:uid="{00000000-0005-0000-0000-000015400000}"/>
    <cellStyle name="Normal 5 11 3 2 3 2" xfId="41505" xr:uid="{00000000-0005-0000-0000-000016400000}"/>
    <cellStyle name="Normal 5 11 3 2 4" xfId="9041" xr:uid="{00000000-0005-0000-0000-000017400000}"/>
    <cellStyle name="Normal 5 11 3 2 5" xfId="34161" xr:uid="{00000000-0005-0000-0000-000018400000}"/>
    <cellStyle name="Normal 5 11 3 3" xfId="3453" xr:uid="{00000000-0005-0000-0000-000019400000}"/>
    <cellStyle name="Normal 5 11 3 3 2" xfId="17403" xr:uid="{00000000-0005-0000-0000-00001A400000}"/>
    <cellStyle name="Normal 5 11 3 3 2 2" xfId="40281" xr:uid="{00000000-0005-0000-0000-00001B400000}"/>
    <cellStyle name="Normal 5 11 3 3 3" xfId="11489" xr:uid="{00000000-0005-0000-0000-00001C400000}"/>
    <cellStyle name="Normal 5 11 3 3 4" xfId="36609" xr:uid="{00000000-0005-0000-0000-00001D400000}"/>
    <cellStyle name="Normal 5 11 3 4" xfId="10265" xr:uid="{00000000-0005-0000-0000-00001E400000}"/>
    <cellStyle name="Normal 5 11 3 4 2" xfId="35385" xr:uid="{00000000-0005-0000-0000-00001F400000}"/>
    <cellStyle name="Normal 5 11 3 5" xfId="15936" xr:uid="{00000000-0005-0000-0000-000020400000}"/>
    <cellStyle name="Normal 5 11 3 5 2" xfId="39057" xr:uid="{00000000-0005-0000-0000-000021400000}"/>
    <cellStyle name="Normal 5 11 3 6" xfId="7817" xr:uid="{00000000-0005-0000-0000-000022400000}"/>
    <cellStyle name="Normal 5 11 3 7" xfId="32937" xr:uid="{00000000-0005-0000-0000-000023400000}"/>
    <cellStyle name="Normal 5 11 4" xfId="4389" xr:uid="{00000000-0005-0000-0000-000024400000}"/>
    <cellStyle name="Normal 5 11 4 2" xfId="12240" xr:uid="{00000000-0005-0000-0000-000025400000}"/>
    <cellStyle name="Normal 5 11 4 2 2" xfId="37221" xr:uid="{00000000-0005-0000-0000-000026400000}"/>
    <cellStyle name="Normal 5 11 4 3" xfId="18315" xr:uid="{00000000-0005-0000-0000-000027400000}"/>
    <cellStyle name="Normal 5 11 4 3 2" xfId="40893" xr:uid="{00000000-0005-0000-0000-000028400000}"/>
    <cellStyle name="Normal 5 11 4 4" xfId="8429" xr:uid="{00000000-0005-0000-0000-000029400000}"/>
    <cellStyle name="Normal 5 11 4 5" xfId="33549" xr:uid="{00000000-0005-0000-0000-00002A400000}"/>
    <cellStyle name="Normal 5 11 5" xfId="2841" xr:uid="{00000000-0005-0000-0000-00002B400000}"/>
    <cellStyle name="Normal 5 11 5 2" xfId="16791" xr:uid="{00000000-0005-0000-0000-00002C400000}"/>
    <cellStyle name="Normal 5 11 5 2 2" xfId="39669" xr:uid="{00000000-0005-0000-0000-00002D400000}"/>
    <cellStyle name="Normal 5 11 5 3" xfId="10877" xr:uid="{00000000-0005-0000-0000-00002E400000}"/>
    <cellStyle name="Normal 5 11 5 4" xfId="35997" xr:uid="{00000000-0005-0000-0000-00002F400000}"/>
    <cellStyle name="Normal 5 11 6" xfId="9653" xr:uid="{00000000-0005-0000-0000-000030400000}"/>
    <cellStyle name="Normal 5 11 6 2" xfId="34773" xr:uid="{00000000-0005-0000-0000-000031400000}"/>
    <cellStyle name="Normal 5 11 7" xfId="14895" xr:uid="{00000000-0005-0000-0000-000032400000}"/>
    <cellStyle name="Normal 5 11 7 2" xfId="38445" xr:uid="{00000000-0005-0000-0000-000033400000}"/>
    <cellStyle name="Normal 5 11 8" xfId="7205" xr:uid="{00000000-0005-0000-0000-000034400000}"/>
    <cellStyle name="Normal 5 11 9" xfId="32325" xr:uid="{00000000-0005-0000-0000-000035400000}"/>
    <cellStyle name="Normal 5 2" xfId="522" xr:uid="{00000000-0005-0000-0000-000036400000}"/>
    <cellStyle name="Normal 5 2 10" xfId="9517" xr:uid="{00000000-0005-0000-0000-000037400000}"/>
    <cellStyle name="Normal 5 2 10 2" xfId="34637" xr:uid="{00000000-0005-0000-0000-000038400000}"/>
    <cellStyle name="Normal 5 2 11" xfId="14564" xr:uid="{00000000-0005-0000-0000-000039400000}"/>
    <cellStyle name="Normal 5 2 11 2" xfId="38309" xr:uid="{00000000-0005-0000-0000-00003A400000}"/>
    <cellStyle name="Normal 5 2 12" xfId="7069" xr:uid="{00000000-0005-0000-0000-00003B400000}"/>
    <cellStyle name="Normal 5 2 13" xfId="32189" xr:uid="{00000000-0005-0000-0000-00003C400000}"/>
    <cellStyle name="Normal 5 2 2" xfId="523" xr:uid="{00000000-0005-0000-0000-00003D400000}"/>
    <cellStyle name="Normal 5 2 2 10" xfId="14565" xr:uid="{00000000-0005-0000-0000-00003E400000}"/>
    <cellStyle name="Normal 5 2 2 10 2" xfId="38310" xr:uid="{00000000-0005-0000-0000-00003F400000}"/>
    <cellStyle name="Normal 5 2 2 11" xfId="7070" xr:uid="{00000000-0005-0000-0000-000040400000}"/>
    <cellStyle name="Normal 5 2 2 12" xfId="32190" xr:uid="{00000000-0005-0000-0000-000041400000}"/>
    <cellStyle name="Normal 5 2 2 2" xfId="524" xr:uid="{00000000-0005-0000-0000-000042400000}"/>
    <cellStyle name="Normal 5 2 2 2 10" xfId="7071" xr:uid="{00000000-0005-0000-0000-000043400000}"/>
    <cellStyle name="Normal 5 2 2 2 11" xfId="32191" xr:uid="{00000000-0005-0000-0000-000044400000}"/>
    <cellStyle name="Normal 5 2 2 2 2" xfId="525" xr:uid="{00000000-0005-0000-0000-000045400000}"/>
    <cellStyle name="Normal 5 2 2 2 2 10" xfId="32192" xr:uid="{00000000-0005-0000-0000-000046400000}"/>
    <cellStyle name="Normal 5 2 2 2 2 2" xfId="954" xr:uid="{00000000-0005-0000-0000-000047400000}"/>
    <cellStyle name="Normal 5 2 2 2 2 2 2" xfId="2045" xr:uid="{00000000-0005-0000-0000-000048400000}"/>
    <cellStyle name="Normal 5 2 2 2 2 2 2 2" xfId="5351" xr:uid="{00000000-0005-0000-0000-000049400000}"/>
    <cellStyle name="Normal 5 2 2 2 2 2 2 2 2" xfId="13065" xr:uid="{00000000-0005-0000-0000-00004A400000}"/>
    <cellStyle name="Normal 5 2 2 2 2 2 2 2 2 2" xfId="37911" xr:uid="{00000000-0005-0000-0000-00004B400000}"/>
    <cellStyle name="Normal 5 2 2 2 2 2 2 2 3" xfId="19245" xr:uid="{00000000-0005-0000-0000-00004C400000}"/>
    <cellStyle name="Normal 5 2 2 2 2 2 2 2 3 2" xfId="41583" xr:uid="{00000000-0005-0000-0000-00004D400000}"/>
    <cellStyle name="Normal 5 2 2 2 2 2 2 2 4" xfId="9119" xr:uid="{00000000-0005-0000-0000-00004E400000}"/>
    <cellStyle name="Normal 5 2 2 2 2 2 2 2 5" xfId="34239" xr:uid="{00000000-0005-0000-0000-00004F400000}"/>
    <cellStyle name="Normal 5 2 2 2 2 2 2 3" xfId="3531" xr:uid="{00000000-0005-0000-0000-000050400000}"/>
    <cellStyle name="Normal 5 2 2 2 2 2 2 3 2" xfId="17481" xr:uid="{00000000-0005-0000-0000-000051400000}"/>
    <cellStyle name="Normal 5 2 2 2 2 2 2 3 2 2" xfId="40359" xr:uid="{00000000-0005-0000-0000-000052400000}"/>
    <cellStyle name="Normal 5 2 2 2 2 2 2 3 3" xfId="11567" xr:uid="{00000000-0005-0000-0000-000053400000}"/>
    <cellStyle name="Normal 5 2 2 2 2 2 2 3 4" xfId="36687" xr:uid="{00000000-0005-0000-0000-000054400000}"/>
    <cellStyle name="Normal 5 2 2 2 2 2 2 4" xfId="10343" xr:uid="{00000000-0005-0000-0000-000055400000}"/>
    <cellStyle name="Normal 5 2 2 2 2 2 2 4 2" xfId="35463" xr:uid="{00000000-0005-0000-0000-000056400000}"/>
    <cellStyle name="Normal 5 2 2 2 2 2 2 5" xfId="16014" xr:uid="{00000000-0005-0000-0000-000057400000}"/>
    <cellStyle name="Normal 5 2 2 2 2 2 2 5 2" xfId="39135" xr:uid="{00000000-0005-0000-0000-000058400000}"/>
    <cellStyle name="Normal 5 2 2 2 2 2 2 6" xfId="7895" xr:uid="{00000000-0005-0000-0000-000059400000}"/>
    <cellStyle name="Normal 5 2 2 2 2 2 2 7" xfId="33015" xr:uid="{00000000-0005-0000-0000-00005A400000}"/>
    <cellStyle name="Normal 5 2 2 2 2 2 3" xfId="4467" xr:uid="{00000000-0005-0000-0000-00005B400000}"/>
    <cellStyle name="Normal 5 2 2 2 2 2 3 2" xfId="12318" xr:uid="{00000000-0005-0000-0000-00005C400000}"/>
    <cellStyle name="Normal 5 2 2 2 2 2 3 2 2" xfId="37299" xr:uid="{00000000-0005-0000-0000-00005D400000}"/>
    <cellStyle name="Normal 5 2 2 2 2 2 3 3" xfId="18393" xr:uid="{00000000-0005-0000-0000-00005E400000}"/>
    <cellStyle name="Normal 5 2 2 2 2 2 3 3 2" xfId="40971" xr:uid="{00000000-0005-0000-0000-00005F400000}"/>
    <cellStyle name="Normal 5 2 2 2 2 2 3 4" xfId="8507" xr:uid="{00000000-0005-0000-0000-000060400000}"/>
    <cellStyle name="Normal 5 2 2 2 2 2 3 5" xfId="33627" xr:uid="{00000000-0005-0000-0000-000061400000}"/>
    <cellStyle name="Normal 5 2 2 2 2 2 4" xfId="2919" xr:uid="{00000000-0005-0000-0000-000062400000}"/>
    <cellStyle name="Normal 5 2 2 2 2 2 4 2" xfId="16869" xr:uid="{00000000-0005-0000-0000-000063400000}"/>
    <cellStyle name="Normal 5 2 2 2 2 2 4 2 2" xfId="39747" xr:uid="{00000000-0005-0000-0000-000064400000}"/>
    <cellStyle name="Normal 5 2 2 2 2 2 4 3" xfId="10955" xr:uid="{00000000-0005-0000-0000-000065400000}"/>
    <cellStyle name="Normal 5 2 2 2 2 2 4 4" xfId="36075" xr:uid="{00000000-0005-0000-0000-000066400000}"/>
    <cellStyle name="Normal 5 2 2 2 2 2 5" xfId="9731" xr:uid="{00000000-0005-0000-0000-000067400000}"/>
    <cellStyle name="Normal 5 2 2 2 2 2 5 2" xfId="34851" xr:uid="{00000000-0005-0000-0000-000068400000}"/>
    <cellStyle name="Normal 5 2 2 2 2 2 6" xfId="14973" xr:uid="{00000000-0005-0000-0000-000069400000}"/>
    <cellStyle name="Normal 5 2 2 2 2 2 6 2" xfId="38523" xr:uid="{00000000-0005-0000-0000-00006A400000}"/>
    <cellStyle name="Normal 5 2 2 2 2 2 7" xfId="7283" xr:uid="{00000000-0005-0000-0000-00006B400000}"/>
    <cellStyle name="Normal 5 2 2 2 2 2 8" xfId="32403" xr:uid="{00000000-0005-0000-0000-00006C400000}"/>
    <cellStyle name="Normal 5 2 2 2 2 3" xfId="1296" xr:uid="{00000000-0005-0000-0000-00006D400000}"/>
    <cellStyle name="Normal 5 2 2 2 2 3 2" xfId="2387" xr:uid="{00000000-0005-0000-0000-00006E400000}"/>
    <cellStyle name="Normal 5 2 2 2 2 3 2 2" xfId="5650" xr:uid="{00000000-0005-0000-0000-00006F400000}"/>
    <cellStyle name="Normal 5 2 2 2 2 3 2 2 2" xfId="13322" xr:uid="{00000000-0005-0000-0000-000070400000}"/>
    <cellStyle name="Normal 5 2 2 2 2 3 2 2 2 2" xfId="38122" xr:uid="{00000000-0005-0000-0000-000071400000}"/>
    <cellStyle name="Normal 5 2 2 2 2 3 2 2 3" xfId="19538" xr:uid="{00000000-0005-0000-0000-000072400000}"/>
    <cellStyle name="Normal 5 2 2 2 2 3 2 2 3 2" xfId="41794" xr:uid="{00000000-0005-0000-0000-000073400000}"/>
    <cellStyle name="Normal 5 2 2 2 2 3 2 2 4" xfId="9330" xr:uid="{00000000-0005-0000-0000-000074400000}"/>
    <cellStyle name="Normal 5 2 2 2 2 3 2 2 5" xfId="34450" xr:uid="{00000000-0005-0000-0000-000075400000}"/>
    <cellStyle name="Normal 5 2 2 2 2 3 2 3" xfId="3742" xr:uid="{00000000-0005-0000-0000-000076400000}"/>
    <cellStyle name="Normal 5 2 2 2 2 3 2 3 2" xfId="17692" xr:uid="{00000000-0005-0000-0000-000077400000}"/>
    <cellStyle name="Normal 5 2 2 2 2 3 2 3 2 2" xfId="40570" xr:uid="{00000000-0005-0000-0000-000078400000}"/>
    <cellStyle name="Normal 5 2 2 2 2 3 2 3 3" xfId="11778" xr:uid="{00000000-0005-0000-0000-000079400000}"/>
    <cellStyle name="Normal 5 2 2 2 2 3 2 3 4" xfId="36898" xr:uid="{00000000-0005-0000-0000-00007A400000}"/>
    <cellStyle name="Normal 5 2 2 2 2 3 2 4" xfId="10554" xr:uid="{00000000-0005-0000-0000-00007B400000}"/>
    <cellStyle name="Normal 5 2 2 2 2 3 2 4 2" xfId="35674" xr:uid="{00000000-0005-0000-0000-00007C400000}"/>
    <cellStyle name="Normal 5 2 2 2 2 3 2 5" xfId="16351" xr:uid="{00000000-0005-0000-0000-00007D400000}"/>
    <cellStyle name="Normal 5 2 2 2 2 3 2 5 2" xfId="39346" xr:uid="{00000000-0005-0000-0000-00007E400000}"/>
    <cellStyle name="Normal 5 2 2 2 2 3 2 6" xfId="8106" xr:uid="{00000000-0005-0000-0000-00007F400000}"/>
    <cellStyle name="Normal 5 2 2 2 2 3 2 7" xfId="33226" xr:uid="{00000000-0005-0000-0000-000080400000}"/>
    <cellStyle name="Normal 5 2 2 2 2 3 3" xfId="4760" xr:uid="{00000000-0005-0000-0000-000081400000}"/>
    <cellStyle name="Normal 5 2 2 2 2 3 3 2" xfId="12574" xr:uid="{00000000-0005-0000-0000-000082400000}"/>
    <cellStyle name="Normal 5 2 2 2 2 3 3 2 2" xfId="37510" xr:uid="{00000000-0005-0000-0000-000083400000}"/>
    <cellStyle name="Normal 5 2 2 2 2 3 3 3" xfId="18678" xr:uid="{00000000-0005-0000-0000-000084400000}"/>
    <cellStyle name="Normal 5 2 2 2 2 3 3 3 2" xfId="41182" xr:uid="{00000000-0005-0000-0000-000085400000}"/>
    <cellStyle name="Normal 5 2 2 2 2 3 3 4" xfId="8718" xr:uid="{00000000-0005-0000-0000-000086400000}"/>
    <cellStyle name="Normal 5 2 2 2 2 3 3 5" xfId="33838" xr:uid="{00000000-0005-0000-0000-000087400000}"/>
    <cellStyle name="Normal 5 2 2 2 2 3 4" xfId="3130" xr:uid="{00000000-0005-0000-0000-000088400000}"/>
    <cellStyle name="Normal 5 2 2 2 2 3 4 2" xfId="17080" xr:uid="{00000000-0005-0000-0000-000089400000}"/>
    <cellStyle name="Normal 5 2 2 2 2 3 4 2 2" xfId="39958" xr:uid="{00000000-0005-0000-0000-00008A400000}"/>
    <cellStyle name="Normal 5 2 2 2 2 3 4 3" xfId="11166" xr:uid="{00000000-0005-0000-0000-00008B400000}"/>
    <cellStyle name="Normal 5 2 2 2 2 3 4 4" xfId="36286" xr:uid="{00000000-0005-0000-0000-00008C400000}"/>
    <cellStyle name="Normal 5 2 2 2 2 3 5" xfId="9942" xr:uid="{00000000-0005-0000-0000-00008D400000}"/>
    <cellStyle name="Normal 5 2 2 2 2 3 5 2" xfId="35062" xr:uid="{00000000-0005-0000-0000-00008E400000}"/>
    <cellStyle name="Normal 5 2 2 2 2 3 6" xfId="15305" xr:uid="{00000000-0005-0000-0000-00008F400000}"/>
    <cellStyle name="Normal 5 2 2 2 2 3 6 2" xfId="38734" xr:uid="{00000000-0005-0000-0000-000090400000}"/>
    <cellStyle name="Normal 5 2 2 2 2 3 7" xfId="7494" xr:uid="{00000000-0005-0000-0000-000091400000}"/>
    <cellStyle name="Normal 5 2 2 2 2 3 8" xfId="32614" xr:uid="{00000000-0005-0000-0000-000092400000}"/>
    <cellStyle name="Normal 5 2 2 2 2 4" xfId="1707" xr:uid="{00000000-0005-0000-0000-000093400000}"/>
    <cellStyle name="Normal 5 2 2 2 2 4 2" xfId="5076" xr:uid="{00000000-0005-0000-0000-000094400000}"/>
    <cellStyle name="Normal 5 2 2 2 2 4 2 2" xfId="12829" xr:uid="{00000000-0005-0000-0000-000095400000}"/>
    <cellStyle name="Normal 5 2 2 2 2 4 2 2 2" xfId="37700" xr:uid="{00000000-0005-0000-0000-000096400000}"/>
    <cellStyle name="Normal 5 2 2 2 2 4 2 3" xfId="18980" xr:uid="{00000000-0005-0000-0000-000097400000}"/>
    <cellStyle name="Normal 5 2 2 2 2 4 2 3 2" xfId="41372" xr:uid="{00000000-0005-0000-0000-000098400000}"/>
    <cellStyle name="Normal 5 2 2 2 2 4 2 4" xfId="8908" xr:uid="{00000000-0005-0000-0000-000099400000}"/>
    <cellStyle name="Normal 5 2 2 2 2 4 2 5" xfId="34028" xr:uid="{00000000-0005-0000-0000-00009A400000}"/>
    <cellStyle name="Normal 5 2 2 2 2 4 3" xfId="3320" xr:uid="{00000000-0005-0000-0000-00009B400000}"/>
    <cellStyle name="Normal 5 2 2 2 2 4 3 2" xfId="17270" xr:uid="{00000000-0005-0000-0000-00009C400000}"/>
    <cellStyle name="Normal 5 2 2 2 2 4 3 2 2" xfId="40148" xr:uid="{00000000-0005-0000-0000-00009D400000}"/>
    <cellStyle name="Normal 5 2 2 2 2 4 3 3" xfId="11356" xr:uid="{00000000-0005-0000-0000-00009E400000}"/>
    <cellStyle name="Normal 5 2 2 2 2 4 3 4" xfId="36476" xr:uid="{00000000-0005-0000-0000-00009F400000}"/>
    <cellStyle name="Normal 5 2 2 2 2 4 4" xfId="10132" xr:uid="{00000000-0005-0000-0000-0000A0400000}"/>
    <cellStyle name="Normal 5 2 2 2 2 4 4 2" xfId="35252" xr:uid="{00000000-0005-0000-0000-0000A1400000}"/>
    <cellStyle name="Normal 5 2 2 2 2 4 5" xfId="15685" xr:uid="{00000000-0005-0000-0000-0000A2400000}"/>
    <cellStyle name="Normal 5 2 2 2 2 4 5 2" xfId="38924" xr:uid="{00000000-0005-0000-0000-0000A3400000}"/>
    <cellStyle name="Normal 5 2 2 2 2 4 6" xfId="7684" xr:uid="{00000000-0005-0000-0000-0000A4400000}"/>
    <cellStyle name="Normal 5 2 2 2 2 4 7" xfId="32804" xr:uid="{00000000-0005-0000-0000-0000A5400000}"/>
    <cellStyle name="Normal 5 2 2 2 2 5" xfId="4167" xr:uid="{00000000-0005-0000-0000-0000A6400000}"/>
    <cellStyle name="Normal 5 2 2 2 2 5 2" xfId="12069" xr:uid="{00000000-0005-0000-0000-0000A7400000}"/>
    <cellStyle name="Normal 5 2 2 2 2 5 2 2" xfId="37088" xr:uid="{00000000-0005-0000-0000-0000A8400000}"/>
    <cellStyle name="Normal 5 2 2 2 2 5 3" xfId="18099" xr:uid="{00000000-0005-0000-0000-0000A9400000}"/>
    <cellStyle name="Normal 5 2 2 2 2 5 3 2" xfId="40760" xr:uid="{00000000-0005-0000-0000-0000AA400000}"/>
    <cellStyle name="Normal 5 2 2 2 2 5 4" xfId="8296" xr:uid="{00000000-0005-0000-0000-0000AB400000}"/>
    <cellStyle name="Normal 5 2 2 2 2 5 5" xfId="33416" xr:uid="{00000000-0005-0000-0000-0000AC400000}"/>
    <cellStyle name="Normal 5 2 2 2 2 6" xfId="2708" xr:uid="{00000000-0005-0000-0000-0000AD400000}"/>
    <cellStyle name="Normal 5 2 2 2 2 6 2" xfId="16658" xr:uid="{00000000-0005-0000-0000-0000AE400000}"/>
    <cellStyle name="Normal 5 2 2 2 2 6 2 2" xfId="39536" xr:uid="{00000000-0005-0000-0000-0000AF400000}"/>
    <cellStyle name="Normal 5 2 2 2 2 6 3" xfId="10744" xr:uid="{00000000-0005-0000-0000-0000B0400000}"/>
    <cellStyle name="Normal 5 2 2 2 2 6 4" xfId="35864" xr:uid="{00000000-0005-0000-0000-0000B1400000}"/>
    <cellStyle name="Normal 5 2 2 2 2 7" xfId="9520" xr:uid="{00000000-0005-0000-0000-0000B2400000}"/>
    <cellStyle name="Normal 5 2 2 2 2 7 2" xfId="34640" xr:uid="{00000000-0005-0000-0000-0000B3400000}"/>
    <cellStyle name="Normal 5 2 2 2 2 8" xfId="14567" xr:uid="{00000000-0005-0000-0000-0000B4400000}"/>
    <cellStyle name="Normal 5 2 2 2 2 8 2" xfId="38312" xr:uid="{00000000-0005-0000-0000-0000B5400000}"/>
    <cellStyle name="Normal 5 2 2 2 2 9" xfId="7072" xr:uid="{00000000-0005-0000-0000-0000B6400000}"/>
    <cellStyle name="Normal 5 2 2 2 3" xfId="953" xr:uid="{00000000-0005-0000-0000-0000B7400000}"/>
    <cellStyle name="Normal 5 2 2 2 3 2" xfId="2044" xr:uid="{00000000-0005-0000-0000-0000B8400000}"/>
    <cellStyle name="Normal 5 2 2 2 3 2 2" xfId="5350" xr:uid="{00000000-0005-0000-0000-0000B9400000}"/>
    <cellStyle name="Normal 5 2 2 2 3 2 2 2" xfId="13064" xr:uid="{00000000-0005-0000-0000-0000BA400000}"/>
    <cellStyle name="Normal 5 2 2 2 3 2 2 2 2" xfId="37910" xr:uid="{00000000-0005-0000-0000-0000BB400000}"/>
    <cellStyle name="Normal 5 2 2 2 3 2 2 3" xfId="19244" xr:uid="{00000000-0005-0000-0000-0000BC400000}"/>
    <cellStyle name="Normal 5 2 2 2 3 2 2 3 2" xfId="41582" xr:uid="{00000000-0005-0000-0000-0000BD400000}"/>
    <cellStyle name="Normal 5 2 2 2 3 2 2 4" xfId="9118" xr:uid="{00000000-0005-0000-0000-0000BE400000}"/>
    <cellStyle name="Normal 5 2 2 2 3 2 2 5" xfId="34238" xr:uid="{00000000-0005-0000-0000-0000BF400000}"/>
    <cellStyle name="Normal 5 2 2 2 3 2 3" xfId="3530" xr:uid="{00000000-0005-0000-0000-0000C0400000}"/>
    <cellStyle name="Normal 5 2 2 2 3 2 3 2" xfId="17480" xr:uid="{00000000-0005-0000-0000-0000C1400000}"/>
    <cellStyle name="Normal 5 2 2 2 3 2 3 2 2" xfId="40358" xr:uid="{00000000-0005-0000-0000-0000C2400000}"/>
    <cellStyle name="Normal 5 2 2 2 3 2 3 3" xfId="11566" xr:uid="{00000000-0005-0000-0000-0000C3400000}"/>
    <cellStyle name="Normal 5 2 2 2 3 2 3 4" xfId="36686" xr:uid="{00000000-0005-0000-0000-0000C4400000}"/>
    <cellStyle name="Normal 5 2 2 2 3 2 4" xfId="10342" xr:uid="{00000000-0005-0000-0000-0000C5400000}"/>
    <cellStyle name="Normal 5 2 2 2 3 2 4 2" xfId="35462" xr:uid="{00000000-0005-0000-0000-0000C6400000}"/>
    <cellStyle name="Normal 5 2 2 2 3 2 5" xfId="16013" xr:uid="{00000000-0005-0000-0000-0000C7400000}"/>
    <cellStyle name="Normal 5 2 2 2 3 2 5 2" xfId="39134" xr:uid="{00000000-0005-0000-0000-0000C8400000}"/>
    <cellStyle name="Normal 5 2 2 2 3 2 6" xfId="7894" xr:uid="{00000000-0005-0000-0000-0000C9400000}"/>
    <cellStyle name="Normal 5 2 2 2 3 2 7" xfId="33014" xr:uid="{00000000-0005-0000-0000-0000CA400000}"/>
    <cellStyle name="Normal 5 2 2 2 3 3" xfId="4466" xr:uid="{00000000-0005-0000-0000-0000CB400000}"/>
    <cellStyle name="Normal 5 2 2 2 3 3 2" xfId="12317" xr:uid="{00000000-0005-0000-0000-0000CC400000}"/>
    <cellStyle name="Normal 5 2 2 2 3 3 2 2" xfId="37298" xr:uid="{00000000-0005-0000-0000-0000CD400000}"/>
    <cellStyle name="Normal 5 2 2 2 3 3 3" xfId="18392" xr:uid="{00000000-0005-0000-0000-0000CE400000}"/>
    <cellStyle name="Normal 5 2 2 2 3 3 3 2" xfId="40970" xr:uid="{00000000-0005-0000-0000-0000CF400000}"/>
    <cellStyle name="Normal 5 2 2 2 3 3 4" xfId="8506" xr:uid="{00000000-0005-0000-0000-0000D0400000}"/>
    <cellStyle name="Normal 5 2 2 2 3 3 5" xfId="33626" xr:uid="{00000000-0005-0000-0000-0000D1400000}"/>
    <cellStyle name="Normal 5 2 2 2 3 4" xfId="2918" xr:uid="{00000000-0005-0000-0000-0000D2400000}"/>
    <cellStyle name="Normal 5 2 2 2 3 4 2" xfId="16868" xr:uid="{00000000-0005-0000-0000-0000D3400000}"/>
    <cellStyle name="Normal 5 2 2 2 3 4 2 2" xfId="39746" xr:uid="{00000000-0005-0000-0000-0000D4400000}"/>
    <cellStyle name="Normal 5 2 2 2 3 4 3" xfId="10954" xr:uid="{00000000-0005-0000-0000-0000D5400000}"/>
    <cellStyle name="Normal 5 2 2 2 3 4 4" xfId="36074" xr:uid="{00000000-0005-0000-0000-0000D6400000}"/>
    <cellStyle name="Normal 5 2 2 2 3 5" xfId="9730" xr:uid="{00000000-0005-0000-0000-0000D7400000}"/>
    <cellStyle name="Normal 5 2 2 2 3 5 2" xfId="34850" xr:uid="{00000000-0005-0000-0000-0000D8400000}"/>
    <cellStyle name="Normal 5 2 2 2 3 6" xfId="14972" xr:uid="{00000000-0005-0000-0000-0000D9400000}"/>
    <cellStyle name="Normal 5 2 2 2 3 6 2" xfId="38522" xr:uid="{00000000-0005-0000-0000-0000DA400000}"/>
    <cellStyle name="Normal 5 2 2 2 3 7" xfId="7282" xr:uid="{00000000-0005-0000-0000-0000DB400000}"/>
    <cellStyle name="Normal 5 2 2 2 3 8" xfId="32402" xr:uid="{00000000-0005-0000-0000-0000DC400000}"/>
    <cellStyle name="Normal 5 2 2 2 4" xfId="1295" xr:uid="{00000000-0005-0000-0000-0000DD400000}"/>
    <cellStyle name="Normal 5 2 2 2 4 2" xfId="2386" xr:uid="{00000000-0005-0000-0000-0000DE400000}"/>
    <cellStyle name="Normal 5 2 2 2 4 2 2" xfId="5649" xr:uid="{00000000-0005-0000-0000-0000DF400000}"/>
    <cellStyle name="Normal 5 2 2 2 4 2 2 2" xfId="13321" xr:uid="{00000000-0005-0000-0000-0000E0400000}"/>
    <cellStyle name="Normal 5 2 2 2 4 2 2 2 2" xfId="38121" xr:uid="{00000000-0005-0000-0000-0000E1400000}"/>
    <cellStyle name="Normal 5 2 2 2 4 2 2 3" xfId="19537" xr:uid="{00000000-0005-0000-0000-0000E2400000}"/>
    <cellStyle name="Normal 5 2 2 2 4 2 2 3 2" xfId="41793" xr:uid="{00000000-0005-0000-0000-0000E3400000}"/>
    <cellStyle name="Normal 5 2 2 2 4 2 2 4" xfId="9329" xr:uid="{00000000-0005-0000-0000-0000E4400000}"/>
    <cellStyle name="Normal 5 2 2 2 4 2 2 5" xfId="34449" xr:uid="{00000000-0005-0000-0000-0000E5400000}"/>
    <cellStyle name="Normal 5 2 2 2 4 2 3" xfId="3741" xr:uid="{00000000-0005-0000-0000-0000E6400000}"/>
    <cellStyle name="Normal 5 2 2 2 4 2 3 2" xfId="17691" xr:uid="{00000000-0005-0000-0000-0000E7400000}"/>
    <cellStyle name="Normal 5 2 2 2 4 2 3 2 2" xfId="40569" xr:uid="{00000000-0005-0000-0000-0000E8400000}"/>
    <cellStyle name="Normal 5 2 2 2 4 2 3 3" xfId="11777" xr:uid="{00000000-0005-0000-0000-0000E9400000}"/>
    <cellStyle name="Normal 5 2 2 2 4 2 3 4" xfId="36897" xr:uid="{00000000-0005-0000-0000-0000EA400000}"/>
    <cellStyle name="Normal 5 2 2 2 4 2 4" xfId="10553" xr:uid="{00000000-0005-0000-0000-0000EB400000}"/>
    <cellStyle name="Normal 5 2 2 2 4 2 4 2" xfId="35673" xr:uid="{00000000-0005-0000-0000-0000EC400000}"/>
    <cellStyle name="Normal 5 2 2 2 4 2 5" xfId="16350" xr:uid="{00000000-0005-0000-0000-0000ED400000}"/>
    <cellStyle name="Normal 5 2 2 2 4 2 5 2" xfId="39345" xr:uid="{00000000-0005-0000-0000-0000EE400000}"/>
    <cellStyle name="Normal 5 2 2 2 4 2 6" xfId="8105" xr:uid="{00000000-0005-0000-0000-0000EF400000}"/>
    <cellStyle name="Normal 5 2 2 2 4 2 7" xfId="33225" xr:uid="{00000000-0005-0000-0000-0000F0400000}"/>
    <cellStyle name="Normal 5 2 2 2 4 3" xfId="4759" xr:uid="{00000000-0005-0000-0000-0000F1400000}"/>
    <cellStyle name="Normal 5 2 2 2 4 3 2" xfId="12573" xr:uid="{00000000-0005-0000-0000-0000F2400000}"/>
    <cellStyle name="Normal 5 2 2 2 4 3 2 2" xfId="37509" xr:uid="{00000000-0005-0000-0000-0000F3400000}"/>
    <cellStyle name="Normal 5 2 2 2 4 3 3" xfId="18677" xr:uid="{00000000-0005-0000-0000-0000F4400000}"/>
    <cellStyle name="Normal 5 2 2 2 4 3 3 2" xfId="41181" xr:uid="{00000000-0005-0000-0000-0000F5400000}"/>
    <cellStyle name="Normal 5 2 2 2 4 3 4" xfId="8717" xr:uid="{00000000-0005-0000-0000-0000F6400000}"/>
    <cellStyle name="Normal 5 2 2 2 4 3 5" xfId="33837" xr:uid="{00000000-0005-0000-0000-0000F7400000}"/>
    <cellStyle name="Normal 5 2 2 2 4 4" xfId="3129" xr:uid="{00000000-0005-0000-0000-0000F8400000}"/>
    <cellStyle name="Normal 5 2 2 2 4 4 2" xfId="17079" xr:uid="{00000000-0005-0000-0000-0000F9400000}"/>
    <cellStyle name="Normal 5 2 2 2 4 4 2 2" xfId="39957" xr:uid="{00000000-0005-0000-0000-0000FA400000}"/>
    <cellStyle name="Normal 5 2 2 2 4 4 3" xfId="11165" xr:uid="{00000000-0005-0000-0000-0000FB400000}"/>
    <cellStyle name="Normal 5 2 2 2 4 4 4" xfId="36285" xr:uid="{00000000-0005-0000-0000-0000FC400000}"/>
    <cellStyle name="Normal 5 2 2 2 4 5" xfId="9941" xr:uid="{00000000-0005-0000-0000-0000FD400000}"/>
    <cellStyle name="Normal 5 2 2 2 4 5 2" xfId="35061" xr:uid="{00000000-0005-0000-0000-0000FE400000}"/>
    <cellStyle name="Normal 5 2 2 2 4 6" xfId="15304" xr:uid="{00000000-0005-0000-0000-0000FF400000}"/>
    <cellStyle name="Normal 5 2 2 2 4 6 2" xfId="38733" xr:uid="{00000000-0005-0000-0000-000000410000}"/>
    <cellStyle name="Normal 5 2 2 2 4 7" xfId="7493" xr:uid="{00000000-0005-0000-0000-000001410000}"/>
    <cellStyle name="Normal 5 2 2 2 4 8" xfId="32613" xr:uid="{00000000-0005-0000-0000-000002410000}"/>
    <cellStyle name="Normal 5 2 2 2 5" xfId="1706" xr:uid="{00000000-0005-0000-0000-000003410000}"/>
    <cellStyle name="Normal 5 2 2 2 5 2" xfId="5075" xr:uid="{00000000-0005-0000-0000-000004410000}"/>
    <cellStyle name="Normal 5 2 2 2 5 2 2" xfId="12828" xr:uid="{00000000-0005-0000-0000-000005410000}"/>
    <cellStyle name="Normal 5 2 2 2 5 2 2 2" xfId="37699" xr:uid="{00000000-0005-0000-0000-000006410000}"/>
    <cellStyle name="Normal 5 2 2 2 5 2 3" xfId="18979" xr:uid="{00000000-0005-0000-0000-000007410000}"/>
    <cellStyle name="Normal 5 2 2 2 5 2 3 2" xfId="41371" xr:uid="{00000000-0005-0000-0000-000008410000}"/>
    <cellStyle name="Normal 5 2 2 2 5 2 4" xfId="8907" xr:uid="{00000000-0005-0000-0000-000009410000}"/>
    <cellStyle name="Normal 5 2 2 2 5 2 5" xfId="34027" xr:uid="{00000000-0005-0000-0000-00000A410000}"/>
    <cellStyle name="Normal 5 2 2 2 5 3" xfId="3319" xr:uid="{00000000-0005-0000-0000-00000B410000}"/>
    <cellStyle name="Normal 5 2 2 2 5 3 2" xfId="17269" xr:uid="{00000000-0005-0000-0000-00000C410000}"/>
    <cellStyle name="Normal 5 2 2 2 5 3 2 2" xfId="40147" xr:uid="{00000000-0005-0000-0000-00000D410000}"/>
    <cellStyle name="Normal 5 2 2 2 5 3 3" xfId="11355" xr:uid="{00000000-0005-0000-0000-00000E410000}"/>
    <cellStyle name="Normal 5 2 2 2 5 3 4" xfId="36475" xr:uid="{00000000-0005-0000-0000-00000F410000}"/>
    <cellStyle name="Normal 5 2 2 2 5 4" xfId="10131" xr:uid="{00000000-0005-0000-0000-000010410000}"/>
    <cellStyle name="Normal 5 2 2 2 5 4 2" xfId="35251" xr:uid="{00000000-0005-0000-0000-000011410000}"/>
    <cellStyle name="Normal 5 2 2 2 5 5" xfId="15684" xr:uid="{00000000-0005-0000-0000-000012410000}"/>
    <cellStyle name="Normal 5 2 2 2 5 5 2" xfId="38923" xr:uid="{00000000-0005-0000-0000-000013410000}"/>
    <cellStyle name="Normal 5 2 2 2 5 6" xfId="7683" xr:uid="{00000000-0005-0000-0000-000014410000}"/>
    <cellStyle name="Normal 5 2 2 2 5 7" xfId="32803" xr:uid="{00000000-0005-0000-0000-000015410000}"/>
    <cellStyle name="Normal 5 2 2 2 6" xfId="4166" xr:uid="{00000000-0005-0000-0000-000016410000}"/>
    <cellStyle name="Normal 5 2 2 2 6 2" xfId="12068" xr:uid="{00000000-0005-0000-0000-000017410000}"/>
    <cellStyle name="Normal 5 2 2 2 6 2 2" xfId="37087" xr:uid="{00000000-0005-0000-0000-000018410000}"/>
    <cellStyle name="Normal 5 2 2 2 6 3" xfId="18098" xr:uid="{00000000-0005-0000-0000-000019410000}"/>
    <cellStyle name="Normal 5 2 2 2 6 3 2" xfId="40759" xr:uid="{00000000-0005-0000-0000-00001A410000}"/>
    <cellStyle name="Normal 5 2 2 2 6 4" xfId="8295" xr:uid="{00000000-0005-0000-0000-00001B410000}"/>
    <cellStyle name="Normal 5 2 2 2 6 5" xfId="33415" xr:uid="{00000000-0005-0000-0000-00001C410000}"/>
    <cellStyle name="Normal 5 2 2 2 7" xfId="2707" xr:uid="{00000000-0005-0000-0000-00001D410000}"/>
    <cellStyle name="Normal 5 2 2 2 7 2" xfId="16657" xr:uid="{00000000-0005-0000-0000-00001E410000}"/>
    <cellStyle name="Normal 5 2 2 2 7 2 2" xfId="39535" xr:uid="{00000000-0005-0000-0000-00001F410000}"/>
    <cellStyle name="Normal 5 2 2 2 7 3" xfId="10743" xr:uid="{00000000-0005-0000-0000-000020410000}"/>
    <cellStyle name="Normal 5 2 2 2 7 4" xfId="35863" xr:uid="{00000000-0005-0000-0000-000021410000}"/>
    <cellStyle name="Normal 5 2 2 2 8" xfId="9519" xr:uid="{00000000-0005-0000-0000-000022410000}"/>
    <cellStyle name="Normal 5 2 2 2 8 2" xfId="34639" xr:uid="{00000000-0005-0000-0000-000023410000}"/>
    <cellStyle name="Normal 5 2 2 2 9" xfId="14566" xr:uid="{00000000-0005-0000-0000-000024410000}"/>
    <cellStyle name="Normal 5 2 2 2 9 2" xfId="38311" xr:uid="{00000000-0005-0000-0000-000025410000}"/>
    <cellStyle name="Normal 5 2 2 3" xfId="526" xr:uid="{00000000-0005-0000-0000-000026410000}"/>
    <cellStyle name="Normal 5 2 2 3 10" xfId="32193" xr:uid="{00000000-0005-0000-0000-000027410000}"/>
    <cellStyle name="Normal 5 2 2 3 2" xfId="955" xr:uid="{00000000-0005-0000-0000-000028410000}"/>
    <cellStyle name="Normal 5 2 2 3 2 2" xfId="2046" xr:uid="{00000000-0005-0000-0000-000029410000}"/>
    <cellStyle name="Normal 5 2 2 3 2 2 2" xfId="5352" xr:uid="{00000000-0005-0000-0000-00002A410000}"/>
    <cellStyle name="Normal 5 2 2 3 2 2 2 2" xfId="13066" xr:uid="{00000000-0005-0000-0000-00002B410000}"/>
    <cellStyle name="Normal 5 2 2 3 2 2 2 2 2" xfId="37912" xr:uid="{00000000-0005-0000-0000-00002C410000}"/>
    <cellStyle name="Normal 5 2 2 3 2 2 2 3" xfId="19246" xr:uid="{00000000-0005-0000-0000-00002D410000}"/>
    <cellStyle name="Normal 5 2 2 3 2 2 2 3 2" xfId="41584" xr:uid="{00000000-0005-0000-0000-00002E410000}"/>
    <cellStyle name="Normal 5 2 2 3 2 2 2 4" xfId="9120" xr:uid="{00000000-0005-0000-0000-00002F410000}"/>
    <cellStyle name="Normal 5 2 2 3 2 2 2 5" xfId="34240" xr:uid="{00000000-0005-0000-0000-000030410000}"/>
    <cellStyle name="Normal 5 2 2 3 2 2 3" xfId="3532" xr:uid="{00000000-0005-0000-0000-000031410000}"/>
    <cellStyle name="Normal 5 2 2 3 2 2 3 2" xfId="17482" xr:uid="{00000000-0005-0000-0000-000032410000}"/>
    <cellStyle name="Normal 5 2 2 3 2 2 3 2 2" xfId="40360" xr:uid="{00000000-0005-0000-0000-000033410000}"/>
    <cellStyle name="Normal 5 2 2 3 2 2 3 3" xfId="11568" xr:uid="{00000000-0005-0000-0000-000034410000}"/>
    <cellStyle name="Normal 5 2 2 3 2 2 3 4" xfId="36688" xr:uid="{00000000-0005-0000-0000-000035410000}"/>
    <cellStyle name="Normal 5 2 2 3 2 2 4" xfId="10344" xr:uid="{00000000-0005-0000-0000-000036410000}"/>
    <cellStyle name="Normal 5 2 2 3 2 2 4 2" xfId="35464" xr:uid="{00000000-0005-0000-0000-000037410000}"/>
    <cellStyle name="Normal 5 2 2 3 2 2 5" xfId="16015" xr:uid="{00000000-0005-0000-0000-000038410000}"/>
    <cellStyle name="Normal 5 2 2 3 2 2 5 2" xfId="39136" xr:uid="{00000000-0005-0000-0000-000039410000}"/>
    <cellStyle name="Normal 5 2 2 3 2 2 6" xfId="7896" xr:uid="{00000000-0005-0000-0000-00003A410000}"/>
    <cellStyle name="Normal 5 2 2 3 2 2 7" xfId="33016" xr:uid="{00000000-0005-0000-0000-00003B410000}"/>
    <cellStyle name="Normal 5 2 2 3 2 3" xfId="4468" xr:uid="{00000000-0005-0000-0000-00003C410000}"/>
    <cellStyle name="Normal 5 2 2 3 2 3 2" xfId="12319" xr:uid="{00000000-0005-0000-0000-00003D410000}"/>
    <cellStyle name="Normal 5 2 2 3 2 3 2 2" xfId="37300" xr:uid="{00000000-0005-0000-0000-00003E410000}"/>
    <cellStyle name="Normal 5 2 2 3 2 3 3" xfId="18394" xr:uid="{00000000-0005-0000-0000-00003F410000}"/>
    <cellStyle name="Normal 5 2 2 3 2 3 3 2" xfId="40972" xr:uid="{00000000-0005-0000-0000-000040410000}"/>
    <cellStyle name="Normal 5 2 2 3 2 3 4" xfId="8508" xr:uid="{00000000-0005-0000-0000-000041410000}"/>
    <cellStyle name="Normal 5 2 2 3 2 3 5" xfId="33628" xr:uid="{00000000-0005-0000-0000-000042410000}"/>
    <cellStyle name="Normal 5 2 2 3 2 4" xfId="2920" xr:uid="{00000000-0005-0000-0000-000043410000}"/>
    <cellStyle name="Normal 5 2 2 3 2 4 2" xfId="16870" xr:uid="{00000000-0005-0000-0000-000044410000}"/>
    <cellStyle name="Normal 5 2 2 3 2 4 2 2" xfId="39748" xr:uid="{00000000-0005-0000-0000-000045410000}"/>
    <cellStyle name="Normal 5 2 2 3 2 4 3" xfId="10956" xr:uid="{00000000-0005-0000-0000-000046410000}"/>
    <cellStyle name="Normal 5 2 2 3 2 4 4" xfId="36076" xr:uid="{00000000-0005-0000-0000-000047410000}"/>
    <cellStyle name="Normal 5 2 2 3 2 5" xfId="9732" xr:uid="{00000000-0005-0000-0000-000048410000}"/>
    <cellStyle name="Normal 5 2 2 3 2 5 2" xfId="34852" xr:uid="{00000000-0005-0000-0000-000049410000}"/>
    <cellStyle name="Normal 5 2 2 3 2 6" xfId="14974" xr:uid="{00000000-0005-0000-0000-00004A410000}"/>
    <cellStyle name="Normal 5 2 2 3 2 6 2" xfId="38524" xr:uid="{00000000-0005-0000-0000-00004B410000}"/>
    <cellStyle name="Normal 5 2 2 3 2 7" xfId="7284" xr:uid="{00000000-0005-0000-0000-00004C410000}"/>
    <cellStyle name="Normal 5 2 2 3 2 8" xfId="32404" xr:uid="{00000000-0005-0000-0000-00004D410000}"/>
    <cellStyle name="Normal 5 2 2 3 3" xfId="1297" xr:uid="{00000000-0005-0000-0000-00004E410000}"/>
    <cellStyle name="Normal 5 2 2 3 3 2" xfId="2388" xr:uid="{00000000-0005-0000-0000-00004F410000}"/>
    <cellStyle name="Normal 5 2 2 3 3 2 2" xfId="5651" xr:uid="{00000000-0005-0000-0000-000050410000}"/>
    <cellStyle name="Normal 5 2 2 3 3 2 2 2" xfId="13323" xr:uid="{00000000-0005-0000-0000-000051410000}"/>
    <cellStyle name="Normal 5 2 2 3 3 2 2 2 2" xfId="38123" xr:uid="{00000000-0005-0000-0000-000052410000}"/>
    <cellStyle name="Normal 5 2 2 3 3 2 2 3" xfId="19539" xr:uid="{00000000-0005-0000-0000-000053410000}"/>
    <cellStyle name="Normal 5 2 2 3 3 2 2 3 2" xfId="41795" xr:uid="{00000000-0005-0000-0000-000054410000}"/>
    <cellStyle name="Normal 5 2 2 3 3 2 2 4" xfId="9331" xr:uid="{00000000-0005-0000-0000-000055410000}"/>
    <cellStyle name="Normal 5 2 2 3 3 2 2 5" xfId="34451" xr:uid="{00000000-0005-0000-0000-000056410000}"/>
    <cellStyle name="Normal 5 2 2 3 3 2 3" xfId="3743" xr:uid="{00000000-0005-0000-0000-000057410000}"/>
    <cellStyle name="Normal 5 2 2 3 3 2 3 2" xfId="17693" xr:uid="{00000000-0005-0000-0000-000058410000}"/>
    <cellStyle name="Normal 5 2 2 3 3 2 3 2 2" xfId="40571" xr:uid="{00000000-0005-0000-0000-000059410000}"/>
    <cellStyle name="Normal 5 2 2 3 3 2 3 3" xfId="11779" xr:uid="{00000000-0005-0000-0000-00005A410000}"/>
    <cellStyle name="Normal 5 2 2 3 3 2 3 4" xfId="36899" xr:uid="{00000000-0005-0000-0000-00005B410000}"/>
    <cellStyle name="Normal 5 2 2 3 3 2 4" xfId="10555" xr:uid="{00000000-0005-0000-0000-00005C410000}"/>
    <cellStyle name="Normal 5 2 2 3 3 2 4 2" xfId="35675" xr:uid="{00000000-0005-0000-0000-00005D410000}"/>
    <cellStyle name="Normal 5 2 2 3 3 2 5" xfId="16352" xr:uid="{00000000-0005-0000-0000-00005E410000}"/>
    <cellStyle name="Normal 5 2 2 3 3 2 5 2" xfId="39347" xr:uid="{00000000-0005-0000-0000-00005F410000}"/>
    <cellStyle name="Normal 5 2 2 3 3 2 6" xfId="8107" xr:uid="{00000000-0005-0000-0000-000060410000}"/>
    <cellStyle name="Normal 5 2 2 3 3 2 7" xfId="33227" xr:uid="{00000000-0005-0000-0000-000061410000}"/>
    <cellStyle name="Normal 5 2 2 3 3 3" xfId="4761" xr:uid="{00000000-0005-0000-0000-000062410000}"/>
    <cellStyle name="Normal 5 2 2 3 3 3 2" xfId="12575" xr:uid="{00000000-0005-0000-0000-000063410000}"/>
    <cellStyle name="Normal 5 2 2 3 3 3 2 2" xfId="37511" xr:uid="{00000000-0005-0000-0000-000064410000}"/>
    <cellStyle name="Normal 5 2 2 3 3 3 3" xfId="18679" xr:uid="{00000000-0005-0000-0000-000065410000}"/>
    <cellStyle name="Normal 5 2 2 3 3 3 3 2" xfId="41183" xr:uid="{00000000-0005-0000-0000-000066410000}"/>
    <cellStyle name="Normal 5 2 2 3 3 3 4" xfId="8719" xr:uid="{00000000-0005-0000-0000-000067410000}"/>
    <cellStyle name="Normal 5 2 2 3 3 3 5" xfId="33839" xr:uid="{00000000-0005-0000-0000-000068410000}"/>
    <cellStyle name="Normal 5 2 2 3 3 4" xfId="3131" xr:uid="{00000000-0005-0000-0000-000069410000}"/>
    <cellStyle name="Normal 5 2 2 3 3 4 2" xfId="17081" xr:uid="{00000000-0005-0000-0000-00006A410000}"/>
    <cellStyle name="Normal 5 2 2 3 3 4 2 2" xfId="39959" xr:uid="{00000000-0005-0000-0000-00006B410000}"/>
    <cellStyle name="Normal 5 2 2 3 3 4 3" xfId="11167" xr:uid="{00000000-0005-0000-0000-00006C410000}"/>
    <cellStyle name="Normal 5 2 2 3 3 4 4" xfId="36287" xr:uid="{00000000-0005-0000-0000-00006D410000}"/>
    <cellStyle name="Normal 5 2 2 3 3 5" xfId="9943" xr:uid="{00000000-0005-0000-0000-00006E410000}"/>
    <cellStyle name="Normal 5 2 2 3 3 5 2" xfId="35063" xr:uid="{00000000-0005-0000-0000-00006F410000}"/>
    <cellStyle name="Normal 5 2 2 3 3 6" xfId="15306" xr:uid="{00000000-0005-0000-0000-000070410000}"/>
    <cellStyle name="Normal 5 2 2 3 3 6 2" xfId="38735" xr:uid="{00000000-0005-0000-0000-000071410000}"/>
    <cellStyle name="Normal 5 2 2 3 3 7" xfId="7495" xr:uid="{00000000-0005-0000-0000-000072410000}"/>
    <cellStyle name="Normal 5 2 2 3 3 8" xfId="32615" xr:uid="{00000000-0005-0000-0000-000073410000}"/>
    <cellStyle name="Normal 5 2 2 3 4" xfId="1708" xr:uid="{00000000-0005-0000-0000-000074410000}"/>
    <cellStyle name="Normal 5 2 2 3 4 2" xfId="5077" xr:uid="{00000000-0005-0000-0000-000075410000}"/>
    <cellStyle name="Normal 5 2 2 3 4 2 2" xfId="12830" xr:uid="{00000000-0005-0000-0000-000076410000}"/>
    <cellStyle name="Normal 5 2 2 3 4 2 2 2" xfId="37701" xr:uid="{00000000-0005-0000-0000-000077410000}"/>
    <cellStyle name="Normal 5 2 2 3 4 2 3" xfId="18981" xr:uid="{00000000-0005-0000-0000-000078410000}"/>
    <cellStyle name="Normal 5 2 2 3 4 2 3 2" xfId="41373" xr:uid="{00000000-0005-0000-0000-000079410000}"/>
    <cellStyle name="Normal 5 2 2 3 4 2 4" xfId="8909" xr:uid="{00000000-0005-0000-0000-00007A410000}"/>
    <cellStyle name="Normal 5 2 2 3 4 2 5" xfId="34029" xr:uid="{00000000-0005-0000-0000-00007B410000}"/>
    <cellStyle name="Normal 5 2 2 3 4 3" xfId="3321" xr:uid="{00000000-0005-0000-0000-00007C410000}"/>
    <cellStyle name="Normal 5 2 2 3 4 3 2" xfId="17271" xr:uid="{00000000-0005-0000-0000-00007D410000}"/>
    <cellStyle name="Normal 5 2 2 3 4 3 2 2" xfId="40149" xr:uid="{00000000-0005-0000-0000-00007E410000}"/>
    <cellStyle name="Normal 5 2 2 3 4 3 3" xfId="11357" xr:uid="{00000000-0005-0000-0000-00007F410000}"/>
    <cellStyle name="Normal 5 2 2 3 4 3 4" xfId="36477" xr:uid="{00000000-0005-0000-0000-000080410000}"/>
    <cellStyle name="Normal 5 2 2 3 4 4" xfId="10133" xr:uid="{00000000-0005-0000-0000-000081410000}"/>
    <cellStyle name="Normal 5 2 2 3 4 4 2" xfId="35253" xr:uid="{00000000-0005-0000-0000-000082410000}"/>
    <cellStyle name="Normal 5 2 2 3 4 5" xfId="15686" xr:uid="{00000000-0005-0000-0000-000083410000}"/>
    <cellStyle name="Normal 5 2 2 3 4 5 2" xfId="38925" xr:uid="{00000000-0005-0000-0000-000084410000}"/>
    <cellStyle name="Normal 5 2 2 3 4 6" xfId="7685" xr:uid="{00000000-0005-0000-0000-000085410000}"/>
    <cellStyle name="Normal 5 2 2 3 4 7" xfId="32805" xr:uid="{00000000-0005-0000-0000-000086410000}"/>
    <cellStyle name="Normal 5 2 2 3 5" xfId="4168" xr:uid="{00000000-0005-0000-0000-000087410000}"/>
    <cellStyle name="Normal 5 2 2 3 5 2" xfId="12070" xr:uid="{00000000-0005-0000-0000-000088410000}"/>
    <cellStyle name="Normal 5 2 2 3 5 2 2" xfId="37089" xr:uid="{00000000-0005-0000-0000-000089410000}"/>
    <cellStyle name="Normal 5 2 2 3 5 3" xfId="18100" xr:uid="{00000000-0005-0000-0000-00008A410000}"/>
    <cellStyle name="Normal 5 2 2 3 5 3 2" xfId="40761" xr:uid="{00000000-0005-0000-0000-00008B410000}"/>
    <cellStyle name="Normal 5 2 2 3 5 4" xfId="8297" xr:uid="{00000000-0005-0000-0000-00008C410000}"/>
    <cellStyle name="Normal 5 2 2 3 5 5" xfId="33417" xr:uid="{00000000-0005-0000-0000-00008D410000}"/>
    <cellStyle name="Normal 5 2 2 3 6" xfId="2709" xr:uid="{00000000-0005-0000-0000-00008E410000}"/>
    <cellStyle name="Normal 5 2 2 3 6 2" xfId="16659" xr:uid="{00000000-0005-0000-0000-00008F410000}"/>
    <cellStyle name="Normal 5 2 2 3 6 2 2" xfId="39537" xr:uid="{00000000-0005-0000-0000-000090410000}"/>
    <cellStyle name="Normal 5 2 2 3 6 3" xfId="10745" xr:uid="{00000000-0005-0000-0000-000091410000}"/>
    <cellStyle name="Normal 5 2 2 3 6 4" xfId="35865" xr:uid="{00000000-0005-0000-0000-000092410000}"/>
    <cellStyle name="Normal 5 2 2 3 7" xfId="9521" xr:uid="{00000000-0005-0000-0000-000093410000}"/>
    <cellStyle name="Normal 5 2 2 3 7 2" xfId="34641" xr:uid="{00000000-0005-0000-0000-000094410000}"/>
    <cellStyle name="Normal 5 2 2 3 8" xfId="14568" xr:uid="{00000000-0005-0000-0000-000095410000}"/>
    <cellStyle name="Normal 5 2 2 3 8 2" xfId="38313" xr:uid="{00000000-0005-0000-0000-000096410000}"/>
    <cellStyle name="Normal 5 2 2 3 9" xfId="7073" xr:uid="{00000000-0005-0000-0000-000097410000}"/>
    <cellStyle name="Normal 5 2 2 4" xfId="952" xr:uid="{00000000-0005-0000-0000-000098410000}"/>
    <cellStyle name="Normal 5 2 2 4 2" xfId="2043" xr:uid="{00000000-0005-0000-0000-000099410000}"/>
    <cellStyle name="Normal 5 2 2 4 2 2" xfId="5349" xr:uid="{00000000-0005-0000-0000-00009A410000}"/>
    <cellStyle name="Normal 5 2 2 4 2 2 2" xfId="13063" xr:uid="{00000000-0005-0000-0000-00009B410000}"/>
    <cellStyle name="Normal 5 2 2 4 2 2 2 2" xfId="37909" xr:uid="{00000000-0005-0000-0000-00009C410000}"/>
    <cellStyle name="Normal 5 2 2 4 2 2 3" xfId="19243" xr:uid="{00000000-0005-0000-0000-00009D410000}"/>
    <cellStyle name="Normal 5 2 2 4 2 2 3 2" xfId="41581" xr:uid="{00000000-0005-0000-0000-00009E410000}"/>
    <cellStyle name="Normal 5 2 2 4 2 2 4" xfId="9117" xr:uid="{00000000-0005-0000-0000-00009F410000}"/>
    <cellStyle name="Normal 5 2 2 4 2 2 5" xfId="34237" xr:uid="{00000000-0005-0000-0000-0000A0410000}"/>
    <cellStyle name="Normal 5 2 2 4 2 3" xfId="3529" xr:uid="{00000000-0005-0000-0000-0000A1410000}"/>
    <cellStyle name="Normal 5 2 2 4 2 3 2" xfId="17479" xr:uid="{00000000-0005-0000-0000-0000A2410000}"/>
    <cellStyle name="Normal 5 2 2 4 2 3 2 2" xfId="40357" xr:uid="{00000000-0005-0000-0000-0000A3410000}"/>
    <cellStyle name="Normal 5 2 2 4 2 3 3" xfId="11565" xr:uid="{00000000-0005-0000-0000-0000A4410000}"/>
    <cellStyle name="Normal 5 2 2 4 2 3 4" xfId="36685" xr:uid="{00000000-0005-0000-0000-0000A5410000}"/>
    <cellStyle name="Normal 5 2 2 4 2 4" xfId="10341" xr:uid="{00000000-0005-0000-0000-0000A6410000}"/>
    <cellStyle name="Normal 5 2 2 4 2 4 2" xfId="35461" xr:uid="{00000000-0005-0000-0000-0000A7410000}"/>
    <cellStyle name="Normal 5 2 2 4 2 5" xfId="16012" xr:uid="{00000000-0005-0000-0000-0000A8410000}"/>
    <cellStyle name="Normal 5 2 2 4 2 5 2" xfId="39133" xr:uid="{00000000-0005-0000-0000-0000A9410000}"/>
    <cellStyle name="Normal 5 2 2 4 2 6" xfId="7893" xr:uid="{00000000-0005-0000-0000-0000AA410000}"/>
    <cellStyle name="Normal 5 2 2 4 2 7" xfId="33013" xr:uid="{00000000-0005-0000-0000-0000AB410000}"/>
    <cellStyle name="Normal 5 2 2 4 3" xfId="4465" xr:uid="{00000000-0005-0000-0000-0000AC410000}"/>
    <cellStyle name="Normal 5 2 2 4 3 2" xfId="12316" xr:uid="{00000000-0005-0000-0000-0000AD410000}"/>
    <cellStyle name="Normal 5 2 2 4 3 2 2" xfId="37297" xr:uid="{00000000-0005-0000-0000-0000AE410000}"/>
    <cellStyle name="Normal 5 2 2 4 3 3" xfId="18391" xr:uid="{00000000-0005-0000-0000-0000AF410000}"/>
    <cellStyle name="Normal 5 2 2 4 3 3 2" xfId="40969" xr:uid="{00000000-0005-0000-0000-0000B0410000}"/>
    <cellStyle name="Normal 5 2 2 4 3 4" xfId="8505" xr:uid="{00000000-0005-0000-0000-0000B1410000}"/>
    <cellStyle name="Normal 5 2 2 4 3 5" xfId="33625" xr:uid="{00000000-0005-0000-0000-0000B2410000}"/>
    <cellStyle name="Normal 5 2 2 4 4" xfId="2917" xr:uid="{00000000-0005-0000-0000-0000B3410000}"/>
    <cellStyle name="Normal 5 2 2 4 4 2" xfId="16867" xr:uid="{00000000-0005-0000-0000-0000B4410000}"/>
    <cellStyle name="Normal 5 2 2 4 4 2 2" xfId="39745" xr:uid="{00000000-0005-0000-0000-0000B5410000}"/>
    <cellStyle name="Normal 5 2 2 4 4 3" xfId="10953" xr:uid="{00000000-0005-0000-0000-0000B6410000}"/>
    <cellStyle name="Normal 5 2 2 4 4 4" xfId="36073" xr:uid="{00000000-0005-0000-0000-0000B7410000}"/>
    <cellStyle name="Normal 5 2 2 4 5" xfId="9729" xr:uid="{00000000-0005-0000-0000-0000B8410000}"/>
    <cellStyle name="Normal 5 2 2 4 5 2" xfId="34849" xr:uid="{00000000-0005-0000-0000-0000B9410000}"/>
    <cellStyle name="Normal 5 2 2 4 6" xfId="14971" xr:uid="{00000000-0005-0000-0000-0000BA410000}"/>
    <cellStyle name="Normal 5 2 2 4 6 2" xfId="38521" xr:uid="{00000000-0005-0000-0000-0000BB410000}"/>
    <cellStyle name="Normal 5 2 2 4 7" xfId="7281" xr:uid="{00000000-0005-0000-0000-0000BC410000}"/>
    <cellStyle name="Normal 5 2 2 4 8" xfId="32401" xr:uid="{00000000-0005-0000-0000-0000BD410000}"/>
    <cellStyle name="Normal 5 2 2 5" xfId="1294" xr:uid="{00000000-0005-0000-0000-0000BE410000}"/>
    <cellStyle name="Normal 5 2 2 5 2" xfId="2385" xr:uid="{00000000-0005-0000-0000-0000BF410000}"/>
    <cellStyle name="Normal 5 2 2 5 2 2" xfId="5648" xr:uid="{00000000-0005-0000-0000-0000C0410000}"/>
    <cellStyle name="Normal 5 2 2 5 2 2 2" xfId="13320" xr:uid="{00000000-0005-0000-0000-0000C1410000}"/>
    <cellStyle name="Normal 5 2 2 5 2 2 2 2" xfId="38120" xr:uid="{00000000-0005-0000-0000-0000C2410000}"/>
    <cellStyle name="Normal 5 2 2 5 2 2 3" xfId="19536" xr:uid="{00000000-0005-0000-0000-0000C3410000}"/>
    <cellStyle name="Normal 5 2 2 5 2 2 3 2" xfId="41792" xr:uid="{00000000-0005-0000-0000-0000C4410000}"/>
    <cellStyle name="Normal 5 2 2 5 2 2 4" xfId="9328" xr:uid="{00000000-0005-0000-0000-0000C5410000}"/>
    <cellStyle name="Normal 5 2 2 5 2 2 5" xfId="34448" xr:uid="{00000000-0005-0000-0000-0000C6410000}"/>
    <cellStyle name="Normal 5 2 2 5 2 3" xfId="3740" xr:uid="{00000000-0005-0000-0000-0000C7410000}"/>
    <cellStyle name="Normal 5 2 2 5 2 3 2" xfId="17690" xr:uid="{00000000-0005-0000-0000-0000C8410000}"/>
    <cellStyle name="Normal 5 2 2 5 2 3 2 2" xfId="40568" xr:uid="{00000000-0005-0000-0000-0000C9410000}"/>
    <cellStyle name="Normal 5 2 2 5 2 3 3" xfId="11776" xr:uid="{00000000-0005-0000-0000-0000CA410000}"/>
    <cellStyle name="Normal 5 2 2 5 2 3 4" xfId="36896" xr:uid="{00000000-0005-0000-0000-0000CB410000}"/>
    <cellStyle name="Normal 5 2 2 5 2 4" xfId="10552" xr:uid="{00000000-0005-0000-0000-0000CC410000}"/>
    <cellStyle name="Normal 5 2 2 5 2 4 2" xfId="35672" xr:uid="{00000000-0005-0000-0000-0000CD410000}"/>
    <cellStyle name="Normal 5 2 2 5 2 5" xfId="16349" xr:uid="{00000000-0005-0000-0000-0000CE410000}"/>
    <cellStyle name="Normal 5 2 2 5 2 5 2" xfId="39344" xr:uid="{00000000-0005-0000-0000-0000CF410000}"/>
    <cellStyle name="Normal 5 2 2 5 2 6" xfId="8104" xr:uid="{00000000-0005-0000-0000-0000D0410000}"/>
    <cellStyle name="Normal 5 2 2 5 2 7" xfId="33224" xr:uid="{00000000-0005-0000-0000-0000D1410000}"/>
    <cellStyle name="Normal 5 2 2 5 3" xfId="4758" xr:uid="{00000000-0005-0000-0000-0000D2410000}"/>
    <cellStyle name="Normal 5 2 2 5 3 2" xfId="12572" xr:uid="{00000000-0005-0000-0000-0000D3410000}"/>
    <cellStyle name="Normal 5 2 2 5 3 2 2" xfId="37508" xr:uid="{00000000-0005-0000-0000-0000D4410000}"/>
    <cellStyle name="Normal 5 2 2 5 3 3" xfId="18676" xr:uid="{00000000-0005-0000-0000-0000D5410000}"/>
    <cellStyle name="Normal 5 2 2 5 3 3 2" xfId="41180" xr:uid="{00000000-0005-0000-0000-0000D6410000}"/>
    <cellStyle name="Normal 5 2 2 5 3 4" xfId="8716" xr:uid="{00000000-0005-0000-0000-0000D7410000}"/>
    <cellStyle name="Normal 5 2 2 5 3 5" xfId="33836" xr:uid="{00000000-0005-0000-0000-0000D8410000}"/>
    <cellStyle name="Normal 5 2 2 5 4" xfId="3128" xr:uid="{00000000-0005-0000-0000-0000D9410000}"/>
    <cellStyle name="Normal 5 2 2 5 4 2" xfId="17078" xr:uid="{00000000-0005-0000-0000-0000DA410000}"/>
    <cellStyle name="Normal 5 2 2 5 4 2 2" xfId="39956" xr:uid="{00000000-0005-0000-0000-0000DB410000}"/>
    <cellStyle name="Normal 5 2 2 5 4 3" xfId="11164" xr:uid="{00000000-0005-0000-0000-0000DC410000}"/>
    <cellStyle name="Normal 5 2 2 5 4 4" xfId="36284" xr:uid="{00000000-0005-0000-0000-0000DD410000}"/>
    <cellStyle name="Normal 5 2 2 5 5" xfId="9940" xr:uid="{00000000-0005-0000-0000-0000DE410000}"/>
    <cellStyle name="Normal 5 2 2 5 5 2" xfId="35060" xr:uid="{00000000-0005-0000-0000-0000DF410000}"/>
    <cellStyle name="Normal 5 2 2 5 6" xfId="15303" xr:uid="{00000000-0005-0000-0000-0000E0410000}"/>
    <cellStyle name="Normal 5 2 2 5 6 2" xfId="38732" xr:uid="{00000000-0005-0000-0000-0000E1410000}"/>
    <cellStyle name="Normal 5 2 2 5 7" xfId="7492" xr:uid="{00000000-0005-0000-0000-0000E2410000}"/>
    <cellStyle name="Normal 5 2 2 5 8" xfId="32612" xr:uid="{00000000-0005-0000-0000-0000E3410000}"/>
    <cellStyle name="Normal 5 2 2 6" xfId="1705" xr:uid="{00000000-0005-0000-0000-0000E4410000}"/>
    <cellStyle name="Normal 5 2 2 6 2" xfId="5074" xr:uid="{00000000-0005-0000-0000-0000E5410000}"/>
    <cellStyle name="Normal 5 2 2 6 2 2" xfId="12827" xr:uid="{00000000-0005-0000-0000-0000E6410000}"/>
    <cellStyle name="Normal 5 2 2 6 2 2 2" xfId="37698" xr:uid="{00000000-0005-0000-0000-0000E7410000}"/>
    <cellStyle name="Normal 5 2 2 6 2 3" xfId="18978" xr:uid="{00000000-0005-0000-0000-0000E8410000}"/>
    <cellStyle name="Normal 5 2 2 6 2 3 2" xfId="41370" xr:uid="{00000000-0005-0000-0000-0000E9410000}"/>
    <cellStyle name="Normal 5 2 2 6 2 4" xfId="8906" xr:uid="{00000000-0005-0000-0000-0000EA410000}"/>
    <cellStyle name="Normal 5 2 2 6 2 5" xfId="34026" xr:uid="{00000000-0005-0000-0000-0000EB410000}"/>
    <cellStyle name="Normal 5 2 2 6 3" xfId="3318" xr:uid="{00000000-0005-0000-0000-0000EC410000}"/>
    <cellStyle name="Normal 5 2 2 6 3 2" xfId="17268" xr:uid="{00000000-0005-0000-0000-0000ED410000}"/>
    <cellStyle name="Normal 5 2 2 6 3 2 2" xfId="40146" xr:uid="{00000000-0005-0000-0000-0000EE410000}"/>
    <cellStyle name="Normal 5 2 2 6 3 3" xfId="11354" xr:uid="{00000000-0005-0000-0000-0000EF410000}"/>
    <cellStyle name="Normal 5 2 2 6 3 4" xfId="36474" xr:uid="{00000000-0005-0000-0000-0000F0410000}"/>
    <cellStyle name="Normal 5 2 2 6 4" xfId="10130" xr:uid="{00000000-0005-0000-0000-0000F1410000}"/>
    <cellStyle name="Normal 5 2 2 6 4 2" xfId="35250" xr:uid="{00000000-0005-0000-0000-0000F2410000}"/>
    <cellStyle name="Normal 5 2 2 6 5" xfId="15683" xr:uid="{00000000-0005-0000-0000-0000F3410000}"/>
    <cellStyle name="Normal 5 2 2 6 5 2" xfId="38922" xr:uid="{00000000-0005-0000-0000-0000F4410000}"/>
    <cellStyle name="Normal 5 2 2 6 6" xfId="7682" xr:uid="{00000000-0005-0000-0000-0000F5410000}"/>
    <cellStyle name="Normal 5 2 2 6 7" xfId="32802" xr:uid="{00000000-0005-0000-0000-0000F6410000}"/>
    <cellStyle name="Normal 5 2 2 7" xfId="4165" xr:uid="{00000000-0005-0000-0000-0000F7410000}"/>
    <cellStyle name="Normal 5 2 2 7 2" xfId="12067" xr:uid="{00000000-0005-0000-0000-0000F8410000}"/>
    <cellStyle name="Normal 5 2 2 7 2 2" xfId="37086" xr:uid="{00000000-0005-0000-0000-0000F9410000}"/>
    <cellStyle name="Normal 5 2 2 7 3" xfId="18097" xr:uid="{00000000-0005-0000-0000-0000FA410000}"/>
    <cellStyle name="Normal 5 2 2 7 3 2" xfId="40758" xr:uid="{00000000-0005-0000-0000-0000FB410000}"/>
    <cellStyle name="Normal 5 2 2 7 4" xfId="8294" xr:uid="{00000000-0005-0000-0000-0000FC410000}"/>
    <cellStyle name="Normal 5 2 2 7 5" xfId="33414" xr:uid="{00000000-0005-0000-0000-0000FD410000}"/>
    <cellStyle name="Normal 5 2 2 8" xfId="2706" xr:uid="{00000000-0005-0000-0000-0000FE410000}"/>
    <cellStyle name="Normal 5 2 2 8 2" xfId="16656" xr:uid="{00000000-0005-0000-0000-0000FF410000}"/>
    <cellStyle name="Normal 5 2 2 8 2 2" xfId="39534" xr:uid="{00000000-0005-0000-0000-000000420000}"/>
    <cellStyle name="Normal 5 2 2 8 3" xfId="10742" xr:uid="{00000000-0005-0000-0000-000001420000}"/>
    <cellStyle name="Normal 5 2 2 8 4" xfId="35862" xr:uid="{00000000-0005-0000-0000-000002420000}"/>
    <cellStyle name="Normal 5 2 2 9" xfId="9518" xr:uid="{00000000-0005-0000-0000-000003420000}"/>
    <cellStyle name="Normal 5 2 2 9 2" xfId="34638" xr:uid="{00000000-0005-0000-0000-000004420000}"/>
    <cellStyle name="Normal 5 2 3" xfId="527" xr:uid="{00000000-0005-0000-0000-000005420000}"/>
    <cellStyle name="Normal 5 2 3 10" xfId="7074" xr:uid="{00000000-0005-0000-0000-000006420000}"/>
    <cellStyle name="Normal 5 2 3 11" xfId="32194" xr:uid="{00000000-0005-0000-0000-000007420000}"/>
    <cellStyle name="Normal 5 2 3 2" xfId="528" xr:uid="{00000000-0005-0000-0000-000008420000}"/>
    <cellStyle name="Normal 5 2 3 2 10" xfId="32195" xr:uid="{00000000-0005-0000-0000-000009420000}"/>
    <cellStyle name="Normal 5 2 3 2 2" xfId="957" xr:uid="{00000000-0005-0000-0000-00000A420000}"/>
    <cellStyle name="Normal 5 2 3 2 2 2" xfId="2048" xr:uid="{00000000-0005-0000-0000-00000B420000}"/>
    <cellStyle name="Normal 5 2 3 2 2 2 2" xfId="5354" xr:uid="{00000000-0005-0000-0000-00000C420000}"/>
    <cellStyle name="Normal 5 2 3 2 2 2 2 2" xfId="13068" xr:uid="{00000000-0005-0000-0000-00000D420000}"/>
    <cellStyle name="Normal 5 2 3 2 2 2 2 2 2" xfId="37914" xr:uid="{00000000-0005-0000-0000-00000E420000}"/>
    <cellStyle name="Normal 5 2 3 2 2 2 2 3" xfId="19248" xr:uid="{00000000-0005-0000-0000-00000F420000}"/>
    <cellStyle name="Normal 5 2 3 2 2 2 2 3 2" xfId="41586" xr:uid="{00000000-0005-0000-0000-000010420000}"/>
    <cellStyle name="Normal 5 2 3 2 2 2 2 4" xfId="9122" xr:uid="{00000000-0005-0000-0000-000011420000}"/>
    <cellStyle name="Normal 5 2 3 2 2 2 2 5" xfId="34242" xr:uid="{00000000-0005-0000-0000-000012420000}"/>
    <cellStyle name="Normal 5 2 3 2 2 2 3" xfId="3534" xr:uid="{00000000-0005-0000-0000-000013420000}"/>
    <cellStyle name="Normal 5 2 3 2 2 2 3 2" xfId="17484" xr:uid="{00000000-0005-0000-0000-000014420000}"/>
    <cellStyle name="Normal 5 2 3 2 2 2 3 2 2" xfId="40362" xr:uid="{00000000-0005-0000-0000-000015420000}"/>
    <cellStyle name="Normal 5 2 3 2 2 2 3 3" xfId="11570" xr:uid="{00000000-0005-0000-0000-000016420000}"/>
    <cellStyle name="Normal 5 2 3 2 2 2 3 4" xfId="36690" xr:uid="{00000000-0005-0000-0000-000017420000}"/>
    <cellStyle name="Normal 5 2 3 2 2 2 4" xfId="10346" xr:uid="{00000000-0005-0000-0000-000018420000}"/>
    <cellStyle name="Normal 5 2 3 2 2 2 4 2" xfId="35466" xr:uid="{00000000-0005-0000-0000-000019420000}"/>
    <cellStyle name="Normal 5 2 3 2 2 2 5" xfId="16017" xr:uid="{00000000-0005-0000-0000-00001A420000}"/>
    <cellStyle name="Normal 5 2 3 2 2 2 5 2" xfId="39138" xr:uid="{00000000-0005-0000-0000-00001B420000}"/>
    <cellStyle name="Normal 5 2 3 2 2 2 6" xfId="7898" xr:uid="{00000000-0005-0000-0000-00001C420000}"/>
    <cellStyle name="Normal 5 2 3 2 2 2 7" xfId="33018" xr:uid="{00000000-0005-0000-0000-00001D420000}"/>
    <cellStyle name="Normal 5 2 3 2 2 3" xfId="4470" xr:uid="{00000000-0005-0000-0000-00001E420000}"/>
    <cellStyle name="Normal 5 2 3 2 2 3 2" xfId="12321" xr:uid="{00000000-0005-0000-0000-00001F420000}"/>
    <cellStyle name="Normal 5 2 3 2 2 3 2 2" xfId="37302" xr:uid="{00000000-0005-0000-0000-000020420000}"/>
    <cellStyle name="Normal 5 2 3 2 2 3 3" xfId="18396" xr:uid="{00000000-0005-0000-0000-000021420000}"/>
    <cellStyle name="Normal 5 2 3 2 2 3 3 2" xfId="40974" xr:uid="{00000000-0005-0000-0000-000022420000}"/>
    <cellStyle name="Normal 5 2 3 2 2 3 4" xfId="8510" xr:uid="{00000000-0005-0000-0000-000023420000}"/>
    <cellStyle name="Normal 5 2 3 2 2 3 5" xfId="33630" xr:uid="{00000000-0005-0000-0000-000024420000}"/>
    <cellStyle name="Normal 5 2 3 2 2 4" xfId="2922" xr:uid="{00000000-0005-0000-0000-000025420000}"/>
    <cellStyle name="Normal 5 2 3 2 2 4 2" xfId="16872" xr:uid="{00000000-0005-0000-0000-000026420000}"/>
    <cellStyle name="Normal 5 2 3 2 2 4 2 2" xfId="39750" xr:uid="{00000000-0005-0000-0000-000027420000}"/>
    <cellStyle name="Normal 5 2 3 2 2 4 3" xfId="10958" xr:uid="{00000000-0005-0000-0000-000028420000}"/>
    <cellStyle name="Normal 5 2 3 2 2 4 4" xfId="36078" xr:uid="{00000000-0005-0000-0000-000029420000}"/>
    <cellStyle name="Normal 5 2 3 2 2 5" xfId="9734" xr:uid="{00000000-0005-0000-0000-00002A420000}"/>
    <cellStyle name="Normal 5 2 3 2 2 5 2" xfId="34854" xr:uid="{00000000-0005-0000-0000-00002B420000}"/>
    <cellStyle name="Normal 5 2 3 2 2 6" xfId="14976" xr:uid="{00000000-0005-0000-0000-00002C420000}"/>
    <cellStyle name="Normal 5 2 3 2 2 6 2" xfId="38526" xr:uid="{00000000-0005-0000-0000-00002D420000}"/>
    <cellStyle name="Normal 5 2 3 2 2 7" xfId="7286" xr:uid="{00000000-0005-0000-0000-00002E420000}"/>
    <cellStyle name="Normal 5 2 3 2 2 8" xfId="32406" xr:uid="{00000000-0005-0000-0000-00002F420000}"/>
    <cellStyle name="Normal 5 2 3 2 3" xfId="1299" xr:uid="{00000000-0005-0000-0000-000030420000}"/>
    <cellStyle name="Normal 5 2 3 2 3 2" xfId="2390" xr:uid="{00000000-0005-0000-0000-000031420000}"/>
    <cellStyle name="Normal 5 2 3 2 3 2 2" xfId="5653" xr:uid="{00000000-0005-0000-0000-000032420000}"/>
    <cellStyle name="Normal 5 2 3 2 3 2 2 2" xfId="13325" xr:uid="{00000000-0005-0000-0000-000033420000}"/>
    <cellStyle name="Normal 5 2 3 2 3 2 2 2 2" xfId="38125" xr:uid="{00000000-0005-0000-0000-000034420000}"/>
    <cellStyle name="Normal 5 2 3 2 3 2 2 3" xfId="19541" xr:uid="{00000000-0005-0000-0000-000035420000}"/>
    <cellStyle name="Normal 5 2 3 2 3 2 2 3 2" xfId="41797" xr:uid="{00000000-0005-0000-0000-000036420000}"/>
    <cellStyle name="Normal 5 2 3 2 3 2 2 4" xfId="9333" xr:uid="{00000000-0005-0000-0000-000037420000}"/>
    <cellStyle name="Normal 5 2 3 2 3 2 2 5" xfId="34453" xr:uid="{00000000-0005-0000-0000-000038420000}"/>
    <cellStyle name="Normal 5 2 3 2 3 2 3" xfId="3745" xr:uid="{00000000-0005-0000-0000-000039420000}"/>
    <cellStyle name="Normal 5 2 3 2 3 2 3 2" xfId="17695" xr:uid="{00000000-0005-0000-0000-00003A420000}"/>
    <cellStyle name="Normal 5 2 3 2 3 2 3 2 2" xfId="40573" xr:uid="{00000000-0005-0000-0000-00003B420000}"/>
    <cellStyle name="Normal 5 2 3 2 3 2 3 3" xfId="11781" xr:uid="{00000000-0005-0000-0000-00003C420000}"/>
    <cellStyle name="Normal 5 2 3 2 3 2 3 4" xfId="36901" xr:uid="{00000000-0005-0000-0000-00003D420000}"/>
    <cellStyle name="Normal 5 2 3 2 3 2 4" xfId="10557" xr:uid="{00000000-0005-0000-0000-00003E420000}"/>
    <cellStyle name="Normal 5 2 3 2 3 2 4 2" xfId="35677" xr:uid="{00000000-0005-0000-0000-00003F420000}"/>
    <cellStyle name="Normal 5 2 3 2 3 2 5" xfId="16354" xr:uid="{00000000-0005-0000-0000-000040420000}"/>
    <cellStyle name="Normal 5 2 3 2 3 2 5 2" xfId="39349" xr:uid="{00000000-0005-0000-0000-000041420000}"/>
    <cellStyle name="Normal 5 2 3 2 3 2 6" xfId="8109" xr:uid="{00000000-0005-0000-0000-000042420000}"/>
    <cellStyle name="Normal 5 2 3 2 3 2 7" xfId="33229" xr:uid="{00000000-0005-0000-0000-000043420000}"/>
    <cellStyle name="Normal 5 2 3 2 3 3" xfId="4763" xr:uid="{00000000-0005-0000-0000-000044420000}"/>
    <cellStyle name="Normal 5 2 3 2 3 3 2" xfId="12577" xr:uid="{00000000-0005-0000-0000-000045420000}"/>
    <cellStyle name="Normal 5 2 3 2 3 3 2 2" xfId="37513" xr:uid="{00000000-0005-0000-0000-000046420000}"/>
    <cellStyle name="Normal 5 2 3 2 3 3 3" xfId="18681" xr:uid="{00000000-0005-0000-0000-000047420000}"/>
    <cellStyle name="Normal 5 2 3 2 3 3 3 2" xfId="41185" xr:uid="{00000000-0005-0000-0000-000048420000}"/>
    <cellStyle name="Normal 5 2 3 2 3 3 4" xfId="8721" xr:uid="{00000000-0005-0000-0000-000049420000}"/>
    <cellStyle name="Normal 5 2 3 2 3 3 5" xfId="33841" xr:uid="{00000000-0005-0000-0000-00004A420000}"/>
    <cellStyle name="Normal 5 2 3 2 3 4" xfId="3133" xr:uid="{00000000-0005-0000-0000-00004B420000}"/>
    <cellStyle name="Normal 5 2 3 2 3 4 2" xfId="17083" xr:uid="{00000000-0005-0000-0000-00004C420000}"/>
    <cellStyle name="Normal 5 2 3 2 3 4 2 2" xfId="39961" xr:uid="{00000000-0005-0000-0000-00004D420000}"/>
    <cellStyle name="Normal 5 2 3 2 3 4 3" xfId="11169" xr:uid="{00000000-0005-0000-0000-00004E420000}"/>
    <cellStyle name="Normal 5 2 3 2 3 4 4" xfId="36289" xr:uid="{00000000-0005-0000-0000-00004F420000}"/>
    <cellStyle name="Normal 5 2 3 2 3 5" xfId="9945" xr:uid="{00000000-0005-0000-0000-000050420000}"/>
    <cellStyle name="Normal 5 2 3 2 3 5 2" xfId="35065" xr:uid="{00000000-0005-0000-0000-000051420000}"/>
    <cellStyle name="Normal 5 2 3 2 3 6" xfId="15308" xr:uid="{00000000-0005-0000-0000-000052420000}"/>
    <cellStyle name="Normal 5 2 3 2 3 6 2" xfId="38737" xr:uid="{00000000-0005-0000-0000-000053420000}"/>
    <cellStyle name="Normal 5 2 3 2 3 7" xfId="7497" xr:uid="{00000000-0005-0000-0000-000054420000}"/>
    <cellStyle name="Normal 5 2 3 2 3 8" xfId="32617" xr:uid="{00000000-0005-0000-0000-000055420000}"/>
    <cellStyle name="Normal 5 2 3 2 4" xfId="1710" xr:uid="{00000000-0005-0000-0000-000056420000}"/>
    <cellStyle name="Normal 5 2 3 2 4 2" xfId="5079" xr:uid="{00000000-0005-0000-0000-000057420000}"/>
    <cellStyle name="Normal 5 2 3 2 4 2 2" xfId="12832" xr:uid="{00000000-0005-0000-0000-000058420000}"/>
    <cellStyle name="Normal 5 2 3 2 4 2 2 2" xfId="37703" xr:uid="{00000000-0005-0000-0000-000059420000}"/>
    <cellStyle name="Normal 5 2 3 2 4 2 3" xfId="18983" xr:uid="{00000000-0005-0000-0000-00005A420000}"/>
    <cellStyle name="Normal 5 2 3 2 4 2 3 2" xfId="41375" xr:uid="{00000000-0005-0000-0000-00005B420000}"/>
    <cellStyle name="Normal 5 2 3 2 4 2 4" xfId="8911" xr:uid="{00000000-0005-0000-0000-00005C420000}"/>
    <cellStyle name="Normal 5 2 3 2 4 2 5" xfId="34031" xr:uid="{00000000-0005-0000-0000-00005D420000}"/>
    <cellStyle name="Normal 5 2 3 2 4 3" xfId="3323" xr:uid="{00000000-0005-0000-0000-00005E420000}"/>
    <cellStyle name="Normal 5 2 3 2 4 3 2" xfId="17273" xr:uid="{00000000-0005-0000-0000-00005F420000}"/>
    <cellStyle name="Normal 5 2 3 2 4 3 2 2" xfId="40151" xr:uid="{00000000-0005-0000-0000-000060420000}"/>
    <cellStyle name="Normal 5 2 3 2 4 3 3" xfId="11359" xr:uid="{00000000-0005-0000-0000-000061420000}"/>
    <cellStyle name="Normal 5 2 3 2 4 3 4" xfId="36479" xr:uid="{00000000-0005-0000-0000-000062420000}"/>
    <cellStyle name="Normal 5 2 3 2 4 4" xfId="10135" xr:uid="{00000000-0005-0000-0000-000063420000}"/>
    <cellStyle name="Normal 5 2 3 2 4 4 2" xfId="35255" xr:uid="{00000000-0005-0000-0000-000064420000}"/>
    <cellStyle name="Normal 5 2 3 2 4 5" xfId="15688" xr:uid="{00000000-0005-0000-0000-000065420000}"/>
    <cellStyle name="Normal 5 2 3 2 4 5 2" xfId="38927" xr:uid="{00000000-0005-0000-0000-000066420000}"/>
    <cellStyle name="Normal 5 2 3 2 4 6" xfId="7687" xr:uid="{00000000-0005-0000-0000-000067420000}"/>
    <cellStyle name="Normal 5 2 3 2 4 7" xfId="32807" xr:uid="{00000000-0005-0000-0000-000068420000}"/>
    <cellStyle name="Normal 5 2 3 2 5" xfId="4170" xr:uid="{00000000-0005-0000-0000-000069420000}"/>
    <cellStyle name="Normal 5 2 3 2 5 2" xfId="12072" xr:uid="{00000000-0005-0000-0000-00006A420000}"/>
    <cellStyle name="Normal 5 2 3 2 5 2 2" xfId="37091" xr:uid="{00000000-0005-0000-0000-00006B420000}"/>
    <cellStyle name="Normal 5 2 3 2 5 3" xfId="18102" xr:uid="{00000000-0005-0000-0000-00006C420000}"/>
    <cellStyle name="Normal 5 2 3 2 5 3 2" xfId="40763" xr:uid="{00000000-0005-0000-0000-00006D420000}"/>
    <cellStyle name="Normal 5 2 3 2 5 4" xfId="8299" xr:uid="{00000000-0005-0000-0000-00006E420000}"/>
    <cellStyle name="Normal 5 2 3 2 5 5" xfId="33419" xr:uid="{00000000-0005-0000-0000-00006F420000}"/>
    <cellStyle name="Normal 5 2 3 2 6" xfId="2711" xr:uid="{00000000-0005-0000-0000-000070420000}"/>
    <cellStyle name="Normal 5 2 3 2 6 2" xfId="16661" xr:uid="{00000000-0005-0000-0000-000071420000}"/>
    <cellStyle name="Normal 5 2 3 2 6 2 2" xfId="39539" xr:uid="{00000000-0005-0000-0000-000072420000}"/>
    <cellStyle name="Normal 5 2 3 2 6 3" xfId="10747" xr:uid="{00000000-0005-0000-0000-000073420000}"/>
    <cellStyle name="Normal 5 2 3 2 6 4" xfId="35867" xr:uid="{00000000-0005-0000-0000-000074420000}"/>
    <cellStyle name="Normal 5 2 3 2 7" xfId="9523" xr:uid="{00000000-0005-0000-0000-000075420000}"/>
    <cellStyle name="Normal 5 2 3 2 7 2" xfId="34643" xr:uid="{00000000-0005-0000-0000-000076420000}"/>
    <cellStyle name="Normal 5 2 3 2 8" xfId="14570" xr:uid="{00000000-0005-0000-0000-000077420000}"/>
    <cellStyle name="Normal 5 2 3 2 8 2" xfId="38315" xr:uid="{00000000-0005-0000-0000-000078420000}"/>
    <cellStyle name="Normal 5 2 3 2 9" xfId="7075" xr:uid="{00000000-0005-0000-0000-000079420000}"/>
    <cellStyle name="Normal 5 2 3 3" xfId="956" xr:uid="{00000000-0005-0000-0000-00007A420000}"/>
    <cellStyle name="Normal 5 2 3 3 2" xfId="2047" xr:uid="{00000000-0005-0000-0000-00007B420000}"/>
    <cellStyle name="Normal 5 2 3 3 2 2" xfId="5353" xr:uid="{00000000-0005-0000-0000-00007C420000}"/>
    <cellStyle name="Normal 5 2 3 3 2 2 2" xfId="13067" xr:uid="{00000000-0005-0000-0000-00007D420000}"/>
    <cellStyle name="Normal 5 2 3 3 2 2 2 2" xfId="37913" xr:uid="{00000000-0005-0000-0000-00007E420000}"/>
    <cellStyle name="Normal 5 2 3 3 2 2 3" xfId="19247" xr:uid="{00000000-0005-0000-0000-00007F420000}"/>
    <cellStyle name="Normal 5 2 3 3 2 2 3 2" xfId="41585" xr:uid="{00000000-0005-0000-0000-000080420000}"/>
    <cellStyle name="Normal 5 2 3 3 2 2 4" xfId="9121" xr:uid="{00000000-0005-0000-0000-000081420000}"/>
    <cellStyle name="Normal 5 2 3 3 2 2 5" xfId="34241" xr:uid="{00000000-0005-0000-0000-000082420000}"/>
    <cellStyle name="Normal 5 2 3 3 2 3" xfId="3533" xr:uid="{00000000-0005-0000-0000-000083420000}"/>
    <cellStyle name="Normal 5 2 3 3 2 3 2" xfId="17483" xr:uid="{00000000-0005-0000-0000-000084420000}"/>
    <cellStyle name="Normal 5 2 3 3 2 3 2 2" xfId="40361" xr:uid="{00000000-0005-0000-0000-000085420000}"/>
    <cellStyle name="Normal 5 2 3 3 2 3 3" xfId="11569" xr:uid="{00000000-0005-0000-0000-000086420000}"/>
    <cellStyle name="Normal 5 2 3 3 2 3 4" xfId="36689" xr:uid="{00000000-0005-0000-0000-000087420000}"/>
    <cellStyle name="Normal 5 2 3 3 2 4" xfId="10345" xr:uid="{00000000-0005-0000-0000-000088420000}"/>
    <cellStyle name="Normal 5 2 3 3 2 4 2" xfId="35465" xr:uid="{00000000-0005-0000-0000-000089420000}"/>
    <cellStyle name="Normal 5 2 3 3 2 5" xfId="16016" xr:uid="{00000000-0005-0000-0000-00008A420000}"/>
    <cellStyle name="Normal 5 2 3 3 2 5 2" xfId="39137" xr:uid="{00000000-0005-0000-0000-00008B420000}"/>
    <cellStyle name="Normal 5 2 3 3 2 6" xfId="7897" xr:uid="{00000000-0005-0000-0000-00008C420000}"/>
    <cellStyle name="Normal 5 2 3 3 2 7" xfId="33017" xr:uid="{00000000-0005-0000-0000-00008D420000}"/>
    <cellStyle name="Normal 5 2 3 3 3" xfId="4469" xr:uid="{00000000-0005-0000-0000-00008E420000}"/>
    <cellStyle name="Normal 5 2 3 3 3 2" xfId="12320" xr:uid="{00000000-0005-0000-0000-00008F420000}"/>
    <cellStyle name="Normal 5 2 3 3 3 2 2" xfId="37301" xr:uid="{00000000-0005-0000-0000-000090420000}"/>
    <cellStyle name="Normal 5 2 3 3 3 3" xfId="18395" xr:uid="{00000000-0005-0000-0000-000091420000}"/>
    <cellStyle name="Normal 5 2 3 3 3 3 2" xfId="40973" xr:uid="{00000000-0005-0000-0000-000092420000}"/>
    <cellStyle name="Normal 5 2 3 3 3 4" xfId="8509" xr:uid="{00000000-0005-0000-0000-000093420000}"/>
    <cellStyle name="Normal 5 2 3 3 3 5" xfId="33629" xr:uid="{00000000-0005-0000-0000-000094420000}"/>
    <cellStyle name="Normal 5 2 3 3 4" xfId="2921" xr:uid="{00000000-0005-0000-0000-000095420000}"/>
    <cellStyle name="Normal 5 2 3 3 4 2" xfId="16871" xr:uid="{00000000-0005-0000-0000-000096420000}"/>
    <cellStyle name="Normal 5 2 3 3 4 2 2" xfId="39749" xr:uid="{00000000-0005-0000-0000-000097420000}"/>
    <cellStyle name="Normal 5 2 3 3 4 3" xfId="10957" xr:uid="{00000000-0005-0000-0000-000098420000}"/>
    <cellStyle name="Normal 5 2 3 3 4 4" xfId="36077" xr:uid="{00000000-0005-0000-0000-000099420000}"/>
    <cellStyle name="Normal 5 2 3 3 5" xfId="9733" xr:uid="{00000000-0005-0000-0000-00009A420000}"/>
    <cellStyle name="Normal 5 2 3 3 5 2" xfId="34853" xr:uid="{00000000-0005-0000-0000-00009B420000}"/>
    <cellStyle name="Normal 5 2 3 3 6" xfId="14975" xr:uid="{00000000-0005-0000-0000-00009C420000}"/>
    <cellStyle name="Normal 5 2 3 3 6 2" xfId="38525" xr:uid="{00000000-0005-0000-0000-00009D420000}"/>
    <cellStyle name="Normal 5 2 3 3 7" xfId="7285" xr:uid="{00000000-0005-0000-0000-00009E420000}"/>
    <cellStyle name="Normal 5 2 3 3 8" xfId="32405" xr:uid="{00000000-0005-0000-0000-00009F420000}"/>
    <cellStyle name="Normal 5 2 3 4" xfId="1298" xr:uid="{00000000-0005-0000-0000-0000A0420000}"/>
    <cellStyle name="Normal 5 2 3 4 2" xfId="2389" xr:uid="{00000000-0005-0000-0000-0000A1420000}"/>
    <cellStyle name="Normal 5 2 3 4 2 2" xfId="5652" xr:uid="{00000000-0005-0000-0000-0000A2420000}"/>
    <cellStyle name="Normal 5 2 3 4 2 2 2" xfId="13324" xr:uid="{00000000-0005-0000-0000-0000A3420000}"/>
    <cellStyle name="Normal 5 2 3 4 2 2 2 2" xfId="38124" xr:uid="{00000000-0005-0000-0000-0000A4420000}"/>
    <cellStyle name="Normal 5 2 3 4 2 2 3" xfId="19540" xr:uid="{00000000-0005-0000-0000-0000A5420000}"/>
    <cellStyle name="Normal 5 2 3 4 2 2 3 2" xfId="41796" xr:uid="{00000000-0005-0000-0000-0000A6420000}"/>
    <cellStyle name="Normal 5 2 3 4 2 2 4" xfId="9332" xr:uid="{00000000-0005-0000-0000-0000A7420000}"/>
    <cellStyle name="Normal 5 2 3 4 2 2 5" xfId="34452" xr:uid="{00000000-0005-0000-0000-0000A8420000}"/>
    <cellStyle name="Normal 5 2 3 4 2 3" xfId="3744" xr:uid="{00000000-0005-0000-0000-0000A9420000}"/>
    <cellStyle name="Normal 5 2 3 4 2 3 2" xfId="17694" xr:uid="{00000000-0005-0000-0000-0000AA420000}"/>
    <cellStyle name="Normal 5 2 3 4 2 3 2 2" xfId="40572" xr:uid="{00000000-0005-0000-0000-0000AB420000}"/>
    <cellStyle name="Normal 5 2 3 4 2 3 3" xfId="11780" xr:uid="{00000000-0005-0000-0000-0000AC420000}"/>
    <cellStyle name="Normal 5 2 3 4 2 3 4" xfId="36900" xr:uid="{00000000-0005-0000-0000-0000AD420000}"/>
    <cellStyle name="Normal 5 2 3 4 2 4" xfId="10556" xr:uid="{00000000-0005-0000-0000-0000AE420000}"/>
    <cellStyle name="Normal 5 2 3 4 2 4 2" xfId="35676" xr:uid="{00000000-0005-0000-0000-0000AF420000}"/>
    <cellStyle name="Normal 5 2 3 4 2 5" xfId="16353" xr:uid="{00000000-0005-0000-0000-0000B0420000}"/>
    <cellStyle name="Normal 5 2 3 4 2 5 2" xfId="39348" xr:uid="{00000000-0005-0000-0000-0000B1420000}"/>
    <cellStyle name="Normal 5 2 3 4 2 6" xfId="8108" xr:uid="{00000000-0005-0000-0000-0000B2420000}"/>
    <cellStyle name="Normal 5 2 3 4 2 7" xfId="33228" xr:uid="{00000000-0005-0000-0000-0000B3420000}"/>
    <cellStyle name="Normal 5 2 3 4 3" xfId="4762" xr:uid="{00000000-0005-0000-0000-0000B4420000}"/>
    <cellStyle name="Normal 5 2 3 4 3 2" xfId="12576" xr:uid="{00000000-0005-0000-0000-0000B5420000}"/>
    <cellStyle name="Normal 5 2 3 4 3 2 2" xfId="37512" xr:uid="{00000000-0005-0000-0000-0000B6420000}"/>
    <cellStyle name="Normal 5 2 3 4 3 3" xfId="18680" xr:uid="{00000000-0005-0000-0000-0000B7420000}"/>
    <cellStyle name="Normal 5 2 3 4 3 3 2" xfId="41184" xr:uid="{00000000-0005-0000-0000-0000B8420000}"/>
    <cellStyle name="Normal 5 2 3 4 3 4" xfId="8720" xr:uid="{00000000-0005-0000-0000-0000B9420000}"/>
    <cellStyle name="Normal 5 2 3 4 3 5" xfId="33840" xr:uid="{00000000-0005-0000-0000-0000BA420000}"/>
    <cellStyle name="Normal 5 2 3 4 4" xfId="3132" xr:uid="{00000000-0005-0000-0000-0000BB420000}"/>
    <cellStyle name="Normal 5 2 3 4 4 2" xfId="17082" xr:uid="{00000000-0005-0000-0000-0000BC420000}"/>
    <cellStyle name="Normal 5 2 3 4 4 2 2" xfId="39960" xr:uid="{00000000-0005-0000-0000-0000BD420000}"/>
    <cellStyle name="Normal 5 2 3 4 4 3" xfId="11168" xr:uid="{00000000-0005-0000-0000-0000BE420000}"/>
    <cellStyle name="Normal 5 2 3 4 4 4" xfId="36288" xr:uid="{00000000-0005-0000-0000-0000BF420000}"/>
    <cellStyle name="Normal 5 2 3 4 5" xfId="9944" xr:uid="{00000000-0005-0000-0000-0000C0420000}"/>
    <cellStyle name="Normal 5 2 3 4 5 2" xfId="35064" xr:uid="{00000000-0005-0000-0000-0000C1420000}"/>
    <cellStyle name="Normal 5 2 3 4 6" xfId="15307" xr:uid="{00000000-0005-0000-0000-0000C2420000}"/>
    <cellStyle name="Normal 5 2 3 4 6 2" xfId="38736" xr:uid="{00000000-0005-0000-0000-0000C3420000}"/>
    <cellStyle name="Normal 5 2 3 4 7" xfId="7496" xr:uid="{00000000-0005-0000-0000-0000C4420000}"/>
    <cellStyle name="Normal 5 2 3 4 8" xfId="32616" xr:uid="{00000000-0005-0000-0000-0000C5420000}"/>
    <cellStyle name="Normal 5 2 3 5" xfId="1709" xr:uid="{00000000-0005-0000-0000-0000C6420000}"/>
    <cellStyle name="Normal 5 2 3 5 2" xfId="5078" xr:uid="{00000000-0005-0000-0000-0000C7420000}"/>
    <cellStyle name="Normal 5 2 3 5 2 2" xfId="12831" xr:uid="{00000000-0005-0000-0000-0000C8420000}"/>
    <cellStyle name="Normal 5 2 3 5 2 2 2" xfId="37702" xr:uid="{00000000-0005-0000-0000-0000C9420000}"/>
    <cellStyle name="Normal 5 2 3 5 2 3" xfId="18982" xr:uid="{00000000-0005-0000-0000-0000CA420000}"/>
    <cellStyle name="Normal 5 2 3 5 2 3 2" xfId="41374" xr:uid="{00000000-0005-0000-0000-0000CB420000}"/>
    <cellStyle name="Normal 5 2 3 5 2 4" xfId="8910" xr:uid="{00000000-0005-0000-0000-0000CC420000}"/>
    <cellStyle name="Normal 5 2 3 5 2 5" xfId="34030" xr:uid="{00000000-0005-0000-0000-0000CD420000}"/>
    <cellStyle name="Normal 5 2 3 5 3" xfId="3322" xr:uid="{00000000-0005-0000-0000-0000CE420000}"/>
    <cellStyle name="Normal 5 2 3 5 3 2" xfId="17272" xr:uid="{00000000-0005-0000-0000-0000CF420000}"/>
    <cellStyle name="Normal 5 2 3 5 3 2 2" xfId="40150" xr:uid="{00000000-0005-0000-0000-0000D0420000}"/>
    <cellStyle name="Normal 5 2 3 5 3 3" xfId="11358" xr:uid="{00000000-0005-0000-0000-0000D1420000}"/>
    <cellStyle name="Normal 5 2 3 5 3 4" xfId="36478" xr:uid="{00000000-0005-0000-0000-0000D2420000}"/>
    <cellStyle name="Normal 5 2 3 5 4" xfId="10134" xr:uid="{00000000-0005-0000-0000-0000D3420000}"/>
    <cellStyle name="Normal 5 2 3 5 4 2" xfId="35254" xr:uid="{00000000-0005-0000-0000-0000D4420000}"/>
    <cellStyle name="Normal 5 2 3 5 5" xfId="15687" xr:uid="{00000000-0005-0000-0000-0000D5420000}"/>
    <cellStyle name="Normal 5 2 3 5 5 2" xfId="38926" xr:uid="{00000000-0005-0000-0000-0000D6420000}"/>
    <cellStyle name="Normal 5 2 3 5 6" xfId="7686" xr:uid="{00000000-0005-0000-0000-0000D7420000}"/>
    <cellStyle name="Normal 5 2 3 5 7" xfId="32806" xr:uid="{00000000-0005-0000-0000-0000D8420000}"/>
    <cellStyle name="Normal 5 2 3 6" xfId="4169" xr:uid="{00000000-0005-0000-0000-0000D9420000}"/>
    <cellStyle name="Normal 5 2 3 6 2" xfId="12071" xr:uid="{00000000-0005-0000-0000-0000DA420000}"/>
    <cellStyle name="Normal 5 2 3 6 2 2" xfId="37090" xr:uid="{00000000-0005-0000-0000-0000DB420000}"/>
    <cellStyle name="Normal 5 2 3 6 3" xfId="18101" xr:uid="{00000000-0005-0000-0000-0000DC420000}"/>
    <cellStyle name="Normal 5 2 3 6 3 2" xfId="40762" xr:uid="{00000000-0005-0000-0000-0000DD420000}"/>
    <cellStyle name="Normal 5 2 3 6 4" xfId="8298" xr:uid="{00000000-0005-0000-0000-0000DE420000}"/>
    <cellStyle name="Normal 5 2 3 6 5" xfId="33418" xr:uid="{00000000-0005-0000-0000-0000DF420000}"/>
    <cellStyle name="Normal 5 2 3 7" xfId="2710" xr:uid="{00000000-0005-0000-0000-0000E0420000}"/>
    <cellStyle name="Normal 5 2 3 7 2" xfId="16660" xr:uid="{00000000-0005-0000-0000-0000E1420000}"/>
    <cellStyle name="Normal 5 2 3 7 2 2" xfId="39538" xr:uid="{00000000-0005-0000-0000-0000E2420000}"/>
    <cellStyle name="Normal 5 2 3 7 3" xfId="10746" xr:uid="{00000000-0005-0000-0000-0000E3420000}"/>
    <cellStyle name="Normal 5 2 3 7 4" xfId="35866" xr:uid="{00000000-0005-0000-0000-0000E4420000}"/>
    <cellStyle name="Normal 5 2 3 8" xfId="9522" xr:uid="{00000000-0005-0000-0000-0000E5420000}"/>
    <cellStyle name="Normal 5 2 3 8 2" xfId="34642" xr:uid="{00000000-0005-0000-0000-0000E6420000}"/>
    <cellStyle name="Normal 5 2 3 9" xfId="14569" xr:uid="{00000000-0005-0000-0000-0000E7420000}"/>
    <cellStyle name="Normal 5 2 3 9 2" xfId="38314" xr:uid="{00000000-0005-0000-0000-0000E8420000}"/>
    <cellStyle name="Normal 5 2 4" xfId="529" xr:uid="{00000000-0005-0000-0000-0000E9420000}"/>
    <cellStyle name="Normal 5 2 4 10" xfId="32196" xr:uid="{00000000-0005-0000-0000-0000EA420000}"/>
    <cellStyle name="Normal 5 2 4 2" xfId="958" xr:uid="{00000000-0005-0000-0000-0000EB420000}"/>
    <cellStyle name="Normal 5 2 4 2 2" xfId="2049" xr:uid="{00000000-0005-0000-0000-0000EC420000}"/>
    <cellStyle name="Normal 5 2 4 2 2 2" xfId="5355" xr:uid="{00000000-0005-0000-0000-0000ED420000}"/>
    <cellStyle name="Normal 5 2 4 2 2 2 2" xfId="13069" xr:uid="{00000000-0005-0000-0000-0000EE420000}"/>
    <cellStyle name="Normal 5 2 4 2 2 2 2 2" xfId="37915" xr:uid="{00000000-0005-0000-0000-0000EF420000}"/>
    <cellStyle name="Normal 5 2 4 2 2 2 3" xfId="19249" xr:uid="{00000000-0005-0000-0000-0000F0420000}"/>
    <cellStyle name="Normal 5 2 4 2 2 2 3 2" xfId="41587" xr:uid="{00000000-0005-0000-0000-0000F1420000}"/>
    <cellStyle name="Normal 5 2 4 2 2 2 4" xfId="9123" xr:uid="{00000000-0005-0000-0000-0000F2420000}"/>
    <cellStyle name="Normal 5 2 4 2 2 2 5" xfId="34243" xr:uid="{00000000-0005-0000-0000-0000F3420000}"/>
    <cellStyle name="Normal 5 2 4 2 2 3" xfId="3535" xr:uid="{00000000-0005-0000-0000-0000F4420000}"/>
    <cellStyle name="Normal 5 2 4 2 2 3 2" xfId="17485" xr:uid="{00000000-0005-0000-0000-0000F5420000}"/>
    <cellStyle name="Normal 5 2 4 2 2 3 2 2" xfId="40363" xr:uid="{00000000-0005-0000-0000-0000F6420000}"/>
    <cellStyle name="Normal 5 2 4 2 2 3 3" xfId="11571" xr:uid="{00000000-0005-0000-0000-0000F7420000}"/>
    <cellStyle name="Normal 5 2 4 2 2 3 4" xfId="36691" xr:uid="{00000000-0005-0000-0000-0000F8420000}"/>
    <cellStyle name="Normal 5 2 4 2 2 4" xfId="10347" xr:uid="{00000000-0005-0000-0000-0000F9420000}"/>
    <cellStyle name="Normal 5 2 4 2 2 4 2" xfId="35467" xr:uid="{00000000-0005-0000-0000-0000FA420000}"/>
    <cellStyle name="Normal 5 2 4 2 2 5" xfId="16018" xr:uid="{00000000-0005-0000-0000-0000FB420000}"/>
    <cellStyle name="Normal 5 2 4 2 2 5 2" xfId="39139" xr:uid="{00000000-0005-0000-0000-0000FC420000}"/>
    <cellStyle name="Normal 5 2 4 2 2 6" xfId="7899" xr:uid="{00000000-0005-0000-0000-0000FD420000}"/>
    <cellStyle name="Normal 5 2 4 2 2 7" xfId="33019" xr:uid="{00000000-0005-0000-0000-0000FE420000}"/>
    <cellStyle name="Normal 5 2 4 2 3" xfId="4471" xr:uid="{00000000-0005-0000-0000-0000FF420000}"/>
    <cellStyle name="Normal 5 2 4 2 3 2" xfId="12322" xr:uid="{00000000-0005-0000-0000-000000430000}"/>
    <cellStyle name="Normal 5 2 4 2 3 2 2" xfId="37303" xr:uid="{00000000-0005-0000-0000-000001430000}"/>
    <cellStyle name="Normal 5 2 4 2 3 3" xfId="18397" xr:uid="{00000000-0005-0000-0000-000002430000}"/>
    <cellStyle name="Normal 5 2 4 2 3 3 2" xfId="40975" xr:uid="{00000000-0005-0000-0000-000003430000}"/>
    <cellStyle name="Normal 5 2 4 2 3 4" xfId="8511" xr:uid="{00000000-0005-0000-0000-000004430000}"/>
    <cellStyle name="Normal 5 2 4 2 3 5" xfId="33631" xr:uid="{00000000-0005-0000-0000-000005430000}"/>
    <cellStyle name="Normal 5 2 4 2 4" xfId="2923" xr:uid="{00000000-0005-0000-0000-000006430000}"/>
    <cellStyle name="Normal 5 2 4 2 4 2" xfId="16873" xr:uid="{00000000-0005-0000-0000-000007430000}"/>
    <cellStyle name="Normal 5 2 4 2 4 2 2" xfId="39751" xr:uid="{00000000-0005-0000-0000-000008430000}"/>
    <cellStyle name="Normal 5 2 4 2 4 3" xfId="10959" xr:uid="{00000000-0005-0000-0000-000009430000}"/>
    <cellStyle name="Normal 5 2 4 2 4 4" xfId="36079" xr:uid="{00000000-0005-0000-0000-00000A430000}"/>
    <cellStyle name="Normal 5 2 4 2 5" xfId="9735" xr:uid="{00000000-0005-0000-0000-00000B430000}"/>
    <cellStyle name="Normal 5 2 4 2 5 2" xfId="34855" xr:uid="{00000000-0005-0000-0000-00000C430000}"/>
    <cellStyle name="Normal 5 2 4 2 6" xfId="14977" xr:uid="{00000000-0005-0000-0000-00000D430000}"/>
    <cellStyle name="Normal 5 2 4 2 6 2" xfId="38527" xr:uid="{00000000-0005-0000-0000-00000E430000}"/>
    <cellStyle name="Normal 5 2 4 2 7" xfId="7287" xr:uid="{00000000-0005-0000-0000-00000F430000}"/>
    <cellStyle name="Normal 5 2 4 2 8" xfId="32407" xr:uid="{00000000-0005-0000-0000-000010430000}"/>
    <cellStyle name="Normal 5 2 4 3" xfId="1300" xr:uid="{00000000-0005-0000-0000-000011430000}"/>
    <cellStyle name="Normal 5 2 4 3 2" xfId="2391" xr:uid="{00000000-0005-0000-0000-000012430000}"/>
    <cellStyle name="Normal 5 2 4 3 2 2" xfId="5654" xr:uid="{00000000-0005-0000-0000-000013430000}"/>
    <cellStyle name="Normal 5 2 4 3 2 2 2" xfId="13326" xr:uid="{00000000-0005-0000-0000-000014430000}"/>
    <cellStyle name="Normal 5 2 4 3 2 2 2 2" xfId="38126" xr:uid="{00000000-0005-0000-0000-000015430000}"/>
    <cellStyle name="Normal 5 2 4 3 2 2 3" xfId="19542" xr:uid="{00000000-0005-0000-0000-000016430000}"/>
    <cellStyle name="Normal 5 2 4 3 2 2 3 2" xfId="41798" xr:uid="{00000000-0005-0000-0000-000017430000}"/>
    <cellStyle name="Normal 5 2 4 3 2 2 4" xfId="9334" xr:uid="{00000000-0005-0000-0000-000018430000}"/>
    <cellStyle name="Normal 5 2 4 3 2 2 5" xfId="34454" xr:uid="{00000000-0005-0000-0000-000019430000}"/>
    <cellStyle name="Normal 5 2 4 3 2 3" xfId="3746" xr:uid="{00000000-0005-0000-0000-00001A430000}"/>
    <cellStyle name="Normal 5 2 4 3 2 3 2" xfId="17696" xr:uid="{00000000-0005-0000-0000-00001B430000}"/>
    <cellStyle name="Normal 5 2 4 3 2 3 2 2" xfId="40574" xr:uid="{00000000-0005-0000-0000-00001C430000}"/>
    <cellStyle name="Normal 5 2 4 3 2 3 3" xfId="11782" xr:uid="{00000000-0005-0000-0000-00001D430000}"/>
    <cellStyle name="Normal 5 2 4 3 2 3 4" xfId="36902" xr:uid="{00000000-0005-0000-0000-00001E430000}"/>
    <cellStyle name="Normal 5 2 4 3 2 4" xfId="10558" xr:uid="{00000000-0005-0000-0000-00001F430000}"/>
    <cellStyle name="Normal 5 2 4 3 2 4 2" xfId="35678" xr:uid="{00000000-0005-0000-0000-000020430000}"/>
    <cellStyle name="Normal 5 2 4 3 2 5" xfId="16355" xr:uid="{00000000-0005-0000-0000-000021430000}"/>
    <cellStyle name="Normal 5 2 4 3 2 5 2" xfId="39350" xr:uid="{00000000-0005-0000-0000-000022430000}"/>
    <cellStyle name="Normal 5 2 4 3 2 6" xfId="8110" xr:uid="{00000000-0005-0000-0000-000023430000}"/>
    <cellStyle name="Normal 5 2 4 3 2 7" xfId="33230" xr:uid="{00000000-0005-0000-0000-000024430000}"/>
    <cellStyle name="Normal 5 2 4 3 3" xfId="4764" xr:uid="{00000000-0005-0000-0000-000025430000}"/>
    <cellStyle name="Normal 5 2 4 3 3 2" xfId="12578" xr:uid="{00000000-0005-0000-0000-000026430000}"/>
    <cellStyle name="Normal 5 2 4 3 3 2 2" xfId="37514" xr:uid="{00000000-0005-0000-0000-000027430000}"/>
    <cellStyle name="Normal 5 2 4 3 3 3" xfId="18682" xr:uid="{00000000-0005-0000-0000-000028430000}"/>
    <cellStyle name="Normal 5 2 4 3 3 3 2" xfId="41186" xr:uid="{00000000-0005-0000-0000-000029430000}"/>
    <cellStyle name="Normal 5 2 4 3 3 4" xfId="8722" xr:uid="{00000000-0005-0000-0000-00002A430000}"/>
    <cellStyle name="Normal 5 2 4 3 3 5" xfId="33842" xr:uid="{00000000-0005-0000-0000-00002B430000}"/>
    <cellStyle name="Normal 5 2 4 3 4" xfId="3134" xr:uid="{00000000-0005-0000-0000-00002C430000}"/>
    <cellStyle name="Normal 5 2 4 3 4 2" xfId="17084" xr:uid="{00000000-0005-0000-0000-00002D430000}"/>
    <cellStyle name="Normal 5 2 4 3 4 2 2" xfId="39962" xr:uid="{00000000-0005-0000-0000-00002E430000}"/>
    <cellStyle name="Normal 5 2 4 3 4 3" xfId="11170" xr:uid="{00000000-0005-0000-0000-00002F430000}"/>
    <cellStyle name="Normal 5 2 4 3 4 4" xfId="36290" xr:uid="{00000000-0005-0000-0000-000030430000}"/>
    <cellStyle name="Normal 5 2 4 3 5" xfId="9946" xr:uid="{00000000-0005-0000-0000-000031430000}"/>
    <cellStyle name="Normal 5 2 4 3 5 2" xfId="35066" xr:uid="{00000000-0005-0000-0000-000032430000}"/>
    <cellStyle name="Normal 5 2 4 3 6" xfId="15309" xr:uid="{00000000-0005-0000-0000-000033430000}"/>
    <cellStyle name="Normal 5 2 4 3 6 2" xfId="38738" xr:uid="{00000000-0005-0000-0000-000034430000}"/>
    <cellStyle name="Normal 5 2 4 3 7" xfId="7498" xr:uid="{00000000-0005-0000-0000-000035430000}"/>
    <cellStyle name="Normal 5 2 4 3 8" xfId="32618" xr:uid="{00000000-0005-0000-0000-000036430000}"/>
    <cellStyle name="Normal 5 2 4 4" xfId="1711" xr:uid="{00000000-0005-0000-0000-000037430000}"/>
    <cellStyle name="Normal 5 2 4 4 2" xfId="5080" xr:uid="{00000000-0005-0000-0000-000038430000}"/>
    <cellStyle name="Normal 5 2 4 4 2 2" xfId="12833" xr:uid="{00000000-0005-0000-0000-000039430000}"/>
    <cellStyle name="Normal 5 2 4 4 2 2 2" xfId="37704" xr:uid="{00000000-0005-0000-0000-00003A430000}"/>
    <cellStyle name="Normal 5 2 4 4 2 3" xfId="18984" xr:uid="{00000000-0005-0000-0000-00003B430000}"/>
    <cellStyle name="Normal 5 2 4 4 2 3 2" xfId="41376" xr:uid="{00000000-0005-0000-0000-00003C430000}"/>
    <cellStyle name="Normal 5 2 4 4 2 4" xfId="8912" xr:uid="{00000000-0005-0000-0000-00003D430000}"/>
    <cellStyle name="Normal 5 2 4 4 2 5" xfId="34032" xr:uid="{00000000-0005-0000-0000-00003E430000}"/>
    <cellStyle name="Normal 5 2 4 4 3" xfId="3324" xr:uid="{00000000-0005-0000-0000-00003F430000}"/>
    <cellStyle name="Normal 5 2 4 4 3 2" xfId="17274" xr:uid="{00000000-0005-0000-0000-000040430000}"/>
    <cellStyle name="Normal 5 2 4 4 3 2 2" xfId="40152" xr:uid="{00000000-0005-0000-0000-000041430000}"/>
    <cellStyle name="Normal 5 2 4 4 3 3" xfId="11360" xr:uid="{00000000-0005-0000-0000-000042430000}"/>
    <cellStyle name="Normal 5 2 4 4 3 4" xfId="36480" xr:uid="{00000000-0005-0000-0000-000043430000}"/>
    <cellStyle name="Normal 5 2 4 4 4" xfId="10136" xr:uid="{00000000-0005-0000-0000-000044430000}"/>
    <cellStyle name="Normal 5 2 4 4 4 2" xfId="35256" xr:uid="{00000000-0005-0000-0000-000045430000}"/>
    <cellStyle name="Normal 5 2 4 4 5" xfId="15689" xr:uid="{00000000-0005-0000-0000-000046430000}"/>
    <cellStyle name="Normal 5 2 4 4 5 2" xfId="38928" xr:uid="{00000000-0005-0000-0000-000047430000}"/>
    <cellStyle name="Normal 5 2 4 4 6" xfId="7688" xr:uid="{00000000-0005-0000-0000-000048430000}"/>
    <cellStyle name="Normal 5 2 4 4 7" xfId="32808" xr:uid="{00000000-0005-0000-0000-000049430000}"/>
    <cellStyle name="Normal 5 2 4 5" xfId="4171" xr:uid="{00000000-0005-0000-0000-00004A430000}"/>
    <cellStyle name="Normal 5 2 4 5 2" xfId="12073" xr:uid="{00000000-0005-0000-0000-00004B430000}"/>
    <cellStyle name="Normal 5 2 4 5 2 2" xfId="37092" xr:uid="{00000000-0005-0000-0000-00004C430000}"/>
    <cellStyle name="Normal 5 2 4 5 3" xfId="18103" xr:uid="{00000000-0005-0000-0000-00004D430000}"/>
    <cellStyle name="Normal 5 2 4 5 3 2" xfId="40764" xr:uid="{00000000-0005-0000-0000-00004E430000}"/>
    <cellStyle name="Normal 5 2 4 5 4" xfId="8300" xr:uid="{00000000-0005-0000-0000-00004F430000}"/>
    <cellStyle name="Normal 5 2 4 5 5" xfId="33420" xr:uid="{00000000-0005-0000-0000-000050430000}"/>
    <cellStyle name="Normal 5 2 4 6" xfId="2712" xr:uid="{00000000-0005-0000-0000-000051430000}"/>
    <cellStyle name="Normal 5 2 4 6 2" xfId="16662" xr:uid="{00000000-0005-0000-0000-000052430000}"/>
    <cellStyle name="Normal 5 2 4 6 2 2" xfId="39540" xr:uid="{00000000-0005-0000-0000-000053430000}"/>
    <cellStyle name="Normal 5 2 4 6 3" xfId="10748" xr:uid="{00000000-0005-0000-0000-000054430000}"/>
    <cellStyle name="Normal 5 2 4 6 4" xfId="35868" xr:uid="{00000000-0005-0000-0000-000055430000}"/>
    <cellStyle name="Normal 5 2 4 7" xfId="9524" xr:uid="{00000000-0005-0000-0000-000056430000}"/>
    <cellStyle name="Normal 5 2 4 7 2" xfId="34644" xr:uid="{00000000-0005-0000-0000-000057430000}"/>
    <cellStyle name="Normal 5 2 4 8" xfId="14571" xr:uid="{00000000-0005-0000-0000-000058430000}"/>
    <cellStyle name="Normal 5 2 4 8 2" xfId="38316" xr:uid="{00000000-0005-0000-0000-000059430000}"/>
    <cellStyle name="Normal 5 2 4 9" xfId="7076" xr:uid="{00000000-0005-0000-0000-00005A430000}"/>
    <cellStyle name="Normal 5 2 5" xfId="951" xr:uid="{00000000-0005-0000-0000-00005B430000}"/>
    <cellStyle name="Normal 5 2 5 2" xfId="2042" xr:uid="{00000000-0005-0000-0000-00005C430000}"/>
    <cellStyle name="Normal 5 2 5 2 2" xfId="5348" xr:uid="{00000000-0005-0000-0000-00005D430000}"/>
    <cellStyle name="Normal 5 2 5 2 2 2" xfId="13062" xr:uid="{00000000-0005-0000-0000-00005E430000}"/>
    <cellStyle name="Normal 5 2 5 2 2 2 2" xfId="37908" xr:uid="{00000000-0005-0000-0000-00005F430000}"/>
    <cellStyle name="Normal 5 2 5 2 2 3" xfId="19242" xr:uid="{00000000-0005-0000-0000-000060430000}"/>
    <cellStyle name="Normal 5 2 5 2 2 3 2" xfId="41580" xr:uid="{00000000-0005-0000-0000-000061430000}"/>
    <cellStyle name="Normal 5 2 5 2 2 4" xfId="9116" xr:uid="{00000000-0005-0000-0000-000062430000}"/>
    <cellStyle name="Normal 5 2 5 2 2 5" xfId="34236" xr:uid="{00000000-0005-0000-0000-000063430000}"/>
    <cellStyle name="Normal 5 2 5 2 3" xfId="3528" xr:uid="{00000000-0005-0000-0000-000064430000}"/>
    <cellStyle name="Normal 5 2 5 2 3 2" xfId="17478" xr:uid="{00000000-0005-0000-0000-000065430000}"/>
    <cellStyle name="Normal 5 2 5 2 3 2 2" xfId="40356" xr:uid="{00000000-0005-0000-0000-000066430000}"/>
    <cellStyle name="Normal 5 2 5 2 3 3" xfId="11564" xr:uid="{00000000-0005-0000-0000-000067430000}"/>
    <cellStyle name="Normal 5 2 5 2 3 4" xfId="36684" xr:uid="{00000000-0005-0000-0000-000068430000}"/>
    <cellStyle name="Normal 5 2 5 2 4" xfId="10340" xr:uid="{00000000-0005-0000-0000-000069430000}"/>
    <cellStyle name="Normal 5 2 5 2 4 2" xfId="35460" xr:uid="{00000000-0005-0000-0000-00006A430000}"/>
    <cellStyle name="Normal 5 2 5 2 5" xfId="16011" xr:uid="{00000000-0005-0000-0000-00006B430000}"/>
    <cellStyle name="Normal 5 2 5 2 5 2" xfId="39132" xr:uid="{00000000-0005-0000-0000-00006C430000}"/>
    <cellStyle name="Normal 5 2 5 2 6" xfId="7892" xr:uid="{00000000-0005-0000-0000-00006D430000}"/>
    <cellStyle name="Normal 5 2 5 2 7" xfId="33012" xr:uid="{00000000-0005-0000-0000-00006E430000}"/>
    <cellStyle name="Normal 5 2 5 3" xfId="4464" xr:uid="{00000000-0005-0000-0000-00006F430000}"/>
    <cellStyle name="Normal 5 2 5 3 2" xfId="12315" xr:uid="{00000000-0005-0000-0000-000070430000}"/>
    <cellStyle name="Normal 5 2 5 3 2 2" xfId="37296" xr:uid="{00000000-0005-0000-0000-000071430000}"/>
    <cellStyle name="Normal 5 2 5 3 3" xfId="18390" xr:uid="{00000000-0005-0000-0000-000072430000}"/>
    <cellStyle name="Normal 5 2 5 3 3 2" xfId="40968" xr:uid="{00000000-0005-0000-0000-000073430000}"/>
    <cellStyle name="Normal 5 2 5 3 4" xfId="8504" xr:uid="{00000000-0005-0000-0000-000074430000}"/>
    <cellStyle name="Normal 5 2 5 3 5" xfId="33624" xr:uid="{00000000-0005-0000-0000-000075430000}"/>
    <cellStyle name="Normal 5 2 5 4" xfId="2916" xr:uid="{00000000-0005-0000-0000-000076430000}"/>
    <cellStyle name="Normal 5 2 5 4 2" xfId="16866" xr:uid="{00000000-0005-0000-0000-000077430000}"/>
    <cellStyle name="Normal 5 2 5 4 2 2" xfId="39744" xr:uid="{00000000-0005-0000-0000-000078430000}"/>
    <cellStyle name="Normal 5 2 5 4 3" xfId="10952" xr:uid="{00000000-0005-0000-0000-000079430000}"/>
    <cellStyle name="Normal 5 2 5 4 4" xfId="36072" xr:uid="{00000000-0005-0000-0000-00007A430000}"/>
    <cellStyle name="Normal 5 2 5 5" xfId="9728" xr:uid="{00000000-0005-0000-0000-00007B430000}"/>
    <cellStyle name="Normal 5 2 5 5 2" xfId="34848" xr:uid="{00000000-0005-0000-0000-00007C430000}"/>
    <cellStyle name="Normal 5 2 5 6" xfId="14970" xr:uid="{00000000-0005-0000-0000-00007D430000}"/>
    <cellStyle name="Normal 5 2 5 6 2" xfId="38520" xr:uid="{00000000-0005-0000-0000-00007E430000}"/>
    <cellStyle name="Normal 5 2 5 7" xfId="7280" xr:uid="{00000000-0005-0000-0000-00007F430000}"/>
    <cellStyle name="Normal 5 2 5 8" xfId="32400" xr:uid="{00000000-0005-0000-0000-000080430000}"/>
    <cellStyle name="Normal 5 2 6" xfId="1293" xr:uid="{00000000-0005-0000-0000-000081430000}"/>
    <cellStyle name="Normal 5 2 6 2" xfId="2384" xr:uid="{00000000-0005-0000-0000-000082430000}"/>
    <cellStyle name="Normal 5 2 6 2 2" xfId="5647" xr:uid="{00000000-0005-0000-0000-000083430000}"/>
    <cellStyle name="Normal 5 2 6 2 2 2" xfId="13319" xr:uid="{00000000-0005-0000-0000-000084430000}"/>
    <cellStyle name="Normal 5 2 6 2 2 2 2" xfId="38119" xr:uid="{00000000-0005-0000-0000-000085430000}"/>
    <cellStyle name="Normal 5 2 6 2 2 3" xfId="19535" xr:uid="{00000000-0005-0000-0000-000086430000}"/>
    <cellStyle name="Normal 5 2 6 2 2 3 2" xfId="41791" xr:uid="{00000000-0005-0000-0000-000087430000}"/>
    <cellStyle name="Normal 5 2 6 2 2 4" xfId="9327" xr:uid="{00000000-0005-0000-0000-000088430000}"/>
    <cellStyle name="Normal 5 2 6 2 2 5" xfId="34447" xr:uid="{00000000-0005-0000-0000-000089430000}"/>
    <cellStyle name="Normal 5 2 6 2 3" xfId="3739" xr:uid="{00000000-0005-0000-0000-00008A430000}"/>
    <cellStyle name="Normal 5 2 6 2 3 2" xfId="17689" xr:uid="{00000000-0005-0000-0000-00008B430000}"/>
    <cellStyle name="Normal 5 2 6 2 3 2 2" xfId="40567" xr:uid="{00000000-0005-0000-0000-00008C430000}"/>
    <cellStyle name="Normal 5 2 6 2 3 3" xfId="11775" xr:uid="{00000000-0005-0000-0000-00008D430000}"/>
    <cellStyle name="Normal 5 2 6 2 3 4" xfId="36895" xr:uid="{00000000-0005-0000-0000-00008E430000}"/>
    <cellStyle name="Normal 5 2 6 2 4" xfId="10551" xr:uid="{00000000-0005-0000-0000-00008F430000}"/>
    <cellStyle name="Normal 5 2 6 2 4 2" xfId="35671" xr:uid="{00000000-0005-0000-0000-000090430000}"/>
    <cellStyle name="Normal 5 2 6 2 5" xfId="16348" xr:uid="{00000000-0005-0000-0000-000091430000}"/>
    <cellStyle name="Normal 5 2 6 2 5 2" xfId="39343" xr:uid="{00000000-0005-0000-0000-000092430000}"/>
    <cellStyle name="Normal 5 2 6 2 6" xfId="8103" xr:uid="{00000000-0005-0000-0000-000093430000}"/>
    <cellStyle name="Normal 5 2 6 2 7" xfId="33223" xr:uid="{00000000-0005-0000-0000-000094430000}"/>
    <cellStyle name="Normal 5 2 6 3" xfId="4757" xr:uid="{00000000-0005-0000-0000-000095430000}"/>
    <cellStyle name="Normal 5 2 6 3 2" xfId="12571" xr:uid="{00000000-0005-0000-0000-000096430000}"/>
    <cellStyle name="Normal 5 2 6 3 2 2" xfId="37507" xr:uid="{00000000-0005-0000-0000-000097430000}"/>
    <cellStyle name="Normal 5 2 6 3 3" xfId="18675" xr:uid="{00000000-0005-0000-0000-000098430000}"/>
    <cellStyle name="Normal 5 2 6 3 3 2" xfId="41179" xr:uid="{00000000-0005-0000-0000-000099430000}"/>
    <cellStyle name="Normal 5 2 6 3 4" xfId="8715" xr:uid="{00000000-0005-0000-0000-00009A430000}"/>
    <cellStyle name="Normal 5 2 6 3 5" xfId="33835" xr:uid="{00000000-0005-0000-0000-00009B430000}"/>
    <cellStyle name="Normal 5 2 6 4" xfId="3127" xr:uid="{00000000-0005-0000-0000-00009C430000}"/>
    <cellStyle name="Normal 5 2 6 4 2" xfId="17077" xr:uid="{00000000-0005-0000-0000-00009D430000}"/>
    <cellStyle name="Normal 5 2 6 4 2 2" xfId="39955" xr:uid="{00000000-0005-0000-0000-00009E430000}"/>
    <cellStyle name="Normal 5 2 6 4 3" xfId="11163" xr:uid="{00000000-0005-0000-0000-00009F430000}"/>
    <cellStyle name="Normal 5 2 6 4 4" xfId="36283" xr:uid="{00000000-0005-0000-0000-0000A0430000}"/>
    <cellStyle name="Normal 5 2 6 5" xfId="9939" xr:uid="{00000000-0005-0000-0000-0000A1430000}"/>
    <cellStyle name="Normal 5 2 6 5 2" xfId="35059" xr:uid="{00000000-0005-0000-0000-0000A2430000}"/>
    <cellStyle name="Normal 5 2 6 6" xfId="15302" xr:uid="{00000000-0005-0000-0000-0000A3430000}"/>
    <cellStyle name="Normal 5 2 6 6 2" xfId="38731" xr:uid="{00000000-0005-0000-0000-0000A4430000}"/>
    <cellStyle name="Normal 5 2 6 7" xfId="7491" xr:uid="{00000000-0005-0000-0000-0000A5430000}"/>
    <cellStyle name="Normal 5 2 6 8" xfId="32611" xr:uid="{00000000-0005-0000-0000-0000A6430000}"/>
    <cellStyle name="Normal 5 2 7" xfId="1704" xr:uid="{00000000-0005-0000-0000-0000A7430000}"/>
    <cellStyle name="Normal 5 2 7 2" xfId="5073" xr:uid="{00000000-0005-0000-0000-0000A8430000}"/>
    <cellStyle name="Normal 5 2 7 2 2" xfId="12826" xr:uid="{00000000-0005-0000-0000-0000A9430000}"/>
    <cellStyle name="Normal 5 2 7 2 2 2" xfId="37697" xr:uid="{00000000-0005-0000-0000-0000AA430000}"/>
    <cellStyle name="Normal 5 2 7 2 3" xfId="18977" xr:uid="{00000000-0005-0000-0000-0000AB430000}"/>
    <cellStyle name="Normal 5 2 7 2 3 2" xfId="41369" xr:uid="{00000000-0005-0000-0000-0000AC430000}"/>
    <cellStyle name="Normal 5 2 7 2 4" xfId="8905" xr:uid="{00000000-0005-0000-0000-0000AD430000}"/>
    <cellStyle name="Normal 5 2 7 2 5" xfId="34025" xr:uid="{00000000-0005-0000-0000-0000AE430000}"/>
    <cellStyle name="Normal 5 2 7 3" xfId="3317" xr:uid="{00000000-0005-0000-0000-0000AF430000}"/>
    <cellStyle name="Normal 5 2 7 3 2" xfId="17267" xr:uid="{00000000-0005-0000-0000-0000B0430000}"/>
    <cellStyle name="Normal 5 2 7 3 2 2" xfId="40145" xr:uid="{00000000-0005-0000-0000-0000B1430000}"/>
    <cellStyle name="Normal 5 2 7 3 3" xfId="11353" xr:uid="{00000000-0005-0000-0000-0000B2430000}"/>
    <cellStyle name="Normal 5 2 7 3 4" xfId="36473" xr:uid="{00000000-0005-0000-0000-0000B3430000}"/>
    <cellStyle name="Normal 5 2 7 4" xfId="10129" xr:uid="{00000000-0005-0000-0000-0000B4430000}"/>
    <cellStyle name="Normal 5 2 7 4 2" xfId="35249" xr:uid="{00000000-0005-0000-0000-0000B5430000}"/>
    <cellStyle name="Normal 5 2 7 5" xfId="15682" xr:uid="{00000000-0005-0000-0000-0000B6430000}"/>
    <cellStyle name="Normal 5 2 7 5 2" xfId="38921" xr:uid="{00000000-0005-0000-0000-0000B7430000}"/>
    <cellStyle name="Normal 5 2 7 6" xfId="7681" xr:uid="{00000000-0005-0000-0000-0000B8430000}"/>
    <cellStyle name="Normal 5 2 7 7" xfId="32801" xr:uid="{00000000-0005-0000-0000-0000B9430000}"/>
    <cellStyle name="Normal 5 2 8" xfId="4164" xr:uid="{00000000-0005-0000-0000-0000BA430000}"/>
    <cellStyle name="Normal 5 2 8 2" xfId="12066" xr:uid="{00000000-0005-0000-0000-0000BB430000}"/>
    <cellStyle name="Normal 5 2 8 2 2" xfId="37085" xr:uid="{00000000-0005-0000-0000-0000BC430000}"/>
    <cellStyle name="Normal 5 2 8 3" xfId="18096" xr:uid="{00000000-0005-0000-0000-0000BD430000}"/>
    <cellStyle name="Normal 5 2 8 3 2" xfId="40757" xr:uid="{00000000-0005-0000-0000-0000BE430000}"/>
    <cellStyle name="Normal 5 2 8 4" xfId="8293" xr:uid="{00000000-0005-0000-0000-0000BF430000}"/>
    <cellStyle name="Normal 5 2 8 5" xfId="33413" xr:uid="{00000000-0005-0000-0000-0000C0430000}"/>
    <cellStyle name="Normal 5 2 9" xfId="2705" xr:uid="{00000000-0005-0000-0000-0000C1430000}"/>
    <cellStyle name="Normal 5 2 9 2" xfId="16655" xr:uid="{00000000-0005-0000-0000-0000C2430000}"/>
    <cellStyle name="Normal 5 2 9 2 2" xfId="39533" xr:uid="{00000000-0005-0000-0000-0000C3430000}"/>
    <cellStyle name="Normal 5 2 9 3" xfId="10741" xr:uid="{00000000-0005-0000-0000-0000C4430000}"/>
    <cellStyle name="Normal 5 2 9 4" xfId="35861" xr:uid="{00000000-0005-0000-0000-0000C5430000}"/>
    <cellStyle name="Normal 5 3" xfId="530" xr:uid="{00000000-0005-0000-0000-0000C6430000}"/>
    <cellStyle name="Normal 5 3 10" xfId="14572" xr:uid="{00000000-0005-0000-0000-0000C7430000}"/>
    <cellStyle name="Normal 5 3 10 2" xfId="38317" xr:uid="{00000000-0005-0000-0000-0000C8430000}"/>
    <cellStyle name="Normal 5 3 11" xfId="7077" xr:uid="{00000000-0005-0000-0000-0000C9430000}"/>
    <cellStyle name="Normal 5 3 12" xfId="32197" xr:uid="{00000000-0005-0000-0000-0000CA430000}"/>
    <cellStyle name="Normal 5 3 2" xfId="531" xr:uid="{00000000-0005-0000-0000-0000CB430000}"/>
    <cellStyle name="Normal 5 3 2 10" xfId="7078" xr:uid="{00000000-0005-0000-0000-0000CC430000}"/>
    <cellStyle name="Normal 5 3 2 11" xfId="32198" xr:uid="{00000000-0005-0000-0000-0000CD430000}"/>
    <cellStyle name="Normal 5 3 2 2" xfId="532" xr:uid="{00000000-0005-0000-0000-0000CE430000}"/>
    <cellStyle name="Normal 5 3 2 2 10" xfId="32199" xr:uid="{00000000-0005-0000-0000-0000CF430000}"/>
    <cellStyle name="Normal 5 3 2 2 2" xfId="961" xr:uid="{00000000-0005-0000-0000-0000D0430000}"/>
    <cellStyle name="Normal 5 3 2 2 2 2" xfId="2052" xr:uid="{00000000-0005-0000-0000-0000D1430000}"/>
    <cellStyle name="Normal 5 3 2 2 2 2 2" xfId="5358" xr:uid="{00000000-0005-0000-0000-0000D2430000}"/>
    <cellStyle name="Normal 5 3 2 2 2 2 2 2" xfId="13072" xr:uid="{00000000-0005-0000-0000-0000D3430000}"/>
    <cellStyle name="Normal 5 3 2 2 2 2 2 2 2" xfId="37918" xr:uid="{00000000-0005-0000-0000-0000D4430000}"/>
    <cellStyle name="Normal 5 3 2 2 2 2 2 3" xfId="19252" xr:uid="{00000000-0005-0000-0000-0000D5430000}"/>
    <cellStyle name="Normal 5 3 2 2 2 2 2 3 2" xfId="41590" xr:uid="{00000000-0005-0000-0000-0000D6430000}"/>
    <cellStyle name="Normal 5 3 2 2 2 2 2 4" xfId="9126" xr:uid="{00000000-0005-0000-0000-0000D7430000}"/>
    <cellStyle name="Normal 5 3 2 2 2 2 2 5" xfId="34246" xr:uid="{00000000-0005-0000-0000-0000D8430000}"/>
    <cellStyle name="Normal 5 3 2 2 2 2 3" xfId="3538" xr:uid="{00000000-0005-0000-0000-0000D9430000}"/>
    <cellStyle name="Normal 5 3 2 2 2 2 3 2" xfId="17488" xr:uid="{00000000-0005-0000-0000-0000DA430000}"/>
    <cellStyle name="Normal 5 3 2 2 2 2 3 2 2" xfId="40366" xr:uid="{00000000-0005-0000-0000-0000DB430000}"/>
    <cellStyle name="Normal 5 3 2 2 2 2 3 3" xfId="11574" xr:uid="{00000000-0005-0000-0000-0000DC430000}"/>
    <cellStyle name="Normal 5 3 2 2 2 2 3 4" xfId="36694" xr:uid="{00000000-0005-0000-0000-0000DD430000}"/>
    <cellStyle name="Normal 5 3 2 2 2 2 4" xfId="10350" xr:uid="{00000000-0005-0000-0000-0000DE430000}"/>
    <cellStyle name="Normal 5 3 2 2 2 2 4 2" xfId="35470" xr:uid="{00000000-0005-0000-0000-0000DF430000}"/>
    <cellStyle name="Normal 5 3 2 2 2 2 5" xfId="16021" xr:uid="{00000000-0005-0000-0000-0000E0430000}"/>
    <cellStyle name="Normal 5 3 2 2 2 2 5 2" xfId="39142" xr:uid="{00000000-0005-0000-0000-0000E1430000}"/>
    <cellStyle name="Normal 5 3 2 2 2 2 6" xfId="7902" xr:uid="{00000000-0005-0000-0000-0000E2430000}"/>
    <cellStyle name="Normal 5 3 2 2 2 2 7" xfId="33022" xr:uid="{00000000-0005-0000-0000-0000E3430000}"/>
    <cellStyle name="Normal 5 3 2 2 2 3" xfId="4474" xr:uid="{00000000-0005-0000-0000-0000E4430000}"/>
    <cellStyle name="Normal 5 3 2 2 2 3 2" xfId="12325" xr:uid="{00000000-0005-0000-0000-0000E5430000}"/>
    <cellStyle name="Normal 5 3 2 2 2 3 2 2" xfId="37306" xr:uid="{00000000-0005-0000-0000-0000E6430000}"/>
    <cellStyle name="Normal 5 3 2 2 2 3 3" xfId="18400" xr:uid="{00000000-0005-0000-0000-0000E7430000}"/>
    <cellStyle name="Normal 5 3 2 2 2 3 3 2" xfId="40978" xr:uid="{00000000-0005-0000-0000-0000E8430000}"/>
    <cellStyle name="Normal 5 3 2 2 2 3 4" xfId="8514" xr:uid="{00000000-0005-0000-0000-0000E9430000}"/>
    <cellStyle name="Normal 5 3 2 2 2 3 5" xfId="33634" xr:uid="{00000000-0005-0000-0000-0000EA430000}"/>
    <cellStyle name="Normal 5 3 2 2 2 4" xfId="2926" xr:uid="{00000000-0005-0000-0000-0000EB430000}"/>
    <cellStyle name="Normal 5 3 2 2 2 4 2" xfId="16876" xr:uid="{00000000-0005-0000-0000-0000EC430000}"/>
    <cellStyle name="Normal 5 3 2 2 2 4 2 2" xfId="39754" xr:uid="{00000000-0005-0000-0000-0000ED430000}"/>
    <cellStyle name="Normal 5 3 2 2 2 4 3" xfId="10962" xr:uid="{00000000-0005-0000-0000-0000EE430000}"/>
    <cellStyle name="Normal 5 3 2 2 2 4 4" xfId="36082" xr:uid="{00000000-0005-0000-0000-0000EF430000}"/>
    <cellStyle name="Normal 5 3 2 2 2 5" xfId="9738" xr:uid="{00000000-0005-0000-0000-0000F0430000}"/>
    <cellStyle name="Normal 5 3 2 2 2 5 2" xfId="34858" xr:uid="{00000000-0005-0000-0000-0000F1430000}"/>
    <cellStyle name="Normal 5 3 2 2 2 6" xfId="14980" xr:uid="{00000000-0005-0000-0000-0000F2430000}"/>
    <cellStyle name="Normal 5 3 2 2 2 6 2" xfId="38530" xr:uid="{00000000-0005-0000-0000-0000F3430000}"/>
    <cellStyle name="Normal 5 3 2 2 2 7" xfId="7290" xr:uid="{00000000-0005-0000-0000-0000F4430000}"/>
    <cellStyle name="Normal 5 3 2 2 2 8" xfId="32410" xr:uid="{00000000-0005-0000-0000-0000F5430000}"/>
    <cellStyle name="Normal 5 3 2 2 3" xfId="1303" xr:uid="{00000000-0005-0000-0000-0000F6430000}"/>
    <cellStyle name="Normal 5 3 2 2 3 2" xfId="2394" xr:uid="{00000000-0005-0000-0000-0000F7430000}"/>
    <cellStyle name="Normal 5 3 2 2 3 2 2" xfId="5657" xr:uid="{00000000-0005-0000-0000-0000F8430000}"/>
    <cellStyle name="Normal 5 3 2 2 3 2 2 2" xfId="13329" xr:uid="{00000000-0005-0000-0000-0000F9430000}"/>
    <cellStyle name="Normal 5 3 2 2 3 2 2 2 2" xfId="38129" xr:uid="{00000000-0005-0000-0000-0000FA430000}"/>
    <cellStyle name="Normal 5 3 2 2 3 2 2 3" xfId="19545" xr:uid="{00000000-0005-0000-0000-0000FB430000}"/>
    <cellStyle name="Normal 5 3 2 2 3 2 2 3 2" xfId="41801" xr:uid="{00000000-0005-0000-0000-0000FC430000}"/>
    <cellStyle name="Normal 5 3 2 2 3 2 2 4" xfId="9337" xr:uid="{00000000-0005-0000-0000-0000FD430000}"/>
    <cellStyle name="Normal 5 3 2 2 3 2 2 5" xfId="34457" xr:uid="{00000000-0005-0000-0000-0000FE430000}"/>
    <cellStyle name="Normal 5 3 2 2 3 2 3" xfId="3749" xr:uid="{00000000-0005-0000-0000-0000FF430000}"/>
    <cellStyle name="Normal 5 3 2 2 3 2 3 2" xfId="17699" xr:uid="{00000000-0005-0000-0000-000000440000}"/>
    <cellStyle name="Normal 5 3 2 2 3 2 3 2 2" xfId="40577" xr:uid="{00000000-0005-0000-0000-000001440000}"/>
    <cellStyle name="Normal 5 3 2 2 3 2 3 3" xfId="11785" xr:uid="{00000000-0005-0000-0000-000002440000}"/>
    <cellStyle name="Normal 5 3 2 2 3 2 3 4" xfId="36905" xr:uid="{00000000-0005-0000-0000-000003440000}"/>
    <cellStyle name="Normal 5 3 2 2 3 2 4" xfId="10561" xr:uid="{00000000-0005-0000-0000-000004440000}"/>
    <cellStyle name="Normal 5 3 2 2 3 2 4 2" xfId="35681" xr:uid="{00000000-0005-0000-0000-000005440000}"/>
    <cellStyle name="Normal 5 3 2 2 3 2 5" xfId="16358" xr:uid="{00000000-0005-0000-0000-000006440000}"/>
    <cellStyle name="Normal 5 3 2 2 3 2 5 2" xfId="39353" xr:uid="{00000000-0005-0000-0000-000007440000}"/>
    <cellStyle name="Normal 5 3 2 2 3 2 6" xfId="8113" xr:uid="{00000000-0005-0000-0000-000008440000}"/>
    <cellStyle name="Normal 5 3 2 2 3 2 7" xfId="33233" xr:uid="{00000000-0005-0000-0000-000009440000}"/>
    <cellStyle name="Normal 5 3 2 2 3 3" xfId="4767" xr:uid="{00000000-0005-0000-0000-00000A440000}"/>
    <cellStyle name="Normal 5 3 2 2 3 3 2" xfId="12581" xr:uid="{00000000-0005-0000-0000-00000B440000}"/>
    <cellStyle name="Normal 5 3 2 2 3 3 2 2" xfId="37517" xr:uid="{00000000-0005-0000-0000-00000C440000}"/>
    <cellStyle name="Normal 5 3 2 2 3 3 3" xfId="18685" xr:uid="{00000000-0005-0000-0000-00000D440000}"/>
    <cellStyle name="Normal 5 3 2 2 3 3 3 2" xfId="41189" xr:uid="{00000000-0005-0000-0000-00000E440000}"/>
    <cellStyle name="Normal 5 3 2 2 3 3 4" xfId="8725" xr:uid="{00000000-0005-0000-0000-00000F440000}"/>
    <cellStyle name="Normal 5 3 2 2 3 3 5" xfId="33845" xr:uid="{00000000-0005-0000-0000-000010440000}"/>
    <cellStyle name="Normal 5 3 2 2 3 4" xfId="3137" xr:uid="{00000000-0005-0000-0000-000011440000}"/>
    <cellStyle name="Normal 5 3 2 2 3 4 2" xfId="17087" xr:uid="{00000000-0005-0000-0000-000012440000}"/>
    <cellStyle name="Normal 5 3 2 2 3 4 2 2" xfId="39965" xr:uid="{00000000-0005-0000-0000-000013440000}"/>
    <cellStyle name="Normal 5 3 2 2 3 4 3" xfId="11173" xr:uid="{00000000-0005-0000-0000-000014440000}"/>
    <cellStyle name="Normal 5 3 2 2 3 4 4" xfId="36293" xr:uid="{00000000-0005-0000-0000-000015440000}"/>
    <cellStyle name="Normal 5 3 2 2 3 5" xfId="9949" xr:uid="{00000000-0005-0000-0000-000016440000}"/>
    <cellStyle name="Normal 5 3 2 2 3 5 2" xfId="35069" xr:uid="{00000000-0005-0000-0000-000017440000}"/>
    <cellStyle name="Normal 5 3 2 2 3 6" xfId="15312" xr:uid="{00000000-0005-0000-0000-000018440000}"/>
    <cellStyle name="Normal 5 3 2 2 3 6 2" xfId="38741" xr:uid="{00000000-0005-0000-0000-000019440000}"/>
    <cellStyle name="Normal 5 3 2 2 3 7" xfId="7501" xr:uid="{00000000-0005-0000-0000-00001A440000}"/>
    <cellStyle name="Normal 5 3 2 2 3 8" xfId="32621" xr:uid="{00000000-0005-0000-0000-00001B440000}"/>
    <cellStyle name="Normal 5 3 2 2 4" xfId="1714" xr:uid="{00000000-0005-0000-0000-00001C440000}"/>
    <cellStyle name="Normal 5 3 2 2 4 2" xfId="5083" xr:uid="{00000000-0005-0000-0000-00001D440000}"/>
    <cellStyle name="Normal 5 3 2 2 4 2 2" xfId="12836" xr:uid="{00000000-0005-0000-0000-00001E440000}"/>
    <cellStyle name="Normal 5 3 2 2 4 2 2 2" xfId="37707" xr:uid="{00000000-0005-0000-0000-00001F440000}"/>
    <cellStyle name="Normal 5 3 2 2 4 2 3" xfId="18987" xr:uid="{00000000-0005-0000-0000-000020440000}"/>
    <cellStyle name="Normal 5 3 2 2 4 2 3 2" xfId="41379" xr:uid="{00000000-0005-0000-0000-000021440000}"/>
    <cellStyle name="Normal 5 3 2 2 4 2 4" xfId="8915" xr:uid="{00000000-0005-0000-0000-000022440000}"/>
    <cellStyle name="Normal 5 3 2 2 4 2 5" xfId="34035" xr:uid="{00000000-0005-0000-0000-000023440000}"/>
    <cellStyle name="Normal 5 3 2 2 4 3" xfId="3327" xr:uid="{00000000-0005-0000-0000-000024440000}"/>
    <cellStyle name="Normal 5 3 2 2 4 3 2" xfId="17277" xr:uid="{00000000-0005-0000-0000-000025440000}"/>
    <cellStyle name="Normal 5 3 2 2 4 3 2 2" xfId="40155" xr:uid="{00000000-0005-0000-0000-000026440000}"/>
    <cellStyle name="Normal 5 3 2 2 4 3 3" xfId="11363" xr:uid="{00000000-0005-0000-0000-000027440000}"/>
    <cellStyle name="Normal 5 3 2 2 4 3 4" xfId="36483" xr:uid="{00000000-0005-0000-0000-000028440000}"/>
    <cellStyle name="Normal 5 3 2 2 4 4" xfId="10139" xr:uid="{00000000-0005-0000-0000-000029440000}"/>
    <cellStyle name="Normal 5 3 2 2 4 4 2" xfId="35259" xr:uid="{00000000-0005-0000-0000-00002A440000}"/>
    <cellStyle name="Normal 5 3 2 2 4 5" xfId="15692" xr:uid="{00000000-0005-0000-0000-00002B440000}"/>
    <cellStyle name="Normal 5 3 2 2 4 5 2" xfId="38931" xr:uid="{00000000-0005-0000-0000-00002C440000}"/>
    <cellStyle name="Normal 5 3 2 2 4 6" xfId="7691" xr:uid="{00000000-0005-0000-0000-00002D440000}"/>
    <cellStyle name="Normal 5 3 2 2 4 7" xfId="32811" xr:uid="{00000000-0005-0000-0000-00002E440000}"/>
    <cellStyle name="Normal 5 3 2 2 5" xfId="4174" xr:uid="{00000000-0005-0000-0000-00002F440000}"/>
    <cellStyle name="Normal 5 3 2 2 5 2" xfId="12076" xr:uid="{00000000-0005-0000-0000-000030440000}"/>
    <cellStyle name="Normal 5 3 2 2 5 2 2" xfId="37095" xr:uid="{00000000-0005-0000-0000-000031440000}"/>
    <cellStyle name="Normal 5 3 2 2 5 3" xfId="18106" xr:uid="{00000000-0005-0000-0000-000032440000}"/>
    <cellStyle name="Normal 5 3 2 2 5 3 2" xfId="40767" xr:uid="{00000000-0005-0000-0000-000033440000}"/>
    <cellStyle name="Normal 5 3 2 2 5 4" xfId="8303" xr:uid="{00000000-0005-0000-0000-000034440000}"/>
    <cellStyle name="Normal 5 3 2 2 5 5" xfId="33423" xr:uid="{00000000-0005-0000-0000-000035440000}"/>
    <cellStyle name="Normal 5 3 2 2 6" xfId="2715" xr:uid="{00000000-0005-0000-0000-000036440000}"/>
    <cellStyle name="Normal 5 3 2 2 6 2" xfId="16665" xr:uid="{00000000-0005-0000-0000-000037440000}"/>
    <cellStyle name="Normal 5 3 2 2 6 2 2" xfId="39543" xr:uid="{00000000-0005-0000-0000-000038440000}"/>
    <cellStyle name="Normal 5 3 2 2 6 3" xfId="10751" xr:uid="{00000000-0005-0000-0000-000039440000}"/>
    <cellStyle name="Normal 5 3 2 2 6 4" xfId="35871" xr:uid="{00000000-0005-0000-0000-00003A440000}"/>
    <cellStyle name="Normal 5 3 2 2 7" xfId="9527" xr:uid="{00000000-0005-0000-0000-00003B440000}"/>
    <cellStyle name="Normal 5 3 2 2 7 2" xfId="34647" xr:uid="{00000000-0005-0000-0000-00003C440000}"/>
    <cellStyle name="Normal 5 3 2 2 8" xfId="14574" xr:uid="{00000000-0005-0000-0000-00003D440000}"/>
    <cellStyle name="Normal 5 3 2 2 8 2" xfId="38319" xr:uid="{00000000-0005-0000-0000-00003E440000}"/>
    <cellStyle name="Normal 5 3 2 2 9" xfId="7079" xr:uid="{00000000-0005-0000-0000-00003F440000}"/>
    <cellStyle name="Normal 5 3 2 3" xfId="960" xr:uid="{00000000-0005-0000-0000-000040440000}"/>
    <cellStyle name="Normal 5 3 2 3 2" xfId="2051" xr:uid="{00000000-0005-0000-0000-000041440000}"/>
    <cellStyle name="Normal 5 3 2 3 2 2" xfId="5357" xr:uid="{00000000-0005-0000-0000-000042440000}"/>
    <cellStyle name="Normal 5 3 2 3 2 2 2" xfId="13071" xr:uid="{00000000-0005-0000-0000-000043440000}"/>
    <cellStyle name="Normal 5 3 2 3 2 2 2 2" xfId="37917" xr:uid="{00000000-0005-0000-0000-000044440000}"/>
    <cellStyle name="Normal 5 3 2 3 2 2 3" xfId="19251" xr:uid="{00000000-0005-0000-0000-000045440000}"/>
    <cellStyle name="Normal 5 3 2 3 2 2 3 2" xfId="41589" xr:uid="{00000000-0005-0000-0000-000046440000}"/>
    <cellStyle name="Normal 5 3 2 3 2 2 4" xfId="9125" xr:uid="{00000000-0005-0000-0000-000047440000}"/>
    <cellStyle name="Normal 5 3 2 3 2 2 5" xfId="34245" xr:uid="{00000000-0005-0000-0000-000048440000}"/>
    <cellStyle name="Normal 5 3 2 3 2 3" xfId="3537" xr:uid="{00000000-0005-0000-0000-000049440000}"/>
    <cellStyle name="Normal 5 3 2 3 2 3 2" xfId="17487" xr:uid="{00000000-0005-0000-0000-00004A440000}"/>
    <cellStyle name="Normal 5 3 2 3 2 3 2 2" xfId="40365" xr:uid="{00000000-0005-0000-0000-00004B440000}"/>
    <cellStyle name="Normal 5 3 2 3 2 3 3" xfId="11573" xr:uid="{00000000-0005-0000-0000-00004C440000}"/>
    <cellStyle name="Normal 5 3 2 3 2 3 4" xfId="36693" xr:uid="{00000000-0005-0000-0000-00004D440000}"/>
    <cellStyle name="Normal 5 3 2 3 2 4" xfId="10349" xr:uid="{00000000-0005-0000-0000-00004E440000}"/>
    <cellStyle name="Normal 5 3 2 3 2 4 2" xfId="35469" xr:uid="{00000000-0005-0000-0000-00004F440000}"/>
    <cellStyle name="Normal 5 3 2 3 2 5" xfId="16020" xr:uid="{00000000-0005-0000-0000-000050440000}"/>
    <cellStyle name="Normal 5 3 2 3 2 5 2" xfId="39141" xr:uid="{00000000-0005-0000-0000-000051440000}"/>
    <cellStyle name="Normal 5 3 2 3 2 6" xfId="7901" xr:uid="{00000000-0005-0000-0000-000052440000}"/>
    <cellStyle name="Normal 5 3 2 3 2 7" xfId="33021" xr:uid="{00000000-0005-0000-0000-000053440000}"/>
    <cellStyle name="Normal 5 3 2 3 3" xfId="4473" xr:uid="{00000000-0005-0000-0000-000054440000}"/>
    <cellStyle name="Normal 5 3 2 3 3 2" xfId="12324" xr:uid="{00000000-0005-0000-0000-000055440000}"/>
    <cellStyle name="Normal 5 3 2 3 3 2 2" xfId="37305" xr:uid="{00000000-0005-0000-0000-000056440000}"/>
    <cellStyle name="Normal 5 3 2 3 3 3" xfId="18399" xr:uid="{00000000-0005-0000-0000-000057440000}"/>
    <cellStyle name="Normal 5 3 2 3 3 3 2" xfId="40977" xr:uid="{00000000-0005-0000-0000-000058440000}"/>
    <cellStyle name="Normal 5 3 2 3 3 4" xfId="8513" xr:uid="{00000000-0005-0000-0000-000059440000}"/>
    <cellStyle name="Normal 5 3 2 3 3 5" xfId="33633" xr:uid="{00000000-0005-0000-0000-00005A440000}"/>
    <cellStyle name="Normal 5 3 2 3 4" xfId="2925" xr:uid="{00000000-0005-0000-0000-00005B440000}"/>
    <cellStyle name="Normal 5 3 2 3 4 2" xfId="16875" xr:uid="{00000000-0005-0000-0000-00005C440000}"/>
    <cellStyle name="Normal 5 3 2 3 4 2 2" xfId="39753" xr:uid="{00000000-0005-0000-0000-00005D440000}"/>
    <cellStyle name="Normal 5 3 2 3 4 3" xfId="10961" xr:uid="{00000000-0005-0000-0000-00005E440000}"/>
    <cellStyle name="Normal 5 3 2 3 4 4" xfId="36081" xr:uid="{00000000-0005-0000-0000-00005F440000}"/>
    <cellStyle name="Normal 5 3 2 3 5" xfId="9737" xr:uid="{00000000-0005-0000-0000-000060440000}"/>
    <cellStyle name="Normal 5 3 2 3 5 2" xfId="34857" xr:uid="{00000000-0005-0000-0000-000061440000}"/>
    <cellStyle name="Normal 5 3 2 3 6" xfId="14979" xr:uid="{00000000-0005-0000-0000-000062440000}"/>
    <cellStyle name="Normal 5 3 2 3 6 2" xfId="38529" xr:uid="{00000000-0005-0000-0000-000063440000}"/>
    <cellStyle name="Normal 5 3 2 3 7" xfId="7289" xr:uid="{00000000-0005-0000-0000-000064440000}"/>
    <cellStyle name="Normal 5 3 2 3 8" xfId="32409" xr:uid="{00000000-0005-0000-0000-000065440000}"/>
    <cellStyle name="Normal 5 3 2 4" xfId="1302" xr:uid="{00000000-0005-0000-0000-000066440000}"/>
    <cellStyle name="Normal 5 3 2 4 2" xfId="2393" xr:uid="{00000000-0005-0000-0000-000067440000}"/>
    <cellStyle name="Normal 5 3 2 4 2 2" xfId="5656" xr:uid="{00000000-0005-0000-0000-000068440000}"/>
    <cellStyle name="Normal 5 3 2 4 2 2 2" xfId="13328" xr:uid="{00000000-0005-0000-0000-000069440000}"/>
    <cellStyle name="Normal 5 3 2 4 2 2 2 2" xfId="38128" xr:uid="{00000000-0005-0000-0000-00006A440000}"/>
    <cellStyle name="Normal 5 3 2 4 2 2 3" xfId="19544" xr:uid="{00000000-0005-0000-0000-00006B440000}"/>
    <cellStyle name="Normal 5 3 2 4 2 2 3 2" xfId="41800" xr:uid="{00000000-0005-0000-0000-00006C440000}"/>
    <cellStyle name="Normal 5 3 2 4 2 2 4" xfId="9336" xr:uid="{00000000-0005-0000-0000-00006D440000}"/>
    <cellStyle name="Normal 5 3 2 4 2 2 5" xfId="34456" xr:uid="{00000000-0005-0000-0000-00006E440000}"/>
    <cellStyle name="Normal 5 3 2 4 2 3" xfId="3748" xr:uid="{00000000-0005-0000-0000-00006F440000}"/>
    <cellStyle name="Normal 5 3 2 4 2 3 2" xfId="17698" xr:uid="{00000000-0005-0000-0000-000070440000}"/>
    <cellStyle name="Normal 5 3 2 4 2 3 2 2" xfId="40576" xr:uid="{00000000-0005-0000-0000-000071440000}"/>
    <cellStyle name="Normal 5 3 2 4 2 3 3" xfId="11784" xr:uid="{00000000-0005-0000-0000-000072440000}"/>
    <cellStyle name="Normal 5 3 2 4 2 3 4" xfId="36904" xr:uid="{00000000-0005-0000-0000-000073440000}"/>
    <cellStyle name="Normal 5 3 2 4 2 4" xfId="10560" xr:uid="{00000000-0005-0000-0000-000074440000}"/>
    <cellStyle name="Normal 5 3 2 4 2 4 2" xfId="35680" xr:uid="{00000000-0005-0000-0000-000075440000}"/>
    <cellStyle name="Normal 5 3 2 4 2 5" xfId="16357" xr:uid="{00000000-0005-0000-0000-000076440000}"/>
    <cellStyle name="Normal 5 3 2 4 2 5 2" xfId="39352" xr:uid="{00000000-0005-0000-0000-000077440000}"/>
    <cellStyle name="Normal 5 3 2 4 2 6" xfId="8112" xr:uid="{00000000-0005-0000-0000-000078440000}"/>
    <cellStyle name="Normal 5 3 2 4 2 7" xfId="33232" xr:uid="{00000000-0005-0000-0000-000079440000}"/>
    <cellStyle name="Normal 5 3 2 4 3" xfId="4766" xr:uid="{00000000-0005-0000-0000-00007A440000}"/>
    <cellStyle name="Normal 5 3 2 4 3 2" xfId="12580" xr:uid="{00000000-0005-0000-0000-00007B440000}"/>
    <cellStyle name="Normal 5 3 2 4 3 2 2" xfId="37516" xr:uid="{00000000-0005-0000-0000-00007C440000}"/>
    <cellStyle name="Normal 5 3 2 4 3 3" xfId="18684" xr:uid="{00000000-0005-0000-0000-00007D440000}"/>
    <cellStyle name="Normal 5 3 2 4 3 3 2" xfId="41188" xr:uid="{00000000-0005-0000-0000-00007E440000}"/>
    <cellStyle name="Normal 5 3 2 4 3 4" xfId="8724" xr:uid="{00000000-0005-0000-0000-00007F440000}"/>
    <cellStyle name="Normal 5 3 2 4 3 5" xfId="33844" xr:uid="{00000000-0005-0000-0000-000080440000}"/>
    <cellStyle name="Normal 5 3 2 4 4" xfId="3136" xr:uid="{00000000-0005-0000-0000-000081440000}"/>
    <cellStyle name="Normal 5 3 2 4 4 2" xfId="17086" xr:uid="{00000000-0005-0000-0000-000082440000}"/>
    <cellStyle name="Normal 5 3 2 4 4 2 2" xfId="39964" xr:uid="{00000000-0005-0000-0000-000083440000}"/>
    <cellStyle name="Normal 5 3 2 4 4 3" xfId="11172" xr:uid="{00000000-0005-0000-0000-000084440000}"/>
    <cellStyle name="Normal 5 3 2 4 4 4" xfId="36292" xr:uid="{00000000-0005-0000-0000-000085440000}"/>
    <cellStyle name="Normal 5 3 2 4 5" xfId="9948" xr:uid="{00000000-0005-0000-0000-000086440000}"/>
    <cellStyle name="Normal 5 3 2 4 5 2" xfId="35068" xr:uid="{00000000-0005-0000-0000-000087440000}"/>
    <cellStyle name="Normal 5 3 2 4 6" xfId="15311" xr:uid="{00000000-0005-0000-0000-000088440000}"/>
    <cellStyle name="Normal 5 3 2 4 6 2" xfId="38740" xr:uid="{00000000-0005-0000-0000-000089440000}"/>
    <cellStyle name="Normal 5 3 2 4 7" xfId="7500" xr:uid="{00000000-0005-0000-0000-00008A440000}"/>
    <cellStyle name="Normal 5 3 2 4 8" xfId="32620" xr:uid="{00000000-0005-0000-0000-00008B440000}"/>
    <cellStyle name="Normal 5 3 2 5" xfId="1713" xr:uid="{00000000-0005-0000-0000-00008C440000}"/>
    <cellStyle name="Normal 5 3 2 5 2" xfId="5082" xr:uid="{00000000-0005-0000-0000-00008D440000}"/>
    <cellStyle name="Normal 5 3 2 5 2 2" xfId="12835" xr:uid="{00000000-0005-0000-0000-00008E440000}"/>
    <cellStyle name="Normal 5 3 2 5 2 2 2" xfId="37706" xr:uid="{00000000-0005-0000-0000-00008F440000}"/>
    <cellStyle name="Normal 5 3 2 5 2 3" xfId="18986" xr:uid="{00000000-0005-0000-0000-000090440000}"/>
    <cellStyle name="Normal 5 3 2 5 2 3 2" xfId="41378" xr:uid="{00000000-0005-0000-0000-000091440000}"/>
    <cellStyle name="Normal 5 3 2 5 2 4" xfId="8914" xr:uid="{00000000-0005-0000-0000-000092440000}"/>
    <cellStyle name="Normal 5 3 2 5 2 5" xfId="34034" xr:uid="{00000000-0005-0000-0000-000093440000}"/>
    <cellStyle name="Normal 5 3 2 5 3" xfId="3326" xr:uid="{00000000-0005-0000-0000-000094440000}"/>
    <cellStyle name="Normal 5 3 2 5 3 2" xfId="17276" xr:uid="{00000000-0005-0000-0000-000095440000}"/>
    <cellStyle name="Normal 5 3 2 5 3 2 2" xfId="40154" xr:uid="{00000000-0005-0000-0000-000096440000}"/>
    <cellStyle name="Normal 5 3 2 5 3 3" xfId="11362" xr:uid="{00000000-0005-0000-0000-000097440000}"/>
    <cellStyle name="Normal 5 3 2 5 3 4" xfId="36482" xr:uid="{00000000-0005-0000-0000-000098440000}"/>
    <cellStyle name="Normal 5 3 2 5 4" xfId="10138" xr:uid="{00000000-0005-0000-0000-000099440000}"/>
    <cellStyle name="Normal 5 3 2 5 4 2" xfId="35258" xr:uid="{00000000-0005-0000-0000-00009A440000}"/>
    <cellStyle name="Normal 5 3 2 5 5" xfId="15691" xr:uid="{00000000-0005-0000-0000-00009B440000}"/>
    <cellStyle name="Normal 5 3 2 5 5 2" xfId="38930" xr:uid="{00000000-0005-0000-0000-00009C440000}"/>
    <cellStyle name="Normal 5 3 2 5 6" xfId="7690" xr:uid="{00000000-0005-0000-0000-00009D440000}"/>
    <cellStyle name="Normal 5 3 2 5 7" xfId="32810" xr:uid="{00000000-0005-0000-0000-00009E440000}"/>
    <cellStyle name="Normal 5 3 2 6" xfId="4173" xr:uid="{00000000-0005-0000-0000-00009F440000}"/>
    <cellStyle name="Normal 5 3 2 6 2" xfId="12075" xr:uid="{00000000-0005-0000-0000-0000A0440000}"/>
    <cellStyle name="Normal 5 3 2 6 2 2" xfId="37094" xr:uid="{00000000-0005-0000-0000-0000A1440000}"/>
    <cellStyle name="Normal 5 3 2 6 3" xfId="18105" xr:uid="{00000000-0005-0000-0000-0000A2440000}"/>
    <cellStyle name="Normal 5 3 2 6 3 2" xfId="40766" xr:uid="{00000000-0005-0000-0000-0000A3440000}"/>
    <cellStyle name="Normal 5 3 2 6 4" xfId="8302" xr:uid="{00000000-0005-0000-0000-0000A4440000}"/>
    <cellStyle name="Normal 5 3 2 6 5" xfId="33422" xr:uid="{00000000-0005-0000-0000-0000A5440000}"/>
    <cellStyle name="Normal 5 3 2 7" xfId="2714" xr:uid="{00000000-0005-0000-0000-0000A6440000}"/>
    <cellStyle name="Normal 5 3 2 7 2" xfId="16664" xr:uid="{00000000-0005-0000-0000-0000A7440000}"/>
    <cellStyle name="Normal 5 3 2 7 2 2" xfId="39542" xr:uid="{00000000-0005-0000-0000-0000A8440000}"/>
    <cellStyle name="Normal 5 3 2 7 3" xfId="10750" xr:uid="{00000000-0005-0000-0000-0000A9440000}"/>
    <cellStyle name="Normal 5 3 2 7 4" xfId="35870" xr:uid="{00000000-0005-0000-0000-0000AA440000}"/>
    <cellStyle name="Normal 5 3 2 8" xfId="9526" xr:uid="{00000000-0005-0000-0000-0000AB440000}"/>
    <cellStyle name="Normal 5 3 2 8 2" xfId="34646" xr:uid="{00000000-0005-0000-0000-0000AC440000}"/>
    <cellStyle name="Normal 5 3 2 9" xfId="14573" xr:uid="{00000000-0005-0000-0000-0000AD440000}"/>
    <cellStyle name="Normal 5 3 2 9 2" xfId="38318" xr:uid="{00000000-0005-0000-0000-0000AE440000}"/>
    <cellStyle name="Normal 5 3 3" xfId="533" xr:uid="{00000000-0005-0000-0000-0000AF440000}"/>
    <cellStyle name="Normal 5 3 3 10" xfId="32200" xr:uid="{00000000-0005-0000-0000-0000B0440000}"/>
    <cellStyle name="Normal 5 3 3 2" xfId="962" xr:uid="{00000000-0005-0000-0000-0000B1440000}"/>
    <cellStyle name="Normal 5 3 3 2 2" xfId="2053" xr:uid="{00000000-0005-0000-0000-0000B2440000}"/>
    <cellStyle name="Normal 5 3 3 2 2 2" xfId="5359" xr:uid="{00000000-0005-0000-0000-0000B3440000}"/>
    <cellStyle name="Normal 5 3 3 2 2 2 2" xfId="13073" xr:uid="{00000000-0005-0000-0000-0000B4440000}"/>
    <cellStyle name="Normal 5 3 3 2 2 2 2 2" xfId="37919" xr:uid="{00000000-0005-0000-0000-0000B5440000}"/>
    <cellStyle name="Normal 5 3 3 2 2 2 3" xfId="19253" xr:uid="{00000000-0005-0000-0000-0000B6440000}"/>
    <cellStyle name="Normal 5 3 3 2 2 2 3 2" xfId="41591" xr:uid="{00000000-0005-0000-0000-0000B7440000}"/>
    <cellStyle name="Normal 5 3 3 2 2 2 4" xfId="9127" xr:uid="{00000000-0005-0000-0000-0000B8440000}"/>
    <cellStyle name="Normal 5 3 3 2 2 2 5" xfId="34247" xr:uid="{00000000-0005-0000-0000-0000B9440000}"/>
    <cellStyle name="Normal 5 3 3 2 2 3" xfId="3539" xr:uid="{00000000-0005-0000-0000-0000BA440000}"/>
    <cellStyle name="Normal 5 3 3 2 2 3 2" xfId="17489" xr:uid="{00000000-0005-0000-0000-0000BB440000}"/>
    <cellStyle name="Normal 5 3 3 2 2 3 2 2" xfId="40367" xr:uid="{00000000-0005-0000-0000-0000BC440000}"/>
    <cellStyle name="Normal 5 3 3 2 2 3 3" xfId="11575" xr:uid="{00000000-0005-0000-0000-0000BD440000}"/>
    <cellStyle name="Normal 5 3 3 2 2 3 4" xfId="36695" xr:uid="{00000000-0005-0000-0000-0000BE440000}"/>
    <cellStyle name="Normal 5 3 3 2 2 4" xfId="10351" xr:uid="{00000000-0005-0000-0000-0000BF440000}"/>
    <cellStyle name="Normal 5 3 3 2 2 4 2" xfId="35471" xr:uid="{00000000-0005-0000-0000-0000C0440000}"/>
    <cellStyle name="Normal 5 3 3 2 2 5" xfId="16022" xr:uid="{00000000-0005-0000-0000-0000C1440000}"/>
    <cellStyle name="Normal 5 3 3 2 2 5 2" xfId="39143" xr:uid="{00000000-0005-0000-0000-0000C2440000}"/>
    <cellStyle name="Normal 5 3 3 2 2 6" xfId="7903" xr:uid="{00000000-0005-0000-0000-0000C3440000}"/>
    <cellStyle name="Normal 5 3 3 2 2 7" xfId="33023" xr:uid="{00000000-0005-0000-0000-0000C4440000}"/>
    <cellStyle name="Normal 5 3 3 2 3" xfId="4475" xr:uid="{00000000-0005-0000-0000-0000C5440000}"/>
    <cellStyle name="Normal 5 3 3 2 3 2" xfId="12326" xr:uid="{00000000-0005-0000-0000-0000C6440000}"/>
    <cellStyle name="Normal 5 3 3 2 3 2 2" xfId="37307" xr:uid="{00000000-0005-0000-0000-0000C7440000}"/>
    <cellStyle name="Normal 5 3 3 2 3 3" xfId="18401" xr:uid="{00000000-0005-0000-0000-0000C8440000}"/>
    <cellStyle name="Normal 5 3 3 2 3 3 2" xfId="40979" xr:uid="{00000000-0005-0000-0000-0000C9440000}"/>
    <cellStyle name="Normal 5 3 3 2 3 4" xfId="8515" xr:uid="{00000000-0005-0000-0000-0000CA440000}"/>
    <cellStyle name="Normal 5 3 3 2 3 5" xfId="33635" xr:uid="{00000000-0005-0000-0000-0000CB440000}"/>
    <cellStyle name="Normal 5 3 3 2 4" xfId="2927" xr:uid="{00000000-0005-0000-0000-0000CC440000}"/>
    <cellStyle name="Normal 5 3 3 2 4 2" xfId="16877" xr:uid="{00000000-0005-0000-0000-0000CD440000}"/>
    <cellStyle name="Normal 5 3 3 2 4 2 2" xfId="39755" xr:uid="{00000000-0005-0000-0000-0000CE440000}"/>
    <cellStyle name="Normal 5 3 3 2 4 3" xfId="10963" xr:uid="{00000000-0005-0000-0000-0000CF440000}"/>
    <cellStyle name="Normal 5 3 3 2 4 4" xfId="36083" xr:uid="{00000000-0005-0000-0000-0000D0440000}"/>
    <cellStyle name="Normal 5 3 3 2 5" xfId="9739" xr:uid="{00000000-0005-0000-0000-0000D1440000}"/>
    <cellStyle name="Normal 5 3 3 2 5 2" xfId="34859" xr:uid="{00000000-0005-0000-0000-0000D2440000}"/>
    <cellStyle name="Normal 5 3 3 2 6" xfId="14981" xr:uid="{00000000-0005-0000-0000-0000D3440000}"/>
    <cellStyle name="Normal 5 3 3 2 6 2" xfId="38531" xr:uid="{00000000-0005-0000-0000-0000D4440000}"/>
    <cellStyle name="Normal 5 3 3 2 7" xfId="7291" xr:uid="{00000000-0005-0000-0000-0000D5440000}"/>
    <cellStyle name="Normal 5 3 3 2 8" xfId="32411" xr:uid="{00000000-0005-0000-0000-0000D6440000}"/>
    <cellStyle name="Normal 5 3 3 3" xfId="1304" xr:uid="{00000000-0005-0000-0000-0000D7440000}"/>
    <cellStyle name="Normal 5 3 3 3 2" xfId="2395" xr:uid="{00000000-0005-0000-0000-0000D8440000}"/>
    <cellStyle name="Normal 5 3 3 3 2 2" xfId="5658" xr:uid="{00000000-0005-0000-0000-0000D9440000}"/>
    <cellStyle name="Normal 5 3 3 3 2 2 2" xfId="13330" xr:uid="{00000000-0005-0000-0000-0000DA440000}"/>
    <cellStyle name="Normal 5 3 3 3 2 2 2 2" xfId="38130" xr:uid="{00000000-0005-0000-0000-0000DB440000}"/>
    <cellStyle name="Normal 5 3 3 3 2 2 3" xfId="19546" xr:uid="{00000000-0005-0000-0000-0000DC440000}"/>
    <cellStyle name="Normal 5 3 3 3 2 2 3 2" xfId="41802" xr:uid="{00000000-0005-0000-0000-0000DD440000}"/>
    <cellStyle name="Normal 5 3 3 3 2 2 4" xfId="9338" xr:uid="{00000000-0005-0000-0000-0000DE440000}"/>
    <cellStyle name="Normal 5 3 3 3 2 2 5" xfId="34458" xr:uid="{00000000-0005-0000-0000-0000DF440000}"/>
    <cellStyle name="Normal 5 3 3 3 2 3" xfId="3750" xr:uid="{00000000-0005-0000-0000-0000E0440000}"/>
    <cellStyle name="Normal 5 3 3 3 2 3 2" xfId="17700" xr:uid="{00000000-0005-0000-0000-0000E1440000}"/>
    <cellStyle name="Normal 5 3 3 3 2 3 2 2" xfId="40578" xr:uid="{00000000-0005-0000-0000-0000E2440000}"/>
    <cellStyle name="Normal 5 3 3 3 2 3 3" xfId="11786" xr:uid="{00000000-0005-0000-0000-0000E3440000}"/>
    <cellStyle name="Normal 5 3 3 3 2 3 4" xfId="36906" xr:uid="{00000000-0005-0000-0000-0000E4440000}"/>
    <cellStyle name="Normal 5 3 3 3 2 4" xfId="10562" xr:uid="{00000000-0005-0000-0000-0000E5440000}"/>
    <cellStyle name="Normal 5 3 3 3 2 4 2" xfId="35682" xr:uid="{00000000-0005-0000-0000-0000E6440000}"/>
    <cellStyle name="Normal 5 3 3 3 2 5" xfId="16359" xr:uid="{00000000-0005-0000-0000-0000E7440000}"/>
    <cellStyle name="Normal 5 3 3 3 2 5 2" xfId="39354" xr:uid="{00000000-0005-0000-0000-0000E8440000}"/>
    <cellStyle name="Normal 5 3 3 3 2 6" xfId="8114" xr:uid="{00000000-0005-0000-0000-0000E9440000}"/>
    <cellStyle name="Normal 5 3 3 3 2 7" xfId="33234" xr:uid="{00000000-0005-0000-0000-0000EA440000}"/>
    <cellStyle name="Normal 5 3 3 3 3" xfId="4768" xr:uid="{00000000-0005-0000-0000-0000EB440000}"/>
    <cellStyle name="Normal 5 3 3 3 3 2" xfId="12582" xr:uid="{00000000-0005-0000-0000-0000EC440000}"/>
    <cellStyle name="Normal 5 3 3 3 3 2 2" xfId="37518" xr:uid="{00000000-0005-0000-0000-0000ED440000}"/>
    <cellStyle name="Normal 5 3 3 3 3 3" xfId="18686" xr:uid="{00000000-0005-0000-0000-0000EE440000}"/>
    <cellStyle name="Normal 5 3 3 3 3 3 2" xfId="41190" xr:uid="{00000000-0005-0000-0000-0000EF440000}"/>
    <cellStyle name="Normal 5 3 3 3 3 4" xfId="8726" xr:uid="{00000000-0005-0000-0000-0000F0440000}"/>
    <cellStyle name="Normal 5 3 3 3 3 5" xfId="33846" xr:uid="{00000000-0005-0000-0000-0000F1440000}"/>
    <cellStyle name="Normal 5 3 3 3 4" xfId="3138" xr:uid="{00000000-0005-0000-0000-0000F2440000}"/>
    <cellStyle name="Normal 5 3 3 3 4 2" xfId="17088" xr:uid="{00000000-0005-0000-0000-0000F3440000}"/>
    <cellStyle name="Normal 5 3 3 3 4 2 2" xfId="39966" xr:uid="{00000000-0005-0000-0000-0000F4440000}"/>
    <cellStyle name="Normal 5 3 3 3 4 3" xfId="11174" xr:uid="{00000000-0005-0000-0000-0000F5440000}"/>
    <cellStyle name="Normal 5 3 3 3 4 4" xfId="36294" xr:uid="{00000000-0005-0000-0000-0000F6440000}"/>
    <cellStyle name="Normal 5 3 3 3 5" xfId="9950" xr:uid="{00000000-0005-0000-0000-0000F7440000}"/>
    <cellStyle name="Normal 5 3 3 3 5 2" xfId="35070" xr:uid="{00000000-0005-0000-0000-0000F8440000}"/>
    <cellStyle name="Normal 5 3 3 3 6" xfId="15313" xr:uid="{00000000-0005-0000-0000-0000F9440000}"/>
    <cellStyle name="Normal 5 3 3 3 6 2" xfId="38742" xr:uid="{00000000-0005-0000-0000-0000FA440000}"/>
    <cellStyle name="Normal 5 3 3 3 7" xfId="7502" xr:uid="{00000000-0005-0000-0000-0000FB440000}"/>
    <cellStyle name="Normal 5 3 3 3 8" xfId="32622" xr:uid="{00000000-0005-0000-0000-0000FC440000}"/>
    <cellStyle name="Normal 5 3 3 4" xfId="1715" xr:uid="{00000000-0005-0000-0000-0000FD440000}"/>
    <cellStyle name="Normal 5 3 3 4 2" xfId="5084" xr:uid="{00000000-0005-0000-0000-0000FE440000}"/>
    <cellStyle name="Normal 5 3 3 4 2 2" xfId="12837" xr:uid="{00000000-0005-0000-0000-0000FF440000}"/>
    <cellStyle name="Normal 5 3 3 4 2 2 2" xfId="37708" xr:uid="{00000000-0005-0000-0000-000000450000}"/>
    <cellStyle name="Normal 5 3 3 4 2 3" xfId="18988" xr:uid="{00000000-0005-0000-0000-000001450000}"/>
    <cellStyle name="Normal 5 3 3 4 2 3 2" xfId="41380" xr:uid="{00000000-0005-0000-0000-000002450000}"/>
    <cellStyle name="Normal 5 3 3 4 2 4" xfId="8916" xr:uid="{00000000-0005-0000-0000-000003450000}"/>
    <cellStyle name="Normal 5 3 3 4 2 5" xfId="34036" xr:uid="{00000000-0005-0000-0000-000004450000}"/>
    <cellStyle name="Normal 5 3 3 4 3" xfId="3328" xr:uid="{00000000-0005-0000-0000-000005450000}"/>
    <cellStyle name="Normal 5 3 3 4 3 2" xfId="17278" xr:uid="{00000000-0005-0000-0000-000006450000}"/>
    <cellStyle name="Normal 5 3 3 4 3 2 2" xfId="40156" xr:uid="{00000000-0005-0000-0000-000007450000}"/>
    <cellStyle name="Normal 5 3 3 4 3 3" xfId="11364" xr:uid="{00000000-0005-0000-0000-000008450000}"/>
    <cellStyle name="Normal 5 3 3 4 3 4" xfId="36484" xr:uid="{00000000-0005-0000-0000-000009450000}"/>
    <cellStyle name="Normal 5 3 3 4 4" xfId="10140" xr:uid="{00000000-0005-0000-0000-00000A450000}"/>
    <cellStyle name="Normal 5 3 3 4 4 2" xfId="35260" xr:uid="{00000000-0005-0000-0000-00000B450000}"/>
    <cellStyle name="Normal 5 3 3 4 5" xfId="15693" xr:uid="{00000000-0005-0000-0000-00000C450000}"/>
    <cellStyle name="Normal 5 3 3 4 5 2" xfId="38932" xr:uid="{00000000-0005-0000-0000-00000D450000}"/>
    <cellStyle name="Normal 5 3 3 4 6" xfId="7692" xr:uid="{00000000-0005-0000-0000-00000E450000}"/>
    <cellStyle name="Normal 5 3 3 4 7" xfId="32812" xr:uid="{00000000-0005-0000-0000-00000F450000}"/>
    <cellStyle name="Normal 5 3 3 5" xfId="4175" xr:uid="{00000000-0005-0000-0000-000010450000}"/>
    <cellStyle name="Normal 5 3 3 5 2" xfId="12077" xr:uid="{00000000-0005-0000-0000-000011450000}"/>
    <cellStyle name="Normal 5 3 3 5 2 2" xfId="37096" xr:uid="{00000000-0005-0000-0000-000012450000}"/>
    <cellStyle name="Normal 5 3 3 5 3" xfId="18107" xr:uid="{00000000-0005-0000-0000-000013450000}"/>
    <cellStyle name="Normal 5 3 3 5 3 2" xfId="40768" xr:uid="{00000000-0005-0000-0000-000014450000}"/>
    <cellStyle name="Normal 5 3 3 5 4" xfId="8304" xr:uid="{00000000-0005-0000-0000-000015450000}"/>
    <cellStyle name="Normal 5 3 3 5 5" xfId="33424" xr:uid="{00000000-0005-0000-0000-000016450000}"/>
    <cellStyle name="Normal 5 3 3 6" xfId="2716" xr:uid="{00000000-0005-0000-0000-000017450000}"/>
    <cellStyle name="Normal 5 3 3 6 2" xfId="16666" xr:uid="{00000000-0005-0000-0000-000018450000}"/>
    <cellStyle name="Normal 5 3 3 6 2 2" xfId="39544" xr:uid="{00000000-0005-0000-0000-000019450000}"/>
    <cellStyle name="Normal 5 3 3 6 3" xfId="10752" xr:uid="{00000000-0005-0000-0000-00001A450000}"/>
    <cellStyle name="Normal 5 3 3 6 4" xfId="35872" xr:uid="{00000000-0005-0000-0000-00001B450000}"/>
    <cellStyle name="Normal 5 3 3 7" xfId="9528" xr:uid="{00000000-0005-0000-0000-00001C450000}"/>
    <cellStyle name="Normal 5 3 3 7 2" xfId="34648" xr:uid="{00000000-0005-0000-0000-00001D450000}"/>
    <cellStyle name="Normal 5 3 3 8" xfId="14575" xr:uid="{00000000-0005-0000-0000-00001E450000}"/>
    <cellStyle name="Normal 5 3 3 8 2" xfId="38320" xr:uid="{00000000-0005-0000-0000-00001F450000}"/>
    <cellStyle name="Normal 5 3 3 9" xfId="7080" xr:uid="{00000000-0005-0000-0000-000020450000}"/>
    <cellStyle name="Normal 5 3 4" xfId="959" xr:uid="{00000000-0005-0000-0000-000021450000}"/>
    <cellStyle name="Normal 5 3 4 2" xfId="2050" xr:uid="{00000000-0005-0000-0000-000022450000}"/>
    <cellStyle name="Normal 5 3 4 2 2" xfId="5356" xr:uid="{00000000-0005-0000-0000-000023450000}"/>
    <cellStyle name="Normal 5 3 4 2 2 2" xfId="13070" xr:uid="{00000000-0005-0000-0000-000024450000}"/>
    <cellStyle name="Normal 5 3 4 2 2 2 2" xfId="37916" xr:uid="{00000000-0005-0000-0000-000025450000}"/>
    <cellStyle name="Normal 5 3 4 2 2 3" xfId="19250" xr:uid="{00000000-0005-0000-0000-000026450000}"/>
    <cellStyle name="Normal 5 3 4 2 2 3 2" xfId="41588" xr:uid="{00000000-0005-0000-0000-000027450000}"/>
    <cellStyle name="Normal 5 3 4 2 2 4" xfId="9124" xr:uid="{00000000-0005-0000-0000-000028450000}"/>
    <cellStyle name="Normal 5 3 4 2 2 5" xfId="34244" xr:uid="{00000000-0005-0000-0000-000029450000}"/>
    <cellStyle name="Normal 5 3 4 2 3" xfId="3536" xr:uid="{00000000-0005-0000-0000-00002A450000}"/>
    <cellStyle name="Normal 5 3 4 2 3 2" xfId="17486" xr:uid="{00000000-0005-0000-0000-00002B450000}"/>
    <cellStyle name="Normal 5 3 4 2 3 2 2" xfId="40364" xr:uid="{00000000-0005-0000-0000-00002C450000}"/>
    <cellStyle name="Normal 5 3 4 2 3 3" xfId="11572" xr:uid="{00000000-0005-0000-0000-00002D450000}"/>
    <cellStyle name="Normal 5 3 4 2 3 4" xfId="36692" xr:uid="{00000000-0005-0000-0000-00002E450000}"/>
    <cellStyle name="Normal 5 3 4 2 4" xfId="10348" xr:uid="{00000000-0005-0000-0000-00002F450000}"/>
    <cellStyle name="Normal 5 3 4 2 4 2" xfId="35468" xr:uid="{00000000-0005-0000-0000-000030450000}"/>
    <cellStyle name="Normal 5 3 4 2 5" xfId="16019" xr:uid="{00000000-0005-0000-0000-000031450000}"/>
    <cellStyle name="Normal 5 3 4 2 5 2" xfId="39140" xr:uid="{00000000-0005-0000-0000-000032450000}"/>
    <cellStyle name="Normal 5 3 4 2 6" xfId="7900" xr:uid="{00000000-0005-0000-0000-000033450000}"/>
    <cellStyle name="Normal 5 3 4 2 7" xfId="33020" xr:uid="{00000000-0005-0000-0000-000034450000}"/>
    <cellStyle name="Normal 5 3 4 3" xfId="4472" xr:uid="{00000000-0005-0000-0000-000035450000}"/>
    <cellStyle name="Normal 5 3 4 3 2" xfId="12323" xr:uid="{00000000-0005-0000-0000-000036450000}"/>
    <cellStyle name="Normal 5 3 4 3 2 2" xfId="37304" xr:uid="{00000000-0005-0000-0000-000037450000}"/>
    <cellStyle name="Normal 5 3 4 3 3" xfId="18398" xr:uid="{00000000-0005-0000-0000-000038450000}"/>
    <cellStyle name="Normal 5 3 4 3 3 2" xfId="40976" xr:uid="{00000000-0005-0000-0000-000039450000}"/>
    <cellStyle name="Normal 5 3 4 3 4" xfId="8512" xr:uid="{00000000-0005-0000-0000-00003A450000}"/>
    <cellStyle name="Normal 5 3 4 3 5" xfId="33632" xr:uid="{00000000-0005-0000-0000-00003B450000}"/>
    <cellStyle name="Normal 5 3 4 4" xfId="2924" xr:uid="{00000000-0005-0000-0000-00003C450000}"/>
    <cellStyle name="Normal 5 3 4 4 2" xfId="16874" xr:uid="{00000000-0005-0000-0000-00003D450000}"/>
    <cellStyle name="Normal 5 3 4 4 2 2" xfId="39752" xr:uid="{00000000-0005-0000-0000-00003E450000}"/>
    <cellStyle name="Normal 5 3 4 4 3" xfId="10960" xr:uid="{00000000-0005-0000-0000-00003F450000}"/>
    <cellStyle name="Normal 5 3 4 4 4" xfId="36080" xr:uid="{00000000-0005-0000-0000-000040450000}"/>
    <cellStyle name="Normal 5 3 4 5" xfId="9736" xr:uid="{00000000-0005-0000-0000-000041450000}"/>
    <cellStyle name="Normal 5 3 4 5 2" xfId="34856" xr:uid="{00000000-0005-0000-0000-000042450000}"/>
    <cellStyle name="Normal 5 3 4 6" xfId="14978" xr:uid="{00000000-0005-0000-0000-000043450000}"/>
    <cellStyle name="Normal 5 3 4 6 2" xfId="38528" xr:uid="{00000000-0005-0000-0000-000044450000}"/>
    <cellStyle name="Normal 5 3 4 7" xfId="7288" xr:uid="{00000000-0005-0000-0000-000045450000}"/>
    <cellStyle name="Normal 5 3 4 8" xfId="32408" xr:uid="{00000000-0005-0000-0000-000046450000}"/>
    <cellStyle name="Normal 5 3 5" xfId="1301" xr:uid="{00000000-0005-0000-0000-000047450000}"/>
    <cellStyle name="Normal 5 3 5 2" xfId="2392" xr:uid="{00000000-0005-0000-0000-000048450000}"/>
    <cellStyle name="Normal 5 3 5 2 2" xfId="5655" xr:uid="{00000000-0005-0000-0000-000049450000}"/>
    <cellStyle name="Normal 5 3 5 2 2 2" xfId="13327" xr:uid="{00000000-0005-0000-0000-00004A450000}"/>
    <cellStyle name="Normal 5 3 5 2 2 2 2" xfId="38127" xr:uid="{00000000-0005-0000-0000-00004B450000}"/>
    <cellStyle name="Normal 5 3 5 2 2 3" xfId="19543" xr:uid="{00000000-0005-0000-0000-00004C450000}"/>
    <cellStyle name="Normal 5 3 5 2 2 3 2" xfId="41799" xr:uid="{00000000-0005-0000-0000-00004D450000}"/>
    <cellStyle name="Normal 5 3 5 2 2 4" xfId="9335" xr:uid="{00000000-0005-0000-0000-00004E450000}"/>
    <cellStyle name="Normal 5 3 5 2 2 5" xfId="34455" xr:uid="{00000000-0005-0000-0000-00004F450000}"/>
    <cellStyle name="Normal 5 3 5 2 3" xfId="3747" xr:uid="{00000000-0005-0000-0000-000050450000}"/>
    <cellStyle name="Normal 5 3 5 2 3 2" xfId="17697" xr:uid="{00000000-0005-0000-0000-000051450000}"/>
    <cellStyle name="Normal 5 3 5 2 3 2 2" xfId="40575" xr:uid="{00000000-0005-0000-0000-000052450000}"/>
    <cellStyle name="Normal 5 3 5 2 3 3" xfId="11783" xr:uid="{00000000-0005-0000-0000-000053450000}"/>
    <cellStyle name="Normal 5 3 5 2 3 4" xfId="36903" xr:uid="{00000000-0005-0000-0000-000054450000}"/>
    <cellStyle name="Normal 5 3 5 2 4" xfId="10559" xr:uid="{00000000-0005-0000-0000-000055450000}"/>
    <cellStyle name="Normal 5 3 5 2 4 2" xfId="35679" xr:uid="{00000000-0005-0000-0000-000056450000}"/>
    <cellStyle name="Normal 5 3 5 2 5" xfId="16356" xr:uid="{00000000-0005-0000-0000-000057450000}"/>
    <cellStyle name="Normal 5 3 5 2 5 2" xfId="39351" xr:uid="{00000000-0005-0000-0000-000058450000}"/>
    <cellStyle name="Normal 5 3 5 2 6" xfId="8111" xr:uid="{00000000-0005-0000-0000-000059450000}"/>
    <cellStyle name="Normal 5 3 5 2 7" xfId="33231" xr:uid="{00000000-0005-0000-0000-00005A450000}"/>
    <cellStyle name="Normal 5 3 5 3" xfId="4765" xr:uid="{00000000-0005-0000-0000-00005B450000}"/>
    <cellStyle name="Normal 5 3 5 3 2" xfId="12579" xr:uid="{00000000-0005-0000-0000-00005C450000}"/>
    <cellStyle name="Normal 5 3 5 3 2 2" xfId="37515" xr:uid="{00000000-0005-0000-0000-00005D450000}"/>
    <cellStyle name="Normal 5 3 5 3 3" xfId="18683" xr:uid="{00000000-0005-0000-0000-00005E450000}"/>
    <cellStyle name="Normal 5 3 5 3 3 2" xfId="41187" xr:uid="{00000000-0005-0000-0000-00005F450000}"/>
    <cellStyle name="Normal 5 3 5 3 4" xfId="8723" xr:uid="{00000000-0005-0000-0000-000060450000}"/>
    <cellStyle name="Normal 5 3 5 3 5" xfId="33843" xr:uid="{00000000-0005-0000-0000-000061450000}"/>
    <cellStyle name="Normal 5 3 5 4" xfId="3135" xr:uid="{00000000-0005-0000-0000-000062450000}"/>
    <cellStyle name="Normal 5 3 5 4 2" xfId="17085" xr:uid="{00000000-0005-0000-0000-000063450000}"/>
    <cellStyle name="Normal 5 3 5 4 2 2" xfId="39963" xr:uid="{00000000-0005-0000-0000-000064450000}"/>
    <cellStyle name="Normal 5 3 5 4 3" xfId="11171" xr:uid="{00000000-0005-0000-0000-000065450000}"/>
    <cellStyle name="Normal 5 3 5 4 4" xfId="36291" xr:uid="{00000000-0005-0000-0000-000066450000}"/>
    <cellStyle name="Normal 5 3 5 5" xfId="9947" xr:uid="{00000000-0005-0000-0000-000067450000}"/>
    <cellStyle name="Normal 5 3 5 5 2" xfId="35067" xr:uid="{00000000-0005-0000-0000-000068450000}"/>
    <cellStyle name="Normal 5 3 5 6" xfId="15310" xr:uid="{00000000-0005-0000-0000-000069450000}"/>
    <cellStyle name="Normal 5 3 5 6 2" xfId="38739" xr:uid="{00000000-0005-0000-0000-00006A450000}"/>
    <cellStyle name="Normal 5 3 5 7" xfId="7499" xr:uid="{00000000-0005-0000-0000-00006B450000}"/>
    <cellStyle name="Normal 5 3 5 8" xfId="32619" xr:uid="{00000000-0005-0000-0000-00006C450000}"/>
    <cellStyle name="Normal 5 3 6" xfId="1712" xr:uid="{00000000-0005-0000-0000-00006D450000}"/>
    <cellStyle name="Normal 5 3 6 2" xfId="5081" xr:uid="{00000000-0005-0000-0000-00006E450000}"/>
    <cellStyle name="Normal 5 3 6 2 2" xfId="12834" xr:uid="{00000000-0005-0000-0000-00006F450000}"/>
    <cellStyle name="Normal 5 3 6 2 2 2" xfId="37705" xr:uid="{00000000-0005-0000-0000-000070450000}"/>
    <cellStyle name="Normal 5 3 6 2 3" xfId="18985" xr:uid="{00000000-0005-0000-0000-000071450000}"/>
    <cellStyle name="Normal 5 3 6 2 3 2" xfId="41377" xr:uid="{00000000-0005-0000-0000-000072450000}"/>
    <cellStyle name="Normal 5 3 6 2 4" xfId="8913" xr:uid="{00000000-0005-0000-0000-000073450000}"/>
    <cellStyle name="Normal 5 3 6 2 5" xfId="34033" xr:uid="{00000000-0005-0000-0000-000074450000}"/>
    <cellStyle name="Normal 5 3 6 3" xfId="3325" xr:uid="{00000000-0005-0000-0000-000075450000}"/>
    <cellStyle name="Normal 5 3 6 3 2" xfId="17275" xr:uid="{00000000-0005-0000-0000-000076450000}"/>
    <cellStyle name="Normal 5 3 6 3 2 2" xfId="40153" xr:uid="{00000000-0005-0000-0000-000077450000}"/>
    <cellStyle name="Normal 5 3 6 3 3" xfId="11361" xr:uid="{00000000-0005-0000-0000-000078450000}"/>
    <cellStyle name="Normal 5 3 6 3 4" xfId="36481" xr:uid="{00000000-0005-0000-0000-000079450000}"/>
    <cellStyle name="Normal 5 3 6 4" xfId="10137" xr:uid="{00000000-0005-0000-0000-00007A450000}"/>
    <cellStyle name="Normal 5 3 6 4 2" xfId="35257" xr:uid="{00000000-0005-0000-0000-00007B450000}"/>
    <cellStyle name="Normal 5 3 6 5" xfId="15690" xr:uid="{00000000-0005-0000-0000-00007C450000}"/>
    <cellStyle name="Normal 5 3 6 5 2" xfId="38929" xr:uid="{00000000-0005-0000-0000-00007D450000}"/>
    <cellStyle name="Normal 5 3 6 6" xfId="7689" xr:uid="{00000000-0005-0000-0000-00007E450000}"/>
    <cellStyle name="Normal 5 3 6 7" xfId="32809" xr:uid="{00000000-0005-0000-0000-00007F450000}"/>
    <cellStyle name="Normal 5 3 7" xfId="4172" xr:uid="{00000000-0005-0000-0000-000080450000}"/>
    <cellStyle name="Normal 5 3 7 2" xfId="12074" xr:uid="{00000000-0005-0000-0000-000081450000}"/>
    <cellStyle name="Normal 5 3 7 2 2" xfId="37093" xr:uid="{00000000-0005-0000-0000-000082450000}"/>
    <cellStyle name="Normal 5 3 7 3" xfId="18104" xr:uid="{00000000-0005-0000-0000-000083450000}"/>
    <cellStyle name="Normal 5 3 7 3 2" xfId="40765" xr:uid="{00000000-0005-0000-0000-000084450000}"/>
    <cellStyle name="Normal 5 3 7 4" xfId="8301" xr:uid="{00000000-0005-0000-0000-000085450000}"/>
    <cellStyle name="Normal 5 3 7 5" xfId="33421" xr:uid="{00000000-0005-0000-0000-000086450000}"/>
    <cellStyle name="Normal 5 3 8" xfId="2713" xr:uid="{00000000-0005-0000-0000-000087450000}"/>
    <cellStyle name="Normal 5 3 8 2" xfId="16663" xr:uid="{00000000-0005-0000-0000-000088450000}"/>
    <cellStyle name="Normal 5 3 8 2 2" xfId="39541" xr:uid="{00000000-0005-0000-0000-000089450000}"/>
    <cellStyle name="Normal 5 3 8 3" xfId="10749" xr:uid="{00000000-0005-0000-0000-00008A450000}"/>
    <cellStyle name="Normal 5 3 8 4" xfId="35869" xr:uid="{00000000-0005-0000-0000-00008B450000}"/>
    <cellStyle name="Normal 5 3 9" xfId="9525" xr:uid="{00000000-0005-0000-0000-00008C450000}"/>
    <cellStyle name="Normal 5 3 9 2" xfId="34645" xr:uid="{00000000-0005-0000-0000-00008D450000}"/>
    <cellStyle name="Normal 5 4" xfId="534" xr:uid="{00000000-0005-0000-0000-00008E450000}"/>
    <cellStyle name="Normal 5 4 2" xfId="535" xr:uid="{00000000-0005-0000-0000-00008F450000}"/>
    <cellStyle name="Normal 5 4 2 10" xfId="7081" xr:uid="{00000000-0005-0000-0000-000090450000}"/>
    <cellStyle name="Normal 5 4 2 11" xfId="32201" xr:uid="{00000000-0005-0000-0000-000091450000}"/>
    <cellStyle name="Normal 5 4 2 2" xfId="536" xr:uid="{00000000-0005-0000-0000-000092450000}"/>
    <cellStyle name="Normal 5 4 2 2 10" xfId="32202" xr:uid="{00000000-0005-0000-0000-000093450000}"/>
    <cellStyle name="Normal 5 4 2 2 2" xfId="964" xr:uid="{00000000-0005-0000-0000-000094450000}"/>
    <cellStyle name="Normal 5 4 2 2 2 2" xfId="2055" xr:uid="{00000000-0005-0000-0000-000095450000}"/>
    <cellStyle name="Normal 5 4 2 2 2 2 2" xfId="5361" xr:uid="{00000000-0005-0000-0000-000096450000}"/>
    <cellStyle name="Normal 5 4 2 2 2 2 2 2" xfId="13075" xr:uid="{00000000-0005-0000-0000-000097450000}"/>
    <cellStyle name="Normal 5 4 2 2 2 2 2 2 2" xfId="37921" xr:uid="{00000000-0005-0000-0000-000098450000}"/>
    <cellStyle name="Normal 5 4 2 2 2 2 2 3" xfId="19255" xr:uid="{00000000-0005-0000-0000-000099450000}"/>
    <cellStyle name="Normal 5 4 2 2 2 2 2 3 2" xfId="41593" xr:uid="{00000000-0005-0000-0000-00009A450000}"/>
    <cellStyle name="Normal 5 4 2 2 2 2 2 4" xfId="9129" xr:uid="{00000000-0005-0000-0000-00009B450000}"/>
    <cellStyle name="Normal 5 4 2 2 2 2 2 5" xfId="34249" xr:uid="{00000000-0005-0000-0000-00009C450000}"/>
    <cellStyle name="Normal 5 4 2 2 2 2 3" xfId="3541" xr:uid="{00000000-0005-0000-0000-00009D450000}"/>
    <cellStyle name="Normal 5 4 2 2 2 2 3 2" xfId="17491" xr:uid="{00000000-0005-0000-0000-00009E450000}"/>
    <cellStyle name="Normal 5 4 2 2 2 2 3 2 2" xfId="40369" xr:uid="{00000000-0005-0000-0000-00009F450000}"/>
    <cellStyle name="Normal 5 4 2 2 2 2 3 3" xfId="11577" xr:uid="{00000000-0005-0000-0000-0000A0450000}"/>
    <cellStyle name="Normal 5 4 2 2 2 2 3 4" xfId="36697" xr:uid="{00000000-0005-0000-0000-0000A1450000}"/>
    <cellStyle name="Normal 5 4 2 2 2 2 4" xfId="10353" xr:uid="{00000000-0005-0000-0000-0000A2450000}"/>
    <cellStyle name="Normal 5 4 2 2 2 2 4 2" xfId="35473" xr:uid="{00000000-0005-0000-0000-0000A3450000}"/>
    <cellStyle name="Normal 5 4 2 2 2 2 5" xfId="16024" xr:uid="{00000000-0005-0000-0000-0000A4450000}"/>
    <cellStyle name="Normal 5 4 2 2 2 2 5 2" xfId="39145" xr:uid="{00000000-0005-0000-0000-0000A5450000}"/>
    <cellStyle name="Normal 5 4 2 2 2 2 6" xfId="7905" xr:uid="{00000000-0005-0000-0000-0000A6450000}"/>
    <cellStyle name="Normal 5 4 2 2 2 2 7" xfId="33025" xr:uid="{00000000-0005-0000-0000-0000A7450000}"/>
    <cellStyle name="Normal 5 4 2 2 2 3" xfId="4477" xr:uid="{00000000-0005-0000-0000-0000A8450000}"/>
    <cellStyle name="Normal 5 4 2 2 2 3 2" xfId="12328" xr:uid="{00000000-0005-0000-0000-0000A9450000}"/>
    <cellStyle name="Normal 5 4 2 2 2 3 2 2" xfId="37309" xr:uid="{00000000-0005-0000-0000-0000AA450000}"/>
    <cellStyle name="Normal 5 4 2 2 2 3 3" xfId="18403" xr:uid="{00000000-0005-0000-0000-0000AB450000}"/>
    <cellStyle name="Normal 5 4 2 2 2 3 3 2" xfId="40981" xr:uid="{00000000-0005-0000-0000-0000AC450000}"/>
    <cellStyle name="Normal 5 4 2 2 2 3 4" xfId="8517" xr:uid="{00000000-0005-0000-0000-0000AD450000}"/>
    <cellStyle name="Normal 5 4 2 2 2 3 5" xfId="33637" xr:uid="{00000000-0005-0000-0000-0000AE450000}"/>
    <cellStyle name="Normal 5 4 2 2 2 4" xfId="2929" xr:uid="{00000000-0005-0000-0000-0000AF450000}"/>
    <cellStyle name="Normal 5 4 2 2 2 4 2" xfId="16879" xr:uid="{00000000-0005-0000-0000-0000B0450000}"/>
    <cellStyle name="Normal 5 4 2 2 2 4 2 2" xfId="39757" xr:uid="{00000000-0005-0000-0000-0000B1450000}"/>
    <cellStyle name="Normal 5 4 2 2 2 4 3" xfId="10965" xr:uid="{00000000-0005-0000-0000-0000B2450000}"/>
    <cellStyle name="Normal 5 4 2 2 2 4 4" xfId="36085" xr:uid="{00000000-0005-0000-0000-0000B3450000}"/>
    <cellStyle name="Normal 5 4 2 2 2 5" xfId="9741" xr:uid="{00000000-0005-0000-0000-0000B4450000}"/>
    <cellStyle name="Normal 5 4 2 2 2 5 2" xfId="34861" xr:uid="{00000000-0005-0000-0000-0000B5450000}"/>
    <cellStyle name="Normal 5 4 2 2 2 6" xfId="14983" xr:uid="{00000000-0005-0000-0000-0000B6450000}"/>
    <cellStyle name="Normal 5 4 2 2 2 6 2" xfId="38533" xr:uid="{00000000-0005-0000-0000-0000B7450000}"/>
    <cellStyle name="Normal 5 4 2 2 2 7" xfId="7293" xr:uid="{00000000-0005-0000-0000-0000B8450000}"/>
    <cellStyle name="Normal 5 4 2 2 2 8" xfId="32413" xr:uid="{00000000-0005-0000-0000-0000B9450000}"/>
    <cellStyle name="Normal 5 4 2 2 3" xfId="1306" xr:uid="{00000000-0005-0000-0000-0000BA450000}"/>
    <cellStyle name="Normal 5 4 2 2 3 2" xfId="2397" xr:uid="{00000000-0005-0000-0000-0000BB450000}"/>
    <cellStyle name="Normal 5 4 2 2 3 2 2" xfId="5660" xr:uid="{00000000-0005-0000-0000-0000BC450000}"/>
    <cellStyle name="Normal 5 4 2 2 3 2 2 2" xfId="13332" xr:uid="{00000000-0005-0000-0000-0000BD450000}"/>
    <cellStyle name="Normal 5 4 2 2 3 2 2 2 2" xfId="38132" xr:uid="{00000000-0005-0000-0000-0000BE450000}"/>
    <cellStyle name="Normal 5 4 2 2 3 2 2 3" xfId="19548" xr:uid="{00000000-0005-0000-0000-0000BF450000}"/>
    <cellStyle name="Normal 5 4 2 2 3 2 2 3 2" xfId="41804" xr:uid="{00000000-0005-0000-0000-0000C0450000}"/>
    <cellStyle name="Normal 5 4 2 2 3 2 2 4" xfId="9340" xr:uid="{00000000-0005-0000-0000-0000C1450000}"/>
    <cellStyle name="Normal 5 4 2 2 3 2 2 5" xfId="34460" xr:uid="{00000000-0005-0000-0000-0000C2450000}"/>
    <cellStyle name="Normal 5 4 2 2 3 2 3" xfId="3752" xr:uid="{00000000-0005-0000-0000-0000C3450000}"/>
    <cellStyle name="Normal 5 4 2 2 3 2 3 2" xfId="17702" xr:uid="{00000000-0005-0000-0000-0000C4450000}"/>
    <cellStyle name="Normal 5 4 2 2 3 2 3 2 2" xfId="40580" xr:uid="{00000000-0005-0000-0000-0000C5450000}"/>
    <cellStyle name="Normal 5 4 2 2 3 2 3 3" xfId="11788" xr:uid="{00000000-0005-0000-0000-0000C6450000}"/>
    <cellStyle name="Normal 5 4 2 2 3 2 3 4" xfId="36908" xr:uid="{00000000-0005-0000-0000-0000C7450000}"/>
    <cellStyle name="Normal 5 4 2 2 3 2 4" xfId="10564" xr:uid="{00000000-0005-0000-0000-0000C8450000}"/>
    <cellStyle name="Normal 5 4 2 2 3 2 4 2" xfId="35684" xr:uid="{00000000-0005-0000-0000-0000C9450000}"/>
    <cellStyle name="Normal 5 4 2 2 3 2 5" xfId="16361" xr:uid="{00000000-0005-0000-0000-0000CA450000}"/>
    <cellStyle name="Normal 5 4 2 2 3 2 5 2" xfId="39356" xr:uid="{00000000-0005-0000-0000-0000CB450000}"/>
    <cellStyle name="Normal 5 4 2 2 3 2 6" xfId="8116" xr:uid="{00000000-0005-0000-0000-0000CC450000}"/>
    <cellStyle name="Normal 5 4 2 2 3 2 7" xfId="33236" xr:uid="{00000000-0005-0000-0000-0000CD450000}"/>
    <cellStyle name="Normal 5 4 2 2 3 3" xfId="4770" xr:uid="{00000000-0005-0000-0000-0000CE450000}"/>
    <cellStyle name="Normal 5 4 2 2 3 3 2" xfId="12584" xr:uid="{00000000-0005-0000-0000-0000CF450000}"/>
    <cellStyle name="Normal 5 4 2 2 3 3 2 2" xfId="37520" xr:uid="{00000000-0005-0000-0000-0000D0450000}"/>
    <cellStyle name="Normal 5 4 2 2 3 3 3" xfId="18688" xr:uid="{00000000-0005-0000-0000-0000D1450000}"/>
    <cellStyle name="Normal 5 4 2 2 3 3 3 2" xfId="41192" xr:uid="{00000000-0005-0000-0000-0000D2450000}"/>
    <cellStyle name="Normal 5 4 2 2 3 3 4" xfId="8728" xr:uid="{00000000-0005-0000-0000-0000D3450000}"/>
    <cellStyle name="Normal 5 4 2 2 3 3 5" xfId="33848" xr:uid="{00000000-0005-0000-0000-0000D4450000}"/>
    <cellStyle name="Normal 5 4 2 2 3 4" xfId="3140" xr:uid="{00000000-0005-0000-0000-0000D5450000}"/>
    <cellStyle name="Normal 5 4 2 2 3 4 2" xfId="17090" xr:uid="{00000000-0005-0000-0000-0000D6450000}"/>
    <cellStyle name="Normal 5 4 2 2 3 4 2 2" xfId="39968" xr:uid="{00000000-0005-0000-0000-0000D7450000}"/>
    <cellStyle name="Normal 5 4 2 2 3 4 3" xfId="11176" xr:uid="{00000000-0005-0000-0000-0000D8450000}"/>
    <cellStyle name="Normal 5 4 2 2 3 4 4" xfId="36296" xr:uid="{00000000-0005-0000-0000-0000D9450000}"/>
    <cellStyle name="Normal 5 4 2 2 3 5" xfId="9952" xr:uid="{00000000-0005-0000-0000-0000DA450000}"/>
    <cellStyle name="Normal 5 4 2 2 3 5 2" xfId="35072" xr:uid="{00000000-0005-0000-0000-0000DB450000}"/>
    <cellStyle name="Normal 5 4 2 2 3 6" xfId="15315" xr:uid="{00000000-0005-0000-0000-0000DC450000}"/>
    <cellStyle name="Normal 5 4 2 2 3 6 2" xfId="38744" xr:uid="{00000000-0005-0000-0000-0000DD450000}"/>
    <cellStyle name="Normal 5 4 2 2 3 7" xfId="7504" xr:uid="{00000000-0005-0000-0000-0000DE450000}"/>
    <cellStyle name="Normal 5 4 2 2 3 8" xfId="32624" xr:uid="{00000000-0005-0000-0000-0000DF450000}"/>
    <cellStyle name="Normal 5 4 2 2 4" xfId="1717" xr:uid="{00000000-0005-0000-0000-0000E0450000}"/>
    <cellStyle name="Normal 5 4 2 2 4 2" xfId="5086" xr:uid="{00000000-0005-0000-0000-0000E1450000}"/>
    <cellStyle name="Normal 5 4 2 2 4 2 2" xfId="12839" xr:uid="{00000000-0005-0000-0000-0000E2450000}"/>
    <cellStyle name="Normal 5 4 2 2 4 2 2 2" xfId="37710" xr:uid="{00000000-0005-0000-0000-0000E3450000}"/>
    <cellStyle name="Normal 5 4 2 2 4 2 3" xfId="18990" xr:uid="{00000000-0005-0000-0000-0000E4450000}"/>
    <cellStyle name="Normal 5 4 2 2 4 2 3 2" xfId="41382" xr:uid="{00000000-0005-0000-0000-0000E5450000}"/>
    <cellStyle name="Normal 5 4 2 2 4 2 4" xfId="8918" xr:uid="{00000000-0005-0000-0000-0000E6450000}"/>
    <cellStyle name="Normal 5 4 2 2 4 2 5" xfId="34038" xr:uid="{00000000-0005-0000-0000-0000E7450000}"/>
    <cellStyle name="Normal 5 4 2 2 4 3" xfId="3330" xr:uid="{00000000-0005-0000-0000-0000E8450000}"/>
    <cellStyle name="Normal 5 4 2 2 4 3 2" xfId="17280" xr:uid="{00000000-0005-0000-0000-0000E9450000}"/>
    <cellStyle name="Normal 5 4 2 2 4 3 2 2" xfId="40158" xr:uid="{00000000-0005-0000-0000-0000EA450000}"/>
    <cellStyle name="Normal 5 4 2 2 4 3 3" xfId="11366" xr:uid="{00000000-0005-0000-0000-0000EB450000}"/>
    <cellStyle name="Normal 5 4 2 2 4 3 4" xfId="36486" xr:uid="{00000000-0005-0000-0000-0000EC450000}"/>
    <cellStyle name="Normal 5 4 2 2 4 4" xfId="10142" xr:uid="{00000000-0005-0000-0000-0000ED450000}"/>
    <cellStyle name="Normal 5 4 2 2 4 4 2" xfId="35262" xr:uid="{00000000-0005-0000-0000-0000EE450000}"/>
    <cellStyle name="Normal 5 4 2 2 4 5" xfId="15695" xr:uid="{00000000-0005-0000-0000-0000EF450000}"/>
    <cellStyle name="Normal 5 4 2 2 4 5 2" xfId="38934" xr:uid="{00000000-0005-0000-0000-0000F0450000}"/>
    <cellStyle name="Normal 5 4 2 2 4 6" xfId="7694" xr:uid="{00000000-0005-0000-0000-0000F1450000}"/>
    <cellStyle name="Normal 5 4 2 2 4 7" xfId="32814" xr:uid="{00000000-0005-0000-0000-0000F2450000}"/>
    <cellStyle name="Normal 5 4 2 2 5" xfId="4178" xr:uid="{00000000-0005-0000-0000-0000F3450000}"/>
    <cellStyle name="Normal 5 4 2 2 5 2" xfId="12080" xr:uid="{00000000-0005-0000-0000-0000F4450000}"/>
    <cellStyle name="Normal 5 4 2 2 5 2 2" xfId="37098" xr:uid="{00000000-0005-0000-0000-0000F5450000}"/>
    <cellStyle name="Normal 5 4 2 2 5 3" xfId="18110" xr:uid="{00000000-0005-0000-0000-0000F6450000}"/>
    <cellStyle name="Normal 5 4 2 2 5 3 2" xfId="40770" xr:uid="{00000000-0005-0000-0000-0000F7450000}"/>
    <cellStyle name="Normal 5 4 2 2 5 4" xfId="8306" xr:uid="{00000000-0005-0000-0000-0000F8450000}"/>
    <cellStyle name="Normal 5 4 2 2 5 5" xfId="33426" xr:uid="{00000000-0005-0000-0000-0000F9450000}"/>
    <cellStyle name="Normal 5 4 2 2 6" xfId="2718" xr:uid="{00000000-0005-0000-0000-0000FA450000}"/>
    <cellStyle name="Normal 5 4 2 2 6 2" xfId="16668" xr:uid="{00000000-0005-0000-0000-0000FB450000}"/>
    <cellStyle name="Normal 5 4 2 2 6 2 2" xfId="39546" xr:uid="{00000000-0005-0000-0000-0000FC450000}"/>
    <cellStyle name="Normal 5 4 2 2 6 3" xfId="10754" xr:uid="{00000000-0005-0000-0000-0000FD450000}"/>
    <cellStyle name="Normal 5 4 2 2 6 4" xfId="35874" xr:uid="{00000000-0005-0000-0000-0000FE450000}"/>
    <cellStyle name="Normal 5 4 2 2 7" xfId="9530" xr:uid="{00000000-0005-0000-0000-0000FF450000}"/>
    <cellStyle name="Normal 5 4 2 2 7 2" xfId="34650" xr:uid="{00000000-0005-0000-0000-000000460000}"/>
    <cellStyle name="Normal 5 4 2 2 8" xfId="14578" xr:uid="{00000000-0005-0000-0000-000001460000}"/>
    <cellStyle name="Normal 5 4 2 2 8 2" xfId="38322" xr:uid="{00000000-0005-0000-0000-000002460000}"/>
    <cellStyle name="Normal 5 4 2 2 9" xfId="7082" xr:uid="{00000000-0005-0000-0000-000003460000}"/>
    <cellStyle name="Normal 5 4 2 3" xfId="963" xr:uid="{00000000-0005-0000-0000-000004460000}"/>
    <cellStyle name="Normal 5 4 2 3 2" xfId="2054" xr:uid="{00000000-0005-0000-0000-000005460000}"/>
    <cellStyle name="Normal 5 4 2 3 2 2" xfId="5360" xr:uid="{00000000-0005-0000-0000-000006460000}"/>
    <cellStyle name="Normal 5 4 2 3 2 2 2" xfId="13074" xr:uid="{00000000-0005-0000-0000-000007460000}"/>
    <cellStyle name="Normal 5 4 2 3 2 2 2 2" xfId="37920" xr:uid="{00000000-0005-0000-0000-000008460000}"/>
    <cellStyle name="Normal 5 4 2 3 2 2 3" xfId="19254" xr:uid="{00000000-0005-0000-0000-000009460000}"/>
    <cellStyle name="Normal 5 4 2 3 2 2 3 2" xfId="41592" xr:uid="{00000000-0005-0000-0000-00000A460000}"/>
    <cellStyle name="Normal 5 4 2 3 2 2 4" xfId="9128" xr:uid="{00000000-0005-0000-0000-00000B460000}"/>
    <cellStyle name="Normal 5 4 2 3 2 2 5" xfId="34248" xr:uid="{00000000-0005-0000-0000-00000C460000}"/>
    <cellStyle name="Normal 5 4 2 3 2 3" xfId="3540" xr:uid="{00000000-0005-0000-0000-00000D460000}"/>
    <cellStyle name="Normal 5 4 2 3 2 3 2" xfId="17490" xr:uid="{00000000-0005-0000-0000-00000E460000}"/>
    <cellStyle name="Normal 5 4 2 3 2 3 2 2" xfId="40368" xr:uid="{00000000-0005-0000-0000-00000F460000}"/>
    <cellStyle name="Normal 5 4 2 3 2 3 3" xfId="11576" xr:uid="{00000000-0005-0000-0000-000010460000}"/>
    <cellStyle name="Normal 5 4 2 3 2 3 4" xfId="36696" xr:uid="{00000000-0005-0000-0000-000011460000}"/>
    <cellStyle name="Normal 5 4 2 3 2 4" xfId="10352" xr:uid="{00000000-0005-0000-0000-000012460000}"/>
    <cellStyle name="Normal 5 4 2 3 2 4 2" xfId="35472" xr:uid="{00000000-0005-0000-0000-000013460000}"/>
    <cellStyle name="Normal 5 4 2 3 2 5" xfId="16023" xr:uid="{00000000-0005-0000-0000-000014460000}"/>
    <cellStyle name="Normal 5 4 2 3 2 5 2" xfId="39144" xr:uid="{00000000-0005-0000-0000-000015460000}"/>
    <cellStyle name="Normal 5 4 2 3 2 6" xfId="7904" xr:uid="{00000000-0005-0000-0000-000016460000}"/>
    <cellStyle name="Normal 5 4 2 3 2 7" xfId="33024" xr:uid="{00000000-0005-0000-0000-000017460000}"/>
    <cellStyle name="Normal 5 4 2 3 3" xfId="4476" xr:uid="{00000000-0005-0000-0000-000018460000}"/>
    <cellStyle name="Normal 5 4 2 3 3 2" xfId="12327" xr:uid="{00000000-0005-0000-0000-000019460000}"/>
    <cellStyle name="Normal 5 4 2 3 3 2 2" xfId="37308" xr:uid="{00000000-0005-0000-0000-00001A460000}"/>
    <cellStyle name="Normal 5 4 2 3 3 3" xfId="18402" xr:uid="{00000000-0005-0000-0000-00001B460000}"/>
    <cellStyle name="Normal 5 4 2 3 3 3 2" xfId="40980" xr:uid="{00000000-0005-0000-0000-00001C460000}"/>
    <cellStyle name="Normal 5 4 2 3 3 4" xfId="8516" xr:uid="{00000000-0005-0000-0000-00001D460000}"/>
    <cellStyle name="Normal 5 4 2 3 3 5" xfId="33636" xr:uid="{00000000-0005-0000-0000-00001E460000}"/>
    <cellStyle name="Normal 5 4 2 3 4" xfId="2928" xr:uid="{00000000-0005-0000-0000-00001F460000}"/>
    <cellStyle name="Normal 5 4 2 3 4 2" xfId="16878" xr:uid="{00000000-0005-0000-0000-000020460000}"/>
    <cellStyle name="Normal 5 4 2 3 4 2 2" xfId="39756" xr:uid="{00000000-0005-0000-0000-000021460000}"/>
    <cellStyle name="Normal 5 4 2 3 4 3" xfId="10964" xr:uid="{00000000-0005-0000-0000-000022460000}"/>
    <cellStyle name="Normal 5 4 2 3 4 4" xfId="36084" xr:uid="{00000000-0005-0000-0000-000023460000}"/>
    <cellStyle name="Normal 5 4 2 3 5" xfId="9740" xr:uid="{00000000-0005-0000-0000-000024460000}"/>
    <cellStyle name="Normal 5 4 2 3 5 2" xfId="34860" xr:uid="{00000000-0005-0000-0000-000025460000}"/>
    <cellStyle name="Normal 5 4 2 3 6" xfId="14982" xr:uid="{00000000-0005-0000-0000-000026460000}"/>
    <cellStyle name="Normal 5 4 2 3 6 2" xfId="38532" xr:uid="{00000000-0005-0000-0000-000027460000}"/>
    <cellStyle name="Normal 5 4 2 3 7" xfId="7292" xr:uid="{00000000-0005-0000-0000-000028460000}"/>
    <cellStyle name="Normal 5 4 2 3 8" xfId="32412" xr:uid="{00000000-0005-0000-0000-000029460000}"/>
    <cellStyle name="Normal 5 4 2 4" xfId="1305" xr:uid="{00000000-0005-0000-0000-00002A460000}"/>
    <cellStyle name="Normal 5 4 2 4 2" xfId="2396" xr:uid="{00000000-0005-0000-0000-00002B460000}"/>
    <cellStyle name="Normal 5 4 2 4 2 2" xfId="5659" xr:uid="{00000000-0005-0000-0000-00002C460000}"/>
    <cellStyle name="Normal 5 4 2 4 2 2 2" xfId="13331" xr:uid="{00000000-0005-0000-0000-00002D460000}"/>
    <cellStyle name="Normal 5 4 2 4 2 2 2 2" xfId="38131" xr:uid="{00000000-0005-0000-0000-00002E460000}"/>
    <cellStyle name="Normal 5 4 2 4 2 2 3" xfId="19547" xr:uid="{00000000-0005-0000-0000-00002F460000}"/>
    <cellStyle name="Normal 5 4 2 4 2 2 3 2" xfId="41803" xr:uid="{00000000-0005-0000-0000-000030460000}"/>
    <cellStyle name="Normal 5 4 2 4 2 2 4" xfId="9339" xr:uid="{00000000-0005-0000-0000-000031460000}"/>
    <cellStyle name="Normal 5 4 2 4 2 2 5" xfId="34459" xr:uid="{00000000-0005-0000-0000-000032460000}"/>
    <cellStyle name="Normal 5 4 2 4 2 3" xfId="3751" xr:uid="{00000000-0005-0000-0000-000033460000}"/>
    <cellStyle name="Normal 5 4 2 4 2 3 2" xfId="17701" xr:uid="{00000000-0005-0000-0000-000034460000}"/>
    <cellStyle name="Normal 5 4 2 4 2 3 2 2" xfId="40579" xr:uid="{00000000-0005-0000-0000-000035460000}"/>
    <cellStyle name="Normal 5 4 2 4 2 3 3" xfId="11787" xr:uid="{00000000-0005-0000-0000-000036460000}"/>
    <cellStyle name="Normal 5 4 2 4 2 3 4" xfId="36907" xr:uid="{00000000-0005-0000-0000-000037460000}"/>
    <cellStyle name="Normal 5 4 2 4 2 4" xfId="10563" xr:uid="{00000000-0005-0000-0000-000038460000}"/>
    <cellStyle name="Normal 5 4 2 4 2 4 2" xfId="35683" xr:uid="{00000000-0005-0000-0000-000039460000}"/>
    <cellStyle name="Normal 5 4 2 4 2 5" xfId="16360" xr:uid="{00000000-0005-0000-0000-00003A460000}"/>
    <cellStyle name="Normal 5 4 2 4 2 5 2" xfId="39355" xr:uid="{00000000-0005-0000-0000-00003B460000}"/>
    <cellStyle name="Normal 5 4 2 4 2 6" xfId="8115" xr:uid="{00000000-0005-0000-0000-00003C460000}"/>
    <cellStyle name="Normal 5 4 2 4 2 7" xfId="33235" xr:uid="{00000000-0005-0000-0000-00003D460000}"/>
    <cellStyle name="Normal 5 4 2 4 3" xfId="4769" xr:uid="{00000000-0005-0000-0000-00003E460000}"/>
    <cellStyle name="Normal 5 4 2 4 3 2" xfId="12583" xr:uid="{00000000-0005-0000-0000-00003F460000}"/>
    <cellStyle name="Normal 5 4 2 4 3 2 2" xfId="37519" xr:uid="{00000000-0005-0000-0000-000040460000}"/>
    <cellStyle name="Normal 5 4 2 4 3 3" xfId="18687" xr:uid="{00000000-0005-0000-0000-000041460000}"/>
    <cellStyle name="Normal 5 4 2 4 3 3 2" xfId="41191" xr:uid="{00000000-0005-0000-0000-000042460000}"/>
    <cellStyle name="Normal 5 4 2 4 3 4" xfId="8727" xr:uid="{00000000-0005-0000-0000-000043460000}"/>
    <cellStyle name="Normal 5 4 2 4 3 5" xfId="33847" xr:uid="{00000000-0005-0000-0000-000044460000}"/>
    <cellStyle name="Normal 5 4 2 4 4" xfId="3139" xr:uid="{00000000-0005-0000-0000-000045460000}"/>
    <cellStyle name="Normal 5 4 2 4 4 2" xfId="17089" xr:uid="{00000000-0005-0000-0000-000046460000}"/>
    <cellStyle name="Normal 5 4 2 4 4 2 2" xfId="39967" xr:uid="{00000000-0005-0000-0000-000047460000}"/>
    <cellStyle name="Normal 5 4 2 4 4 3" xfId="11175" xr:uid="{00000000-0005-0000-0000-000048460000}"/>
    <cellStyle name="Normal 5 4 2 4 4 4" xfId="36295" xr:uid="{00000000-0005-0000-0000-000049460000}"/>
    <cellStyle name="Normal 5 4 2 4 5" xfId="9951" xr:uid="{00000000-0005-0000-0000-00004A460000}"/>
    <cellStyle name="Normal 5 4 2 4 5 2" xfId="35071" xr:uid="{00000000-0005-0000-0000-00004B460000}"/>
    <cellStyle name="Normal 5 4 2 4 6" xfId="15314" xr:uid="{00000000-0005-0000-0000-00004C460000}"/>
    <cellStyle name="Normal 5 4 2 4 6 2" xfId="38743" xr:uid="{00000000-0005-0000-0000-00004D460000}"/>
    <cellStyle name="Normal 5 4 2 4 7" xfId="7503" xr:uid="{00000000-0005-0000-0000-00004E460000}"/>
    <cellStyle name="Normal 5 4 2 4 8" xfId="32623" xr:uid="{00000000-0005-0000-0000-00004F460000}"/>
    <cellStyle name="Normal 5 4 2 5" xfId="1716" xr:uid="{00000000-0005-0000-0000-000050460000}"/>
    <cellStyle name="Normal 5 4 2 5 2" xfId="5085" xr:uid="{00000000-0005-0000-0000-000051460000}"/>
    <cellStyle name="Normal 5 4 2 5 2 2" xfId="12838" xr:uid="{00000000-0005-0000-0000-000052460000}"/>
    <cellStyle name="Normal 5 4 2 5 2 2 2" xfId="37709" xr:uid="{00000000-0005-0000-0000-000053460000}"/>
    <cellStyle name="Normal 5 4 2 5 2 3" xfId="18989" xr:uid="{00000000-0005-0000-0000-000054460000}"/>
    <cellStyle name="Normal 5 4 2 5 2 3 2" xfId="41381" xr:uid="{00000000-0005-0000-0000-000055460000}"/>
    <cellStyle name="Normal 5 4 2 5 2 4" xfId="8917" xr:uid="{00000000-0005-0000-0000-000056460000}"/>
    <cellStyle name="Normal 5 4 2 5 2 5" xfId="34037" xr:uid="{00000000-0005-0000-0000-000057460000}"/>
    <cellStyle name="Normal 5 4 2 5 3" xfId="3329" xr:uid="{00000000-0005-0000-0000-000058460000}"/>
    <cellStyle name="Normal 5 4 2 5 3 2" xfId="17279" xr:uid="{00000000-0005-0000-0000-000059460000}"/>
    <cellStyle name="Normal 5 4 2 5 3 2 2" xfId="40157" xr:uid="{00000000-0005-0000-0000-00005A460000}"/>
    <cellStyle name="Normal 5 4 2 5 3 3" xfId="11365" xr:uid="{00000000-0005-0000-0000-00005B460000}"/>
    <cellStyle name="Normal 5 4 2 5 3 4" xfId="36485" xr:uid="{00000000-0005-0000-0000-00005C460000}"/>
    <cellStyle name="Normal 5 4 2 5 4" xfId="10141" xr:uid="{00000000-0005-0000-0000-00005D460000}"/>
    <cellStyle name="Normal 5 4 2 5 4 2" xfId="35261" xr:uid="{00000000-0005-0000-0000-00005E460000}"/>
    <cellStyle name="Normal 5 4 2 5 5" xfId="15694" xr:uid="{00000000-0005-0000-0000-00005F460000}"/>
    <cellStyle name="Normal 5 4 2 5 5 2" xfId="38933" xr:uid="{00000000-0005-0000-0000-000060460000}"/>
    <cellStyle name="Normal 5 4 2 5 6" xfId="7693" xr:uid="{00000000-0005-0000-0000-000061460000}"/>
    <cellStyle name="Normal 5 4 2 5 7" xfId="32813" xr:uid="{00000000-0005-0000-0000-000062460000}"/>
    <cellStyle name="Normal 5 4 2 6" xfId="4177" xr:uid="{00000000-0005-0000-0000-000063460000}"/>
    <cellStyle name="Normal 5 4 2 6 2" xfId="12079" xr:uid="{00000000-0005-0000-0000-000064460000}"/>
    <cellStyle name="Normal 5 4 2 6 2 2" xfId="37097" xr:uid="{00000000-0005-0000-0000-000065460000}"/>
    <cellStyle name="Normal 5 4 2 6 3" xfId="18109" xr:uid="{00000000-0005-0000-0000-000066460000}"/>
    <cellStyle name="Normal 5 4 2 6 3 2" xfId="40769" xr:uid="{00000000-0005-0000-0000-000067460000}"/>
    <cellStyle name="Normal 5 4 2 6 4" xfId="8305" xr:uid="{00000000-0005-0000-0000-000068460000}"/>
    <cellStyle name="Normal 5 4 2 6 5" xfId="33425" xr:uid="{00000000-0005-0000-0000-000069460000}"/>
    <cellStyle name="Normal 5 4 2 7" xfId="2717" xr:uid="{00000000-0005-0000-0000-00006A460000}"/>
    <cellStyle name="Normal 5 4 2 7 2" xfId="16667" xr:uid="{00000000-0005-0000-0000-00006B460000}"/>
    <cellStyle name="Normal 5 4 2 7 2 2" xfId="39545" xr:uid="{00000000-0005-0000-0000-00006C460000}"/>
    <cellStyle name="Normal 5 4 2 7 3" xfId="10753" xr:uid="{00000000-0005-0000-0000-00006D460000}"/>
    <cellStyle name="Normal 5 4 2 7 4" xfId="35873" xr:uid="{00000000-0005-0000-0000-00006E460000}"/>
    <cellStyle name="Normal 5 4 2 8" xfId="9529" xr:uid="{00000000-0005-0000-0000-00006F460000}"/>
    <cellStyle name="Normal 5 4 2 8 2" xfId="34649" xr:uid="{00000000-0005-0000-0000-000070460000}"/>
    <cellStyle name="Normal 5 4 2 9" xfId="14577" xr:uid="{00000000-0005-0000-0000-000071460000}"/>
    <cellStyle name="Normal 5 4 2 9 2" xfId="38321" xr:uid="{00000000-0005-0000-0000-000072460000}"/>
    <cellStyle name="Normal 5 4 3" xfId="537" xr:uid="{00000000-0005-0000-0000-000073460000}"/>
    <cellStyle name="Normal 5 4 3 10" xfId="32203" xr:uid="{00000000-0005-0000-0000-000074460000}"/>
    <cellStyle name="Normal 5 4 3 2" xfId="965" xr:uid="{00000000-0005-0000-0000-000075460000}"/>
    <cellStyle name="Normal 5 4 3 2 2" xfId="2056" xr:uid="{00000000-0005-0000-0000-000076460000}"/>
    <cellStyle name="Normal 5 4 3 2 2 2" xfId="5362" xr:uid="{00000000-0005-0000-0000-000077460000}"/>
    <cellStyle name="Normal 5 4 3 2 2 2 2" xfId="13076" xr:uid="{00000000-0005-0000-0000-000078460000}"/>
    <cellStyle name="Normal 5 4 3 2 2 2 2 2" xfId="37922" xr:uid="{00000000-0005-0000-0000-000079460000}"/>
    <cellStyle name="Normal 5 4 3 2 2 2 3" xfId="19256" xr:uid="{00000000-0005-0000-0000-00007A460000}"/>
    <cellStyle name="Normal 5 4 3 2 2 2 3 2" xfId="41594" xr:uid="{00000000-0005-0000-0000-00007B460000}"/>
    <cellStyle name="Normal 5 4 3 2 2 2 4" xfId="9130" xr:uid="{00000000-0005-0000-0000-00007C460000}"/>
    <cellStyle name="Normal 5 4 3 2 2 2 5" xfId="34250" xr:uid="{00000000-0005-0000-0000-00007D460000}"/>
    <cellStyle name="Normal 5 4 3 2 2 3" xfId="3542" xr:uid="{00000000-0005-0000-0000-00007E460000}"/>
    <cellStyle name="Normal 5 4 3 2 2 3 2" xfId="17492" xr:uid="{00000000-0005-0000-0000-00007F460000}"/>
    <cellStyle name="Normal 5 4 3 2 2 3 2 2" xfId="40370" xr:uid="{00000000-0005-0000-0000-000080460000}"/>
    <cellStyle name="Normal 5 4 3 2 2 3 3" xfId="11578" xr:uid="{00000000-0005-0000-0000-000081460000}"/>
    <cellStyle name="Normal 5 4 3 2 2 3 4" xfId="36698" xr:uid="{00000000-0005-0000-0000-000082460000}"/>
    <cellStyle name="Normal 5 4 3 2 2 4" xfId="10354" xr:uid="{00000000-0005-0000-0000-000083460000}"/>
    <cellStyle name="Normal 5 4 3 2 2 4 2" xfId="35474" xr:uid="{00000000-0005-0000-0000-000084460000}"/>
    <cellStyle name="Normal 5 4 3 2 2 5" xfId="16025" xr:uid="{00000000-0005-0000-0000-000085460000}"/>
    <cellStyle name="Normal 5 4 3 2 2 5 2" xfId="39146" xr:uid="{00000000-0005-0000-0000-000086460000}"/>
    <cellStyle name="Normal 5 4 3 2 2 6" xfId="7906" xr:uid="{00000000-0005-0000-0000-000087460000}"/>
    <cellStyle name="Normal 5 4 3 2 2 7" xfId="33026" xr:uid="{00000000-0005-0000-0000-000088460000}"/>
    <cellStyle name="Normal 5 4 3 2 3" xfId="4478" xr:uid="{00000000-0005-0000-0000-000089460000}"/>
    <cellStyle name="Normal 5 4 3 2 3 2" xfId="12329" xr:uid="{00000000-0005-0000-0000-00008A460000}"/>
    <cellStyle name="Normal 5 4 3 2 3 2 2" xfId="37310" xr:uid="{00000000-0005-0000-0000-00008B460000}"/>
    <cellStyle name="Normal 5 4 3 2 3 3" xfId="18404" xr:uid="{00000000-0005-0000-0000-00008C460000}"/>
    <cellStyle name="Normal 5 4 3 2 3 3 2" xfId="40982" xr:uid="{00000000-0005-0000-0000-00008D460000}"/>
    <cellStyle name="Normal 5 4 3 2 3 4" xfId="8518" xr:uid="{00000000-0005-0000-0000-00008E460000}"/>
    <cellStyle name="Normal 5 4 3 2 3 5" xfId="33638" xr:uid="{00000000-0005-0000-0000-00008F460000}"/>
    <cellStyle name="Normal 5 4 3 2 4" xfId="2930" xr:uid="{00000000-0005-0000-0000-000090460000}"/>
    <cellStyle name="Normal 5 4 3 2 4 2" xfId="16880" xr:uid="{00000000-0005-0000-0000-000091460000}"/>
    <cellStyle name="Normal 5 4 3 2 4 2 2" xfId="39758" xr:uid="{00000000-0005-0000-0000-000092460000}"/>
    <cellStyle name="Normal 5 4 3 2 4 3" xfId="10966" xr:uid="{00000000-0005-0000-0000-000093460000}"/>
    <cellStyle name="Normal 5 4 3 2 4 4" xfId="36086" xr:uid="{00000000-0005-0000-0000-000094460000}"/>
    <cellStyle name="Normal 5 4 3 2 5" xfId="9742" xr:uid="{00000000-0005-0000-0000-000095460000}"/>
    <cellStyle name="Normal 5 4 3 2 5 2" xfId="34862" xr:uid="{00000000-0005-0000-0000-000096460000}"/>
    <cellStyle name="Normal 5 4 3 2 6" xfId="14984" xr:uid="{00000000-0005-0000-0000-000097460000}"/>
    <cellStyle name="Normal 5 4 3 2 6 2" xfId="38534" xr:uid="{00000000-0005-0000-0000-000098460000}"/>
    <cellStyle name="Normal 5 4 3 2 7" xfId="7294" xr:uid="{00000000-0005-0000-0000-000099460000}"/>
    <cellStyle name="Normal 5 4 3 2 8" xfId="32414" xr:uid="{00000000-0005-0000-0000-00009A460000}"/>
    <cellStyle name="Normal 5 4 3 3" xfId="1307" xr:uid="{00000000-0005-0000-0000-00009B460000}"/>
    <cellStyle name="Normal 5 4 3 3 2" xfId="2398" xr:uid="{00000000-0005-0000-0000-00009C460000}"/>
    <cellStyle name="Normal 5 4 3 3 2 2" xfId="5661" xr:uid="{00000000-0005-0000-0000-00009D460000}"/>
    <cellStyle name="Normal 5 4 3 3 2 2 2" xfId="13333" xr:uid="{00000000-0005-0000-0000-00009E460000}"/>
    <cellStyle name="Normal 5 4 3 3 2 2 2 2" xfId="38133" xr:uid="{00000000-0005-0000-0000-00009F460000}"/>
    <cellStyle name="Normal 5 4 3 3 2 2 3" xfId="19549" xr:uid="{00000000-0005-0000-0000-0000A0460000}"/>
    <cellStyle name="Normal 5 4 3 3 2 2 3 2" xfId="41805" xr:uid="{00000000-0005-0000-0000-0000A1460000}"/>
    <cellStyle name="Normal 5 4 3 3 2 2 4" xfId="9341" xr:uid="{00000000-0005-0000-0000-0000A2460000}"/>
    <cellStyle name="Normal 5 4 3 3 2 2 5" xfId="34461" xr:uid="{00000000-0005-0000-0000-0000A3460000}"/>
    <cellStyle name="Normal 5 4 3 3 2 3" xfId="3753" xr:uid="{00000000-0005-0000-0000-0000A4460000}"/>
    <cellStyle name="Normal 5 4 3 3 2 3 2" xfId="17703" xr:uid="{00000000-0005-0000-0000-0000A5460000}"/>
    <cellStyle name="Normal 5 4 3 3 2 3 2 2" xfId="40581" xr:uid="{00000000-0005-0000-0000-0000A6460000}"/>
    <cellStyle name="Normal 5 4 3 3 2 3 3" xfId="11789" xr:uid="{00000000-0005-0000-0000-0000A7460000}"/>
    <cellStyle name="Normal 5 4 3 3 2 3 4" xfId="36909" xr:uid="{00000000-0005-0000-0000-0000A8460000}"/>
    <cellStyle name="Normal 5 4 3 3 2 4" xfId="10565" xr:uid="{00000000-0005-0000-0000-0000A9460000}"/>
    <cellStyle name="Normal 5 4 3 3 2 4 2" xfId="35685" xr:uid="{00000000-0005-0000-0000-0000AA460000}"/>
    <cellStyle name="Normal 5 4 3 3 2 5" xfId="16362" xr:uid="{00000000-0005-0000-0000-0000AB460000}"/>
    <cellStyle name="Normal 5 4 3 3 2 5 2" xfId="39357" xr:uid="{00000000-0005-0000-0000-0000AC460000}"/>
    <cellStyle name="Normal 5 4 3 3 2 6" xfId="8117" xr:uid="{00000000-0005-0000-0000-0000AD460000}"/>
    <cellStyle name="Normal 5 4 3 3 2 7" xfId="33237" xr:uid="{00000000-0005-0000-0000-0000AE460000}"/>
    <cellStyle name="Normal 5 4 3 3 3" xfId="4771" xr:uid="{00000000-0005-0000-0000-0000AF460000}"/>
    <cellStyle name="Normal 5 4 3 3 3 2" xfId="12585" xr:uid="{00000000-0005-0000-0000-0000B0460000}"/>
    <cellStyle name="Normal 5 4 3 3 3 2 2" xfId="37521" xr:uid="{00000000-0005-0000-0000-0000B1460000}"/>
    <cellStyle name="Normal 5 4 3 3 3 3" xfId="18689" xr:uid="{00000000-0005-0000-0000-0000B2460000}"/>
    <cellStyle name="Normal 5 4 3 3 3 3 2" xfId="41193" xr:uid="{00000000-0005-0000-0000-0000B3460000}"/>
    <cellStyle name="Normal 5 4 3 3 3 4" xfId="8729" xr:uid="{00000000-0005-0000-0000-0000B4460000}"/>
    <cellStyle name="Normal 5 4 3 3 3 5" xfId="33849" xr:uid="{00000000-0005-0000-0000-0000B5460000}"/>
    <cellStyle name="Normal 5 4 3 3 4" xfId="3141" xr:uid="{00000000-0005-0000-0000-0000B6460000}"/>
    <cellStyle name="Normal 5 4 3 3 4 2" xfId="17091" xr:uid="{00000000-0005-0000-0000-0000B7460000}"/>
    <cellStyle name="Normal 5 4 3 3 4 2 2" xfId="39969" xr:uid="{00000000-0005-0000-0000-0000B8460000}"/>
    <cellStyle name="Normal 5 4 3 3 4 3" xfId="11177" xr:uid="{00000000-0005-0000-0000-0000B9460000}"/>
    <cellStyle name="Normal 5 4 3 3 4 4" xfId="36297" xr:uid="{00000000-0005-0000-0000-0000BA460000}"/>
    <cellStyle name="Normal 5 4 3 3 5" xfId="9953" xr:uid="{00000000-0005-0000-0000-0000BB460000}"/>
    <cellStyle name="Normal 5 4 3 3 5 2" xfId="35073" xr:uid="{00000000-0005-0000-0000-0000BC460000}"/>
    <cellStyle name="Normal 5 4 3 3 6" xfId="15316" xr:uid="{00000000-0005-0000-0000-0000BD460000}"/>
    <cellStyle name="Normal 5 4 3 3 6 2" xfId="38745" xr:uid="{00000000-0005-0000-0000-0000BE460000}"/>
    <cellStyle name="Normal 5 4 3 3 7" xfId="7505" xr:uid="{00000000-0005-0000-0000-0000BF460000}"/>
    <cellStyle name="Normal 5 4 3 3 8" xfId="32625" xr:uid="{00000000-0005-0000-0000-0000C0460000}"/>
    <cellStyle name="Normal 5 4 3 4" xfId="1718" xr:uid="{00000000-0005-0000-0000-0000C1460000}"/>
    <cellStyle name="Normal 5 4 3 4 2" xfId="5087" xr:uid="{00000000-0005-0000-0000-0000C2460000}"/>
    <cellStyle name="Normal 5 4 3 4 2 2" xfId="12840" xr:uid="{00000000-0005-0000-0000-0000C3460000}"/>
    <cellStyle name="Normal 5 4 3 4 2 2 2" xfId="37711" xr:uid="{00000000-0005-0000-0000-0000C4460000}"/>
    <cellStyle name="Normal 5 4 3 4 2 3" xfId="18991" xr:uid="{00000000-0005-0000-0000-0000C5460000}"/>
    <cellStyle name="Normal 5 4 3 4 2 3 2" xfId="41383" xr:uid="{00000000-0005-0000-0000-0000C6460000}"/>
    <cellStyle name="Normal 5 4 3 4 2 4" xfId="8919" xr:uid="{00000000-0005-0000-0000-0000C7460000}"/>
    <cellStyle name="Normal 5 4 3 4 2 5" xfId="34039" xr:uid="{00000000-0005-0000-0000-0000C8460000}"/>
    <cellStyle name="Normal 5 4 3 4 3" xfId="3331" xr:uid="{00000000-0005-0000-0000-0000C9460000}"/>
    <cellStyle name="Normal 5 4 3 4 3 2" xfId="17281" xr:uid="{00000000-0005-0000-0000-0000CA460000}"/>
    <cellStyle name="Normal 5 4 3 4 3 2 2" xfId="40159" xr:uid="{00000000-0005-0000-0000-0000CB460000}"/>
    <cellStyle name="Normal 5 4 3 4 3 3" xfId="11367" xr:uid="{00000000-0005-0000-0000-0000CC460000}"/>
    <cellStyle name="Normal 5 4 3 4 3 4" xfId="36487" xr:uid="{00000000-0005-0000-0000-0000CD460000}"/>
    <cellStyle name="Normal 5 4 3 4 4" xfId="10143" xr:uid="{00000000-0005-0000-0000-0000CE460000}"/>
    <cellStyle name="Normal 5 4 3 4 4 2" xfId="35263" xr:uid="{00000000-0005-0000-0000-0000CF460000}"/>
    <cellStyle name="Normal 5 4 3 4 5" xfId="15696" xr:uid="{00000000-0005-0000-0000-0000D0460000}"/>
    <cellStyle name="Normal 5 4 3 4 5 2" xfId="38935" xr:uid="{00000000-0005-0000-0000-0000D1460000}"/>
    <cellStyle name="Normal 5 4 3 4 6" xfId="7695" xr:uid="{00000000-0005-0000-0000-0000D2460000}"/>
    <cellStyle name="Normal 5 4 3 4 7" xfId="32815" xr:uid="{00000000-0005-0000-0000-0000D3460000}"/>
    <cellStyle name="Normal 5 4 3 5" xfId="4179" xr:uid="{00000000-0005-0000-0000-0000D4460000}"/>
    <cellStyle name="Normal 5 4 3 5 2" xfId="12081" xr:uid="{00000000-0005-0000-0000-0000D5460000}"/>
    <cellStyle name="Normal 5 4 3 5 2 2" xfId="37099" xr:uid="{00000000-0005-0000-0000-0000D6460000}"/>
    <cellStyle name="Normal 5 4 3 5 3" xfId="18111" xr:uid="{00000000-0005-0000-0000-0000D7460000}"/>
    <cellStyle name="Normal 5 4 3 5 3 2" xfId="40771" xr:uid="{00000000-0005-0000-0000-0000D8460000}"/>
    <cellStyle name="Normal 5 4 3 5 4" xfId="8307" xr:uid="{00000000-0005-0000-0000-0000D9460000}"/>
    <cellStyle name="Normal 5 4 3 5 5" xfId="33427" xr:uid="{00000000-0005-0000-0000-0000DA460000}"/>
    <cellStyle name="Normal 5 4 3 6" xfId="2719" xr:uid="{00000000-0005-0000-0000-0000DB460000}"/>
    <cellStyle name="Normal 5 4 3 6 2" xfId="16669" xr:uid="{00000000-0005-0000-0000-0000DC460000}"/>
    <cellStyle name="Normal 5 4 3 6 2 2" xfId="39547" xr:uid="{00000000-0005-0000-0000-0000DD460000}"/>
    <cellStyle name="Normal 5 4 3 6 3" xfId="10755" xr:uid="{00000000-0005-0000-0000-0000DE460000}"/>
    <cellStyle name="Normal 5 4 3 6 4" xfId="35875" xr:uid="{00000000-0005-0000-0000-0000DF460000}"/>
    <cellStyle name="Normal 5 4 3 7" xfId="9531" xr:uid="{00000000-0005-0000-0000-0000E0460000}"/>
    <cellStyle name="Normal 5 4 3 7 2" xfId="34651" xr:uid="{00000000-0005-0000-0000-0000E1460000}"/>
    <cellStyle name="Normal 5 4 3 8" xfId="14579" xr:uid="{00000000-0005-0000-0000-0000E2460000}"/>
    <cellStyle name="Normal 5 4 3 8 2" xfId="38323" xr:uid="{00000000-0005-0000-0000-0000E3460000}"/>
    <cellStyle name="Normal 5 4 3 9" xfId="7083" xr:uid="{00000000-0005-0000-0000-0000E4460000}"/>
    <cellStyle name="Normal 5 5" xfId="538" xr:uid="{00000000-0005-0000-0000-0000E5460000}"/>
    <cellStyle name="Normal 5 5 10" xfId="14580" xr:uid="{00000000-0005-0000-0000-0000E6460000}"/>
    <cellStyle name="Normal 5 5 10 2" xfId="38324" xr:uid="{00000000-0005-0000-0000-0000E7460000}"/>
    <cellStyle name="Normal 5 5 11" xfId="7084" xr:uid="{00000000-0005-0000-0000-0000E8460000}"/>
    <cellStyle name="Normal 5 5 12" xfId="32204" xr:uid="{00000000-0005-0000-0000-0000E9460000}"/>
    <cellStyle name="Normal 5 5 2" xfId="539" xr:uid="{00000000-0005-0000-0000-0000EA460000}"/>
    <cellStyle name="Normal 5 5 2 10" xfId="7085" xr:uid="{00000000-0005-0000-0000-0000EB460000}"/>
    <cellStyle name="Normal 5 5 2 11" xfId="32205" xr:uid="{00000000-0005-0000-0000-0000EC460000}"/>
    <cellStyle name="Normal 5 5 2 2" xfId="540" xr:uid="{00000000-0005-0000-0000-0000ED460000}"/>
    <cellStyle name="Normal 5 5 2 2 10" xfId="32206" xr:uid="{00000000-0005-0000-0000-0000EE460000}"/>
    <cellStyle name="Normal 5 5 2 2 2" xfId="968" xr:uid="{00000000-0005-0000-0000-0000EF460000}"/>
    <cellStyle name="Normal 5 5 2 2 2 2" xfId="2059" xr:uid="{00000000-0005-0000-0000-0000F0460000}"/>
    <cellStyle name="Normal 5 5 2 2 2 2 2" xfId="5365" xr:uid="{00000000-0005-0000-0000-0000F1460000}"/>
    <cellStyle name="Normal 5 5 2 2 2 2 2 2" xfId="13079" xr:uid="{00000000-0005-0000-0000-0000F2460000}"/>
    <cellStyle name="Normal 5 5 2 2 2 2 2 2 2" xfId="37925" xr:uid="{00000000-0005-0000-0000-0000F3460000}"/>
    <cellStyle name="Normal 5 5 2 2 2 2 2 3" xfId="19259" xr:uid="{00000000-0005-0000-0000-0000F4460000}"/>
    <cellStyle name="Normal 5 5 2 2 2 2 2 3 2" xfId="41597" xr:uid="{00000000-0005-0000-0000-0000F5460000}"/>
    <cellStyle name="Normal 5 5 2 2 2 2 2 4" xfId="9133" xr:uid="{00000000-0005-0000-0000-0000F6460000}"/>
    <cellStyle name="Normal 5 5 2 2 2 2 2 5" xfId="34253" xr:uid="{00000000-0005-0000-0000-0000F7460000}"/>
    <cellStyle name="Normal 5 5 2 2 2 2 3" xfId="3545" xr:uid="{00000000-0005-0000-0000-0000F8460000}"/>
    <cellStyle name="Normal 5 5 2 2 2 2 3 2" xfId="17495" xr:uid="{00000000-0005-0000-0000-0000F9460000}"/>
    <cellStyle name="Normal 5 5 2 2 2 2 3 2 2" xfId="40373" xr:uid="{00000000-0005-0000-0000-0000FA460000}"/>
    <cellStyle name="Normal 5 5 2 2 2 2 3 3" xfId="11581" xr:uid="{00000000-0005-0000-0000-0000FB460000}"/>
    <cellStyle name="Normal 5 5 2 2 2 2 3 4" xfId="36701" xr:uid="{00000000-0005-0000-0000-0000FC460000}"/>
    <cellStyle name="Normal 5 5 2 2 2 2 4" xfId="10357" xr:uid="{00000000-0005-0000-0000-0000FD460000}"/>
    <cellStyle name="Normal 5 5 2 2 2 2 4 2" xfId="35477" xr:uid="{00000000-0005-0000-0000-0000FE460000}"/>
    <cellStyle name="Normal 5 5 2 2 2 2 5" xfId="16028" xr:uid="{00000000-0005-0000-0000-0000FF460000}"/>
    <cellStyle name="Normal 5 5 2 2 2 2 5 2" xfId="39149" xr:uid="{00000000-0005-0000-0000-000000470000}"/>
    <cellStyle name="Normal 5 5 2 2 2 2 6" xfId="7909" xr:uid="{00000000-0005-0000-0000-000001470000}"/>
    <cellStyle name="Normal 5 5 2 2 2 2 7" xfId="33029" xr:uid="{00000000-0005-0000-0000-000002470000}"/>
    <cellStyle name="Normal 5 5 2 2 2 3" xfId="4481" xr:uid="{00000000-0005-0000-0000-000003470000}"/>
    <cellStyle name="Normal 5 5 2 2 2 3 2" xfId="12332" xr:uid="{00000000-0005-0000-0000-000004470000}"/>
    <cellStyle name="Normal 5 5 2 2 2 3 2 2" xfId="37313" xr:uid="{00000000-0005-0000-0000-000005470000}"/>
    <cellStyle name="Normal 5 5 2 2 2 3 3" xfId="18407" xr:uid="{00000000-0005-0000-0000-000006470000}"/>
    <cellStyle name="Normal 5 5 2 2 2 3 3 2" xfId="40985" xr:uid="{00000000-0005-0000-0000-000007470000}"/>
    <cellStyle name="Normal 5 5 2 2 2 3 4" xfId="8521" xr:uid="{00000000-0005-0000-0000-000008470000}"/>
    <cellStyle name="Normal 5 5 2 2 2 3 5" xfId="33641" xr:uid="{00000000-0005-0000-0000-000009470000}"/>
    <cellStyle name="Normal 5 5 2 2 2 4" xfId="2933" xr:uid="{00000000-0005-0000-0000-00000A470000}"/>
    <cellStyle name="Normal 5 5 2 2 2 4 2" xfId="16883" xr:uid="{00000000-0005-0000-0000-00000B470000}"/>
    <cellStyle name="Normal 5 5 2 2 2 4 2 2" xfId="39761" xr:uid="{00000000-0005-0000-0000-00000C470000}"/>
    <cellStyle name="Normal 5 5 2 2 2 4 3" xfId="10969" xr:uid="{00000000-0005-0000-0000-00000D470000}"/>
    <cellStyle name="Normal 5 5 2 2 2 4 4" xfId="36089" xr:uid="{00000000-0005-0000-0000-00000E470000}"/>
    <cellStyle name="Normal 5 5 2 2 2 5" xfId="9745" xr:uid="{00000000-0005-0000-0000-00000F470000}"/>
    <cellStyle name="Normal 5 5 2 2 2 5 2" xfId="34865" xr:uid="{00000000-0005-0000-0000-000010470000}"/>
    <cellStyle name="Normal 5 5 2 2 2 6" xfId="14987" xr:uid="{00000000-0005-0000-0000-000011470000}"/>
    <cellStyle name="Normal 5 5 2 2 2 6 2" xfId="38537" xr:uid="{00000000-0005-0000-0000-000012470000}"/>
    <cellStyle name="Normal 5 5 2 2 2 7" xfId="7297" xr:uid="{00000000-0005-0000-0000-000013470000}"/>
    <cellStyle name="Normal 5 5 2 2 2 8" xfId="32417" xr:uid="{00000000-0005-0000-0000-000014470000}"/>
    <cellStyle name="Normal 5 5 2 2 3" xfId="1310" xr:uid="{00000000-0005-0000-0000-000015470000}"/>
    <cellStyle name="Normal 5 5 2 2 3 2" xfId="2401" xr:uid="{00000000-0005-0000-0000-000016470000}"/>
    <cellStyle name="Normal 5 5 2 2 3 2 2" xfId="5664" xr:uid="{00000000-0005-0000-0000-000017470000}"/>
    <cellStyle name="Normal 5 5 2 2 3 2 2 2" xfId="13336" xr:uid="{00000000-0005-0000-0000-000018470000}"/>
    <cellStyle name="Normal 5 5 2 2 3 2 2 2 2" xfId="38136" xr:uid="{00000000-0005-0000-0000-000019470000}"/>
    <cellStyle name="Normal 5 5 2 2 3 2 2 3" xfId="19552" xr:uid="{00000000-0005-0000-0000-00001A470000}"/>
    <cellStyle name="Normal 5 5 2 2 3 2 2 3 2" xfId="41808" xr:uid="{00000000-0005-0000-0000-00001B470000}"/>
    <cellStyle name="Normal 5 5 2 2 3 2 2 4" xfId="9344" xr:uid="{00000000-0005-0000-0000-00001C470000}"/>
    <cellStyle name="Normal 5 5 2 2 3 2 2 5" xfId="34464" xr:uid="{00000000-0005-0000-0000-00001D470000}"/>
    <cellStyle name="Normal 5 5 2 2 3 2 3" xfId="3756" xr:uid="{00000000-0005-0000-0000-00001E470000}"/>
    <cellStyle name="Normal 5 5 2 2 3 2 3 2" xfId="17706" xr:uid="{00000000-0005-0000-0000-00001F470000}"/>
    <cellStyle name="Normal 5 5 2 2 3 2 3 2 2" xfId="40584" xr:uid="{00000000-0005-0000-0000-000020470000}"/>
    <cellStyle name="Normal 5 5 2 2 3 2 3 3" xfId="11792" xr:uid="{00000000-0005-0000-0000-000021470000}"/>
    <cellStyle name="Normal 5 5 2 2 3 2 3 4" xfId="36912" xr:uid="{00000000-0005-0000-0000-000022470000}"/>
    <cellStyle name="Normal 5 5 2 2 3 2 4" xfId="10568" xr:uid="{00000000-0005-0000-0000-000023470000}"/>
    <cellStyle name="Normal 5 5 2 2 3 2 4 2" xfId="35688" xr:uid="{00000000-0005-0000-0000-000024470000}"/>
    <cellStyle name="Normal 5 5 2 2 3 2 5" xfId="16365" xr:uid="{00000000-0005-0000-0000-000025470000}"/>
    <cellStyle name="Normal 5 5 2 2 3 2 5 2" xfId="39360" xr:uid="{00000000-0005-0000-0000-000026470000}"/>
    <cellStyle name="Normal 5 5 2 2 3 2 6" xfId="8120" xr:uid="{00000000-0005-0000-0000-000027470000}"/>
    <cellStyle name="Normal 5 5 2 2 3 2 7" xfId="33240" xr:uid="{00000000-0005-0000-0000-000028470000}"/>
    <cellStyle name="Normal 5 5 2 2 3 3" xfId="4774" xr:uid="{00000000-0005-0000-0000-000029470000}"/>
    <cellStyle name="Normal 5 5 2 2 3 3 2" xfId="12588" xr:uid="{00000000-0005-0000-0000-00002A470000}"/>
    <cellStyle name="Normal 5 5 2 2 3 3 2 2" xfId="37524" xr:uid="{00000000-0005-0000-0000-00002B470000}"/>
    <cellStyle name="Normal 5 5 2 2 3 3 3" xfId="18692" xr:uid="{00000000-0005-0000-0000-00002C470000}"/>
    <cellStyle name="Normal 5 5 2 2 3 3 3 2" xfId="41196" xr:uid="{00000000-0005-0000-0000-00002D470000}"/>
    <cellStyle name="Normal 5 5 2 2 3 3 4" xfId="8732" xr:uid="{00000000-0005-0000-0000-00002E470000}"/>
    <cellStyle name="Normal 5 5 2 2 3 3 5" xfId="33852" xr:uid="{00000000-0005-0000-0000-00002F470000}"/>
    <cellStyle name="Normal 5 5 2 2 3 4" xfId="3144" xr:uid="{00000000-0005-0000-0000-000030470000}"/>
    <cellStyle name="Normal 5 5 2 2 3 4 2" xfId="17094" xr:uid="{00000000-0005-0000-0000-000031470000}"/>
    <cellStyle name="Normal 5 5 2 2 3 4 2 2" xfId="39972" xr:uid="{00000000-0005-0000-0000-000032470000}"/>
    <cellStyle name="Normal 5 5 2 2 3 4 3" xfId="11180" xr:uid="{00000000-0005-0000-0000-000033470000}"/>
    <cellStyle name="Normal 5 5 2 2 3 4 4" xfId="36300" xr:uid="{00000000-0005-0000-0000-000034470000}"/>
    <cellStyle name="Normal 5 5 2 2 3 5" xfId="9956" xr:uid="{00000000-0005-0000-0000-000035470000}"/>
    <cellStyle name="Normal 5 5 2 2 3 5 2" xfId="35076" xr:uid="{00000000-0005-0000-0000-000036470000}"/>
    <cellStyle name="Normal 5 5 2 2 3 6" xfId="15319" xr:uid="{00000000-0005-0000-0000-000037470000}"/>
    <cellStyle name="Normal 5 5 2 2 3 6 2" xfId="38748" xr:uid="{00000000-0005-0000-0000-000038470000}"/>
    <cellStyle name="Normal 5 5 2 2 3 7" xfId="7508" xr:uid="{00000000-0005-0000-0000-000039470000}"/>
    <cellStyle name="Normal 5 5 2 2 3 8" xfId="32628" xr:uid="{00000000-0005-0000-0000-00003A470000}"/>
    <cellStyle name="Normal 5 5 2 2 4" xfId="1721" xr:uid="{00000000-0005-0000-0000-00003B470000}"/>
    <cellStyle name="Normal 5 5 2 2 4 2" xfId="5090" xr:uid="{00000000-0005-0000-0000-00003C470000}"/>
    <cellStyle name="Normal 5 5 2 2 4 2 2" xfId="12843" xr:uid="{00000000-0005-0000-0000-00003D470000}"/>
    <cellStyle name="Normal 5 5 2 2 4 2 2 2" xfId="37714" xr:uid="{00000000-0005-0000-0000-00003E470000}"/>
    <cellStyle name="Normal 5 5 2 2 4 2 3" xfId="18994" xr:uid="{00000000-0005-0000-0000-00003F470000}"/>
    <cellStyle name="Normal 5 5 2 2 4 2 3 2" xfId="41386" xr:uid="{00000000-0005-0000-0000-000040470000}"/>
    <cellStyle name="Normal 5 5 2 2 4 2 4" xfId="8922" xr:uid="{00000000-0005-0000-0000-000041470000}"/>
    <cellStyle name="Normal 5 5 2 2 4 2 5" xfId="34042" xr:uid="{00000000-0005-0000-0000-000042470000}"/>
    <cellStyle name="Normal 5 5 2 2 4 3" xfId="3334" xr:uid="{00000000-0005-0000-0000-000043470000}"/>
    <cellStyle name="Normal 5 5 2 2 4 3 2" xfId="17284" xr:uid="{00000000-0005-0000-0000-000044470000}"/>
    <cellStyle name="Normal 5 5 2 2 4 3 2 2" xfId="40162" xr:uid="{00000000-0005-0000-0000-000045470000}"/>
    <cellStyle name="Normal 5 5 2 2 4 3 3" xfId="11370" xr:uid="{00000000-0005-0000-0000-000046470000}"/>
    <cellStyle name="Normal 5 5 2 2 4 3 4" xfId="36490" xr:uid="{00000000-0005-0000-0000-000047470000}"/>
    <cellStyle name="Normal 5 5 2 2 4 4" xfId="10146" xr:uid="{00000000-0005-0000-0000-000048470000}"/>
    <cellStyle name="Normal 5 5 2 2 4 4 2" xfId="35266" xr:uid="{00000000-0005-0000-0000-000049470000}"/>
    <cellStyle name="Normal 5 5 2 2 4 5" xfId="15699" xr:uid="{00000000-0005-0000-0000-00004A470000}"/>
    <cellStyle name="Normal 5 5 2 2 4 5 2" xfId="38938" xr:uid="{00000000-0005-0000-0000-00004B470000}"/>
    <cellStyle name="Normal 5 5 2 2 4 6" xfId="7698" xr:uid="{00000000-0005-0000-0000-00004C470000}"/>
    <cellStyle name="Normal 5 5 2 2 4 7" xfId="32818" xr:uid="{00000000-0005-0000-0000-00004D470000}"/>
    <cellStyle name="Normal 5 5 2 2 5" xfId="4182" xr:uid="{00000000-0005-0000-0000-00004E470000}"/>
    <cellStyle name="Normal 5 5 2 2 5 2" xfId="12084" xr:uid="{00000000-0005-0000-0000-00004F470000}"/>
    <cellStyle name="Normal 5 5 2 2 5 2 2" xfId="37102" xr:uid="{00000000-0005-0000-0000-000050470000}"/>
    <cellStyle name="Normal 5 5 2 2 5 3" xfId="18114" xr:uid="{00000000-0005-0000-0000-000051470000}"/>
    <cellStyle name="Normal 5 5 2 2 5 3 2" xfId="40774" xr:uid="{00000000-0005-0000-0000-000052470000}"/>
    <cellStyle name="Normal 5 5 2 2 5 4" xfId="8310" xr:uid="{00000000-0005-0000-0000-000053470000}"/>
    <cellStyle name="Normal 5 5 2 2 5 5" xfId="33430" xr:uid="{00000000-0005-0000-0000-000054470000}"/>
    <cellStyle name="Normal 5 5 2 2 6" xfId="2722" xr:uid="{00000000-0005-0000-0000-000055470000}"/>
    <cellStyle name="Normal 5 5 2 2 6 2" xfId="16672" xr:uid="{00000000-0005-0000-0000-000056470000}"/>
    <cellStyle name="Normal 5 5 2 2 6 2 2" xfId="39550" xr:uid="{00000000-0005-0000-0000-000057470000}"/>
    <cellStyle name="Normal 5 5 2 2 6 3" xfId="10758" xr:uid="{00000000-0005-0000-0000-000058470000}"/>
    <cellStyle name="Normal 5 5 2 2 6 4" xfId="35878" xr:uid="{00000000-0005-0000-0000-000059470000}"/>
    <cellStyle name="Normal 5 5 2 2 7" xfId="9534" xr:uid="{00000000-0005-0000-0000-00005A470000}"/>
    <cellStyle name="Normal 5 5 2 2 7 2" xfId="34654" xr:uid="{00000000-0005-0000-0000-00005B470000}"/>
    <cellStyle name="Normal 5 5 2 2 8" xfId="14582" xr:uid="{00000000-0005-0000-0000-00005C470000}"/>
    <cellStyle name="Normal 5 5 2 2 8 2" xfId="38326" xr:uid="{00000000-0005-0000-0000-00005D470000}"/>
    <cellStyle name="Normal 5 5 2 2 9" xfId="7086" xr:uid="{00000000-0005-0000-0000-00005E470000}"/>
    <cellStyle name="Normal 5 5 2 3" xfId="967" xr:uid="{00000000-0005-0000-0000-00005F470000}"/>
    <cellStyle name="Normal 5 5 2 3 2" xfId="2058" xr:uid="{00000000-0005-0000-0000-000060470000}"/>
    <cellStyle name="Normal 5 5 2 3 2 2" xfId="5364" xr:uid="{00000000-0005-0000-0000-000061470000}"/>
    <cellStyle name="Normal 5 5 2 3 2 2 2" xfId="13078" xr:uid="{00000000-0005-0000-0000-000062470000}"/>
    <cellStyle name="Normal 5 5 2 3 2 2 2 2" xfId="37924" xr:uid="{00000000-0005-0000-0000-000063470000}"/>
    <cellStyle name="Normal 5 5 2 3 2 2 3" xfId="19258" xr:uid="{00000000-0005-0000-0000-000064470000}"/>
    <cellStyle name="Normal 5 5 2 3 2 2 3 2" xfId="41596" xr:uid="{00000000-0005-0000-0000-000065470000}"/>
    <cellStyle name="Normal 5 5 2 3 2 2 4" xfId="9132" xr:uid="{00000000-0005-0000-0000-000066470000}"/>
    <cellStyle name="Normal 5 5 2 3 2 2 5" xfId="34252" xr:uid="{00000000-0005-0000-0000-000067470000}"/>
    <cellStyle name="Normal 5 5 2 3 2 3" xfId="3544" xr:uid="{00000000-0005-0000-0000-000068470000}"/>
    <cellStyle name="Normal 5 5 2 3 2 3 2" xfId="17494" xr:uid="{00000000-0005-0000-0000-000069470000}"/>
    <cellStyle name="Normal 5 5 2 3 2 3 2 2" xfId="40372" xr:uid="{00000000-0005-0000-0000-00006A470000}"/>
    <cellStyle name="Normal 5 5 2 3 2 3 3" xfId="11580" xr:uid="{00000000-0005-0000-0000-00006B470000}"/>
    <cellStyle name="Normal 5 5 2 3 2 3 4" xfId="36700" xr:uid="{00000000-0005-0000-0000-00006C470000}"/>
    <cellStyle name="Normal 5 5 2 3 2 4" xfId="10356" xr:uid="{00000000-0005-0000-0000-00006D470000}"/>
    <cellStyle name="Normal 5 5 2 3 2 4 2" xfId="35476" xr:uid="{00000000-0005-0000-0000-00006E470000}"/>
    <cellStyle name="Normal 5 5 2 3 2 5" xfId="16027" xr:uid="{00000000-0005-0000-0000-00006F470000}"/>
    <cellStyle name="Normal 5 5 2 3 2 5 2" xfId="39148" xr:uid="{00000000-0005-0000-0000-000070470000}"/>
    <cellStyle name="Normal 5 5 2 3 2 6" xfId="7908" xr:uid="{00000000-0005-0000-0000-000071470000}"/>
    <cellStyle name="Normal 5 5 2 3 2 7" xfId="33028" xr:uid="{00000000-0005-0000-0000-000072470000}"/>
    <cellStyle name="Normal 5 5 2 3 3" xfId="4480" xr:uid="{00000000-0005-0000-0000-000073470000}"/>
    <cellStyle name="Normal 5 5 2 3 3 2" xfId="12331" xr:uid="{00000000-0005-0000-0000-000074470000}"/>
    <cellStyle name="Normal 5 5 2 3 3 2 2" xfId="37312" xr:uid="{00000000-0005-0000-0000-000075470000}"/>
    <cellStyle name="Normal 5 5 2 3 3 3" xfId="18406" xr:uid="{00000000-0005-0000-0000-000076470000}"/>
    <cellStyle name="Normal 5 5 2 3 3 3 2" xfId="40984" xr:uid="{00000000-0005-0000-0000-000077470000}"/>
    <cellStyle name="Normal 5 5 2 3 3 4" xfId="8520" xr:uid="{00000000-0005-0000-0000-000078470000}"/>
    <cellStyle name="Normal 5 5 2 3 3 5" xfId="33640" xr:uid="{00000000-0005-0000-0000-000079470000}"/>
    <cellStyle name="Normal 5 5 2 3 4" xfId="2932" xr:uid="{00000000-0005-0000-0000-00007A470000}"/>
    <cellStyle name="Normal 5 5 2 3 4 2" xfId="16882" xr:uid="{00000000-0005-0000-0000-00007B470000}"/>
    <cellStyle name="Normal 5 5 2 3 4 2 2" xfId="39760" xr:uid="{00000000-0005-0000-0000-00007C470000}"/>
    <cellStyle name="Normal 5 5 2 3 4 3" xfId="10968" xr:uid="{00000000-0005-0000-0000-00007D470000}"/>
    <cellStyle name="Normal 5 5 2 3 4 4" xfId="36088" xr:uid="{00000000-0005-0000-0000-00007E470000}"/>
    <cellStyle name="Normal 5 5 2 3 5" xfId="9744" xr:uid="{00000000-0005-0000-0000-00007F470000}"/>
    <cellStyle name="Normal 5 5 2 3 5 2" xfId="34864" xr:uid="{00000000-0005-0000-0000-000080470000}"/>
    <cellStyle name="Normal 5 5 2 3 6" xfId="14986" xr:uid="{00000000-0005-0000-0000-000081470000}"/>
    <cellStyle name="Normal 5 5 2 3 6 2" xfId="38536" xr:uid="{00000000-0005-0000-0000-000082470000}"/>
    <cellStyle name="Normal 5 5 2 3 7" xfId="7296" xr:uid="{00000000-0005-0000-0000-000083470000}"/>
    <cellStyle name="Normal 5 5 2 3 8" xfId="32416" xr:uid="{00000000-0005-0000-0000-000084470000}"/>
    <cellStyle name="Normal 5 5 2 4" xfId="1309" xr:uid="{00000000-0005-0000-0000-000085470000}"/>
    <cellStyle name="Normal 5 5 2 4 2" xfId="2400" xr:uid="{00000000-0005-0000-0000-000086470000}"/>
    <cellStyle name="Normal 5 5 2 4 2 2" xfId="5663" xr:uid="{00000000-0005-0000-0000-000087470000}"/>
    <cellStyle name="Normal 5 5 2 4 2 2 2" xfId="13335" xr:uid="{00000000-0005-0000-0000-000088470000}"/>
    <cellStyle name="Normal 5 5 2 4 2 2 2 2" xfId="38135" xr:uid="{00000000-0005-0000-0000-000089470000}"/>
    <cellStyle name="Normal 5 5 2 4 2 2 3" xfId="19551" xr:uid="{00000000-0005-0000-0000-00008A470000}"/>
    <cellStyle name="Normal 5 5 2 4 2 2 3 2" xfId="41807" xr:uid="{00000000-0005-0000-0000-00008B470000}"/>
    <cellStyle name="Normal 5 5 2 4 2 2 4" xfId="9343" xr:uid="{00000000-0005-0000-0000-00008C470000}"/>
    <cellStyle name="Normal 5 5 2 4 2 2 5" xfId="34463" xr:uid="{00000000-0005-0000-0000-00008D470000}"/>
    <cellStyle name="Normal 5 5 2 4 2 3" xfId="3755" xr:uid="{00000000-0005-0000-0000-00008E470000}"/>
    <cellStyle name="Normal 5 5 2 4 2 3 2" xfId="17705" xr:uid="{00000000-0005-0000-0000-00008F470000}"/>
    <cellStyle name="Normal 5 5 2 4 2 3 2 2" xfId="40583" xr:uid="{00000000-0005-0000-0000-000090470000}"/>
    <cellStyle name="Normal 5 5 2 4 2 3 3" xfId="11791" xr:uid="{00000000-0005-0000-0000-000091470000}"/>
    <cellStyle name="Normal 5 5 2 4 2 3 4" xfId="36911" xr:uid="{00000000-0005-0000-0000-000092470000}"/>
    <cellStyle name="Normal 5 5 2 4 2 4" xfId="10567" xr:uid="{00000000-0005-0000-0000-000093470000}"/>
    <cellStyle name="Normal 5 5 2 4 2 4 2" xfId="35687" xr:uid="{00000000-0005-0000-0000-000094470000}"/>
    <cellStyle name="Normal 5 5 2 4 2 5" xfId="16364" xr:uid="{00000000-0005-0000-0000-000095470000}"/>
    <cellStyle name="Normal 5 5 2 4 2 5 2" xfId="39359" xr:uid="{00000000-0005-0000-0000-000096470000}"/>
    <cellStyle name="Normal 5 5 2 4 2 6" xfId="8119" xr:uid="{00000000-0005-0000-0000-000097470000}"/>
    <cellStyle name="Normal 5 5 2 4 2 7" xfId="33239" xr:uid="{00000000-0005-0000-0000-000098470000}"/>
    <cellStyle name="Normal 5 5 2 4 3" xfId="4773" xr:uid="{00000000-0005-0000-0000-000099470000}"/>
    <cellStyle name="Normal 5 5 2 4 3 2" xfId="12587" xr:uid="{00000000-0005-0000-0000-00009A470000}"/>
    <cellStyle name="Normal 5 5 2 4 3 2 2" xfId="37523" xr:uid="{00000000-0005-0000-0000-00009B470000}"/>
    <cellStyle name="Normal 5 5 2 4 3 3" xfId="18691" xr:uid="{00000000-0005-0000-0000-00009C470000}"/>
    <cellStyle name="Normal 5 5 2 4 3 3 2" xfId="41195" xr:uid="{00000000-0005-0000-0000-00009D470000}"/>
    <cellStyle name="Normal 5 5 2 4 3 4" xfId="8731" xr:uid="{00000000-0005-0000-0000-00009E470000}"/>
    <cellStyle name="Normal 5 5 2 4 3 5" xfId="33851" xr:uid="{00000000-0005-0000-0000-00009F470000}"/>
    <cellStyle name="Normal 5 5 2 4 4" xfId="3143" xr:uid="{00000000-0005-0000-0000-0000A0470000}"/>
    <cellStyle name="Normal 5 5 2 4 4 2" xfId="17093" xr:uid="{00000000-0005-0000-0000-0000A1470000}"/>
    <cellStyle name="Normal 5 5 2 4 4 2 2" xfId="39971" xr:uid="{00000000-0005-0000-0000-0000A2470000}"/>
    <cellStyle name="Normal 5 5 2 4 4 3" xfId="11179" xr:uid="{00000000-0005-0000-0000-0000A3470000}"/>
    <cellStyle name="Normal 5 5 2 4 4 4" xfId="36299" xr:uid="{00000000-0005-0000-0000-0000A4470000}"/>
    <cellStyle name="Normal 5 5 2 4 5" xfId="9955" xr:uid="{00000000-0005-0000-0000-0000A5470000}"/>
    <cellStyle name="Normal 5 5 2 4 5 2" xfId="35075" xr:uid="{00000000-0005-0000-0000-0000A6470000}"/>
    <cellStyle name="Normal 5 5 2 4 6" xfId="15318" xr:uid="{00000000-0005-0000-0000-0000A7470000}"/>
    <cellStyle name="Normal 5 5 2 4 6 2" xfId="38747" xr:uid="{00000000-0005-0000-0000-0000A8470000}"/>
    <cellStyle name="Normal 5 5 2 4 7" xfId="7507" xr:uid="{00000000-0005-0000-0000-0000A9470000}"/>
    <cellStyle name="Normal 5 5 2 4 8" xfId="32627" xr:uid="{00000000-0005-0000-0000-0000AA470000}"/>
    <cellStyle name="Normal 5 5 2 5" xfId="1720" xr:uid="{00000000-0005-0000-0000-0000AB470000}"/>
    <cellStyle name="Normal 5 5 2 5 2" xfId="5089" xr:uid="{00000000-0005-0000-0000-0000AC470000}"/>
    <cellStyle name="Normal 5 5 2 5 2 2" xfId="12842" xr:uid="{00000000-0005-0000-0000-0000AD470000}"/>
    <cellStyle name="Normal 5 5 2 5 2 2 2" xfId="37713" xr:uid="{00000000-0005-0000-0000-0000AE470000}"/>
    <cellStyle name="Normal 5 5 2 5 2 3" xfId="18993" xr:uid="{00000000-0005-0000-0000-0000AF470000}"/>
    <cellStyle name="Normal 5 5 2 5 2 3 2" xfId="41385" xr:uid="{00000000-0005-0000-0000-0000B0470000}"/>
    <cellStyle name="Normal 5 5 2 5 2 4" xfId="8921" xr:uid="{00000000-0005-0000-0000-0000B1470000}"/>
    <cellStyle name="Normal 5 5 2 5 2 5" xfId="34041" xr:uid="{00000000-0005-0000-0000-0000B2470000}"/>
    <cellStyle name="Normal 5 5 2 5 3" xfId="3333" xr:uid="{00000000-0005-0000-0000-0000B3470000}"/>
    <cellStyle name="Normal 5 5 2 5 3 2" xfId="17283" xr:uid="{00000000-0005-0000-0000-0000B4470000}"/>
    <cellStyle name="Normal 5 5 2 5 3 2 2" xfId="40161" xr:uid="{00000000-0005-0000-0000-0000B5470000}"/>
    <cellStyle name="Normal 5 5 2 5 3 3" xfId="11369" xr:uid="{00000000-0005-0000-0000-0000B6470000}"/>
    <cellStyle name="Normal 5 5 2 5 3 4" xfId="36489" xr:uid="{00000000-0005-0000-0000-0000B7470000}"/>
    <cellStyle name="Normal 5 5 2 5 4" xfId="10145" xr:uid="{00000000-0005-0000-0000-0000B8470000}"/>
    <cellStyle name="Normal 5 5 2 5 4 2" xfId="35265" xr:uid="{00000000-0005-0000-0000-0000B9470000}"/>
    <cellStyle name="Normal 5 5 2 5 5" xfId="15698" xr:uid="{00000000-0005-0000-0000-0000BA470000}"/>
    <cellStyle name="Normal 5 5 2 5 5 2" xfId="38937" xr:uid="{00000000-0005-0000-0000-0000BB470000}"/>
    <cellStyle name="Normal 5 5 2 5 6" xfId="7697" xr:uid="{00000000-0005-0000-0000-0000BC470000}"/>
    <cellStyle name="Normal 5 5 2 5 7" xfId="32817" xr:uid="{00000000-0005-0000-0000-0000BD470000}"/>
    <cellStyle name="Normal 5 5 2 6" xfId="4181" xr:uid="{00000000-0005-0000-0000-0000BE470000}"/>
    <cellStyle name="Normal 5 5 2 6 2" xfId="12083" xr:uid="{00000000-0005-0000-0000-0000BF470000}"/>
    <cellStyle name="Normal 5 5 2 6 2 2" xfId="37101" xr:uid="{00000000-0005-0000-0000-0000C0470000}"/>
    <cellStyle name="Normal 5 5 2 6 3" xfId="18113" xr:uid="{00000000-0005-0000-0000-0000C1470000}"/>
    <cellStyle name="Normal 5 5 2 6 3 2" xfId="40773" xr:uid="{00000000-0005-0000-0000-0000C2470000}"/>
    <cellStyle name="Normal 5 5 2 6 4" xfId="8309" xr:uid="{00000000-0005-0000-0000-0000C3470000}"/>
    <cellStyle name="Normal 5 5 2 6 5" xfId="33429" xr:uid="{00000000-0005-0000-0000-0000C4470000}"/>
    <cellStyle name="Normal 5 5 2 7" xfId="2721" xr:uid="{00000000-0005-0000-0000-0000C5470000}"/>
    <cellStyle name="Normal 5 5 2 7 2" xfId="16671" xr:uid="{00000000-0005-0000-0000-0000C6470000}"/>
    <cellStyle name="Normal 5 5 2 7 2 2" xfId="39549" xr:uid="{00000000-0005-0000-0000-0000C7470000}"/>
    <cellStyle name="Normal 5 5 2 7 3" xfId="10757" xr:uid="{00000000-0005-0000-0000-0000C8470000}"/>
    <cellStyle name="Normal 5 5 2 7 4" xfId="35877" xr:uid="{00000000-0005-0000-0000-0000C9470000}"/>
    <cellStyle name="Normal 5 5 2 8" xfId="9533" xr:uid="{00000000-0005-0000-0000-0000CA470000}"/>
    <cellStyle name="Normal 5 5 2 8 2" xfId="34653" xr:uid="{00000000-0005-0000-0000-0000CB470000}"/>
    <cellStyle name="Normal 5 5 2 9" xfId="14581" xr:uid="{00000000-0005-0000-0000-0000CC470000}"/>
    <cellStyle name="Normal 5 5 2 9 2" xfId="38325" xr:uid="{00000000-0005-0000-0000-0000CD470000}"/>
    <cellStyle name="Normal 5 5 3" xfId="541" xr:uid="{00000000-0005-0000-0000-0000CE470000}"/>
    <cellStyle name="Normal 5 5 3 10" xfId="32207" xr:uid="{00000000-0005-0000-0000-0000CF470000}"/>
    <cellStyle name="Normal 5 5 3 2" xfId="969" xr:uid="{00000000-0005-0000-0000-0000D0470000}"/>
    <cellStyle name="Normal 5 5 3 2 2" xfId="2060" xr:uid="{00000000-0005-0000-0000-0000D1470000}"/>
    <cellStyle name="Normal 5 5 3 2 2 2" xfId="5366" xr:uid="{00000000-0005-0000-0000-0000D2470000}"/>
    <cellStyle name="Normal 5 5 3 2 2 2 2" xfId="13080" xr:uid="{00000000-0005-0000-0000-0000D3470000}"/>
    <cellStyle name="Normal 5 5 3 2 2 2 2 2" xfId="37926" xr:uid="{00000000-0005-0000-0000-0000D4470000}"/>
    <cellStyle name="Normal 5 5 3 2 2 2 3" xfId="19260" xr:uid="{00000000-0005-0000-0000-0000D5470000}"/>
    <cellStyle name="Normal 5 5 3 2 2 2 3 2" xfId="41598" xr:uid="{00000000-0005-0000-0000-0000D6470000}"/>
    <cellStyle name="Normal 5 5 3 2 2 2 4" xfId="9134" xr:uid="{00000000-0005-0000-0000-0000D7470000}"/>
    <cellStyle name="Normal 5 5 3 2 2 2 5" xfId="34254" xr:uid="{00000000-0005-0000-0000-0000D8470000}"/>
    <cellStyle name="Normal 5 5 3 2 2 3" xfId="3546" xr:uid="{00000000-0005-0000-0000-0000D9470000}"/>
    <cellStyle name="Normal 5 5 3 2 2 3 2" xfId="17496" xr:uid="{00000000-0005-0000-0000-0000DA470000}"/>
    <cellStyle name="Normal 5 5 3 2 2 3 2 2" xfId="40374" xr:uid="{00000000-0005-0000-0000-0000DB470000}"/>
    <cellStyle name="Normal 5 5 3 2 2 3 3" xfId="11582" xr:uid="{00000000-0005-0000-0000-0000DC470000}"/>
    <cellStyle name="Normal 5 5 3 2 2 3 4" xfId="36702" xr:uid="{00000000-0005-0000-0000-0000DD470000}"/>
    <cellStyle name="Normal 5 5 3 2 2 4" xfId="10358" xr:uid="{00000000-0005-0000-0000-0000DE470000}"/>
    <cellStyle name="Normal 5 5 3 2 2 4 2" xfId="35478" xr:uid="{00000000-0005-0000-0000-0000DF470000}"/>
    <cellStyle name="Normal 5 5 3 2 2 5" xfId="16029" xr:uid="{00000000-0005-0000-0000-0000E0470000}"/>
    <cellStyle name="Normal 5 5 3 2 2 5 2" xfId="39150" xr:uid="{00000000-0005-0000-0000-0000E1470000}"/>
    <cellStyle name="Normal 5 5 3 2 2 6" xfId="7910" xr:uid="{00000000-0005-0000-0000-0000E2470000}"/>
    <cellStyle name="Normal 5 5 3 2 2 7" xfId="33030" xr:uid="{00000000-0005-0000-0000-0000E3470000}"/>
    <cellStyle name="Normal 5 5 3 2 3" xfId="4482" xr:uid="{00000000-0005-0000-0000-0000E4470000}"/>
    <cellStyle name="Normal 5 5 3 2 3 2" xfId="12333" xr:uid="{00000000-0005-0000-0000-0000E5470000}"/>
    <cellStyle name="Normal 5 5 3 2 3 2 2" xfId="37314" xr:uid="{00000000-0005-0000-0000-0000E6470000}"/>
    <cellStyle name="Normal 5 5 3 2 3 3" xfId="18408" xr:uid="{00000000-0005-0000-0000-0000E7470000}"/>
    <cellStyle name="Normal 5 5 3 2 3 3 2" xfId="40986" xr:uid="{00000000-0005-0000-0000-0000E8470000}"/>
    <cellStyle name="Normal 5 5 3 2 3 4" xfId="8522" xr:uid="{00000000-0005-0000-0000-0000E9470000}"/>
    <cellStyle name="Normal 5 5 3 2 3 5" xfId="33642" xr:uid="{00000000-0005-0000-0000-0000EA470000}"/>
    <cellStyle name="Normal 5 5 3 2 4" xfId="2934" xr:uid="{00000000-0005-0000-0000-0000EB470000}"/>
    <cellStyle name="Normal 5 5 3 2 4 2" xfId="16884" xr:uid="{00000000-0005-0000-0000-0000EC470000}"/>
    <cellStyle name="Normal 5 5 3 2 4 2 2" xfId="39762" xr:uid="{00000000-0005-0000-0000-0000ED470000}"/>
    <cellStyle name="Normal 5 5 3 2 4 3" xfId="10970" xr:uid="{00000000-0005-0000-0000-0000EE470000}"/>
    <cellStyle name="Normal 5 5 3 2 4 4" xfId="36090" xr:uid="{00000000-0005-0000-0000-0000EF470000}"/>
    <cellStyle name="Normal 5 5 3 2 5" xfId="9746" xr:uid="{00000000-0005-0000-0000-0000F0470000}"/>
    <cellStyle name="Normal 5 5 3 2 5 2" xfId="34866" xr:uid="{00000000-0005-0000-0000-0000F1470000}"/>
    <cellStyle name="Normal 5 5 3 2 6" xfId="14988" xr:uid="{00000000-0005-0000-0000-0000F2470000}"/>
    <cellStyle name="Normal 5 5 3 2 6 2" xfId="38538" xr:uid="{00000000-0005-0000-0000-0000F3470000}"/>
    <cellStyle name="Normal 5 5 3 2 7" xfId="7298" xr:uid="{00000000-0005-0000-0000-0000F4470000}"/>
    <cellStyle name="Normal 5 5 3 2 8" xfId="32418" xr:uid="{00000000-0005-0000-0000-0000F5470000}"/>
    <cellStyle name="Normal 5 5 3 3" xfId="1311" xr:uid="{00000000-0005-0000-0000-0000F6470000}"/>
    <cellStyle name="Normal 5 5 3 3 2" xfId="2402" xr:uid="{00000000-0005-0000-0000-0000F7470000}"/>
    <cellStyle name="Normal 5 5 3 3 2 2" xfId="5665" xr:uid="{00000000-0005-0000-0000-0000F8470000}"/>
    <cellStyle name="Normal 5 5 3 3 2 2 2" xfId="13337" xr:uid="{00000000-0005-0000-0000-0000F9470000}"/>
    <cellStyle name="Normal 5 5 3 3 2 2 2 2" xfId="38137" xr:uid="{00000000-0005-0000-0000-0000FA470000}"/>
    <cellStyle name="Normal 5 5 3 3 2 2 3" xfId="19553" xr:uid="{00000000-0005-0000-0000-0000FB470000}"/>
    <cellStyle name="Normal 5 5 3 3 2 2 3 2" xfId="41809" xr:uid="{00000000-0005-0000-0000-0000FC470000}"/>
    <cellStyle name="Normal 5 5 3 3 2 2 4" xfId="9345" xr:uid="{00000000-0005-0000-0000-0000FD470000}"/>
    <cellStyle name="Normal 5 5 3 3 2 2 5" xfId="34465" xr:uid="{00000000-0005-0000-0000-0000FE470000}"/>
    <cellStyle name="Normal 5 5 3 3 2 3" xfId="3757" xr:uid="{00000000-0005-0000-0000-0000FF470000}"/>
    <cellStyle name="Normal 5 5 3 3 2 3 2" xfId="17707" xr:uid="{00000000-0005-0000-0000-000000480000}"/>
    <cellStyle name="Normal 5 5 3 3 2 3 2 2" xfId="40585" xr:uid="{00000000-0005-0000-0000-000001480000}"/>
    <cellStyle name="Normal 5 5 3 3 2 3 3" xfId="11793" xr:uid="{00000000-0005-0000-0000-000002480000}"/>
    <cellStyle name="Normal 5 5 3 3 2 3 4" xfId="36913" xr:uid="{00000000-0005-0000-0000-000003480000}"/>
    <cellStyle name="Normal 5 5 3 3 2 4" xfId="10569" xr:uid="{00000000-0005-0000-0000-000004480000}"/>
    <cellStyle name="Normal 5 5 3 3 2 4 2" xfId="35689" xr:uid="{00000000-0005-0000-0000-000005480000}"/>
    <cellStyle name="Normal 5 5 3 3 2 5" xfId="16366" xr:uid="{00000000-0005-0000-0000-000006480000}"/>
    <cellStyle name="Normal 5 5 3 3 2 5 2" xfId="39361" xr:uid="{00000000-0005-0000-0000-000007480000}"/>
    <cellStyle name="Normal 5 5 3 3 2 6" xfId="8121" xr:uid="{00000000-0005-0000-0000-000008480000}"/>
    <cellStyle name="Normal 5 5 3 3 2 7" xfId="33241" xr:uid="{00000000-0005-0000-0000-000009480000}"/>
    <cellStyle name="Normal 5 5 3 3 3" xfId="4775" xr:uid="{00000000-0005-0000-0000-00000A480000}"/>
    <cellStyle name="Normal 5 5 3 3 3 2" xfId="12589" xr:uid="{00000000-0005-0000-0000-00000B480000}"/>
    <cellStyle name="Normal 5 5 3 3 3 2 2" xfId="37525" xr:uid="{00000000-0005-0000-0000-00000C480000}"/>
    <cellStyle name="Normal 5 5 3 3 3 3" xfId="18693" xr:uid="{00000000-0005-0000-0000-00000D480000}"/>
    <cellStyle name="Normal 5 5 3 3 3 3 2" xfId="41197" xr:uid="{00000000-0005-0000-0000-00000E480000}"/>
    <cellStyle name="Normal 5 5 3 3 3 4" xfId="8733" xr:uid="{00000000-0005-0000-0000-00000F480000}"/>
    <cellStyle name="Normal 5 5 3 3 3 5" xfId="33853" xr:uid="{00000000-0005-0000-0000-000010480000}"/>
    <cellStyle name="Normal 5 5 3 3 4" xfId="3145" xr:uid="{00000000-0005-0000-0000-000011480000}"/>
    <cellStyle name="Normal 5 5 3 3 4 2" xfId="17095" xr:uid="{00000000-0005-0000-0000-000012480000}"/>
    <cellStyle name="Normal 5 5 3 3 4 2 2" xfId="39973" xr:uid="{00000000-0005-0000-0000-000013480000}"/>
    <cellStyle name="Normal 5 5 3 3 4 3" xfId="11181" xr:uid="{00000000-0005-0000-0000-000014480000}"/>
    <cellStyle name="Normal 5 5 3 3 4 4" xfId="36301" xr:uid="{00000000-0005-0000-0000-000015480000}"/>
    <cellStyle name="Normal 5 5 3 3 5" xfId="9957" xr:uid="{00000000-0005-0000-0000-000016480000}"/>
    <cellStyle name="Normal 5 5 3 3 5 2" xfId="35077" xr:uid="{00000000-0005-0000-0000-000017480000}"/>
    <cellStyle name="Normal 5 5 3 3 6" xfId="15320" xr:uid="{00000000-0005-0000-0000-000018480000}"/>
    <cellStyle name="Normal 5 5 3 3 6 2" xfId="38749" xr:uid="{00000000-0005-0000-0000-000019480000}"/>
    <cellStyle name="Normal 5 5 3 3 7" xfId="7509" xr:uid="{00000000-0005-0000-0000-00001A480000}"/>
    <cellStyle name="Normal 5 5 3 3 8" xfId="32629" xr:uid="{00000000-0005-0000-0000-00001B480000}"/>
    <cellStyle name="Normal 5 5 3 4" xfId="1722" xr:uid="{00000000-0005-0000-0000-00001C480000}"/>
    <cellStyle name="Normal 5 5 3 4 2" xfId="5091" xr:uid="{00000000-0005-0000-0000-00001D480000}"/>
    <cellStyle name="Normal 5 5 3 4 2 2" xfId="12844" xr:uid="{00000000-0005-0000-0000-00001E480000}"/>
    <cellStyle name="Normal 5 5 3 4 2 2 2" xfId="37715" xr:uid="{00000000-0005-0000-0000-00001F480000}"/>
    <cellStyle name="Normal 5 5 3 4 2 3" xfId="18995" xr:uid="{00000000-0005-0000-0000-000020480000}"/>
    <cellStyle name="Normal 5 5 3 4 2 3 2" xfId="41387" xr:uid="{00000000-0005-0000-0000-000021480000}"/>
    <cellStyle name="Normal 5 5 3 4 2 4" xfId="8923" xr:uid="{00000000-0005-0000-0000-000022480000}"/>
    <cellStyle name="Normal 5 5 3 4 2 5" xfId="34043" xr:uid="{00000000-0005-0000-0000-000023480000}"/>
    <cellStyle name="Normal 5 5 3 4 3" xfId="3335" xr:uid="{00000000-0005-0000-0000-000024480000}"/>
    <cellStyle name="Normal 5 5 3 4 3 2" xfId="17285" xr:uid="{00000000-0005-0000-0000-000025480000}"/>
    <cellStyle name="Normal 5 5 3 4 3 2 2" xfId="40163" xr:uid="{00000000-0005-0000-0000-000026480000}"/>
    <cellStyle name="Normal 5 5 3 4 3 3" xfId="11371" xr:uid="{00000000-0005-0000-0000-000027480000}"/>
    <cellStyle name="Normal 5 5 3 4 3 4" xfId="36491" xr:uid="{00000000-0005-0000-0000-000028480000}"/>
    <cellStyle name="Normal 5 5 3 4 4" xfId="10147" xr:uid="{00000000-0005-0000-0000-000029480000}"/>
    <cellStyle name="Normal 5 5 3 4 4 2" xfId="35267" xr:uid="{00000000-0005-0000-0000-00002A480000}"/>
    <cellStyle name="Normal 5 5 3 4 5" xfId="15700" xr:uid="{00000000-0005-0000-0000-00002B480000}"/>
    <cellStyle name="Normal 5 5 3 4 5 2" xfId="38939" xr:uid="{00000000-0005-0000-0000-00002C480000}"/>
    <cellStyle name="Normal 5 5 3 4 6" xfId="7699" xr:uid="{00000000-0005-0000-0000-00002D480000}"/>
    <cellStyle name="Normal 5 5 3 4 7" xfId="32819" xr:uid="{00000000-0005-0000-0000-00002E480000}"/>
    <cellStyle name="Normal 5 5 3 5" xfId="4183" xr:uid="{00000000-0005-0000-0000-00002F480000}"/>
    <cellStyle name="Normal 5 5 3 5 2" xfId="12085" xr:uid="{00000000-0005-0000-0000-000030480000}"/>
    <cellStyle name="Normal 5 5 3 5 2 2" xfId="37103" xr:uid="{00000000-0005-0000-0000-000031480000}"/>
    <cellStyle name="Normal 5 5 3 5 3" xfId="18115" xr:uid="{00000000-0005-0000-0000-000032480000}"/>
    <cellStyle name="Normal 5 5 3 5 3 2" xfId="40775" xr:uid="{00000000-0005-0000-0000-000033480000}"/>
    <cellStyle name="Normal 5 5 3 5 4" xfId="8311" xr:uid="{00000000-0005-0000-0000-000034480000}"/>
    <cellStyle name="Normal 5 5 3 5 5" xfId="33431" xr:uid="{00000000-0005-0000-0000-000035480000}"/>
    <cellStyle name="Normal 5 5 3 6" xfId="2723" xr:uid="{00000000-0005-0000-0000-000036480000}"/>
    <cellStyle name="Normal 5 5 3 6 2" xfId="16673" xr:uid="{00000000-0005-0000-0000-000037480000}"/>
    <cellStyle name="Normal 5 5 3 6 2 2" xfId="39551" xr:uid="{00000000-0005-0000-0000-000038480000}"/>
    <cellStyle name="Normal 5 5 3 6 3" xfId="10759" xr:uid="{00000000-0005-0000-0000-000039480000}"/>
    <cellStyle name="Normal 5 5 3 6 4" xfId="35879" xr:uid="{00000000-0005-0000-0000-00003A480000}"/>
    <cellStyle name="Normal 5 5 3 7" xfId="9535" xr:uid="{00000000-0005-0000-0000-00003B480000}"/>
    <cellStyle name="Normal 5 5 3 7 2" xfId="34655" xr:uid="{00000000-0005-0000-0000-00003C480000}"/>
    <cellStyle name="Normal 5 5 3 8" xfId="14583" xr:uid="{00000000-0005-0000-0000-00003D480000}"/>
    <cellStyle name="Normal 5 5 3 8 2" xfId="38327" xr:uid="{00000000-0005-0000-0000-00003E480000}"/>
    <cellStyle name="Normal 5 5 3 9" xfId="7087" xr:uid="{00000000-0005-0000-0000-00003F480000}"/>
    <cellStyle name="Normal 5 5 4" xfId="966" xr:uid="{00000000-0005-0000-0000-000040480000}"/>
    <cellStyle name="Normal 5 5 4 2" xfId="2057" xr:uid="{00000000-0005-0000-0000-000041480000}"/>
    <cellStyle name="Normal 5 5 4 2 2" xfId="5363" xr:uid="{00000000-0005-0000-0000-000042480000}"/>
    <cellStyle name="Normal 5 5 4 2 2 2" xfId="13077" xr:uid="{00000000-0005-0000-0000-000043480000}"/>
    <cellStyle name="Normal 5 5 4 2 2 2 2" xfId="37923" xr:uid="{00000000-0005-0000-0000-000044480000}"/>
    <cellStyle name="Normal 5 5 4 2 2 3" xfId="19257" xr:uid="{00000000-0005-0000-0000-000045480000}"/>
    <cellStyle name="Normal 5 5 4 2 2 3 2" xfId="41595" xr:uid="{00000000-0005-0000-0000-000046480000}"/>
    <cellStyle name="Normal 5 5 4 2 2 4" xfId="9131" xr:uid="{00000000-0005-0000-0000-000047480000}"/>
    <cellStyle name="Normal 5 5 4 2 2 5" xfId="34251" xr:uid="{00000000-0005-0000-0000-000048480000}"/>
    <cellStyle name="Normal 5 5 4 2 3" xfId="3543" xr:uid="{00000000-0005-0000-0000-000049480000}"/>
    <cellStyle name="Normal 5 5 4 2 3 2" xfId="17493" xr:uid="{00000000-0005-0000-0000-00004A480000}"/>
    <cellStyle name="Normal 5 5 4 2 3 2 2" xfId="40371" xr:uid="{00000000-0005-0000-0000-00004B480000}"/>
    <cellStyle name="Normal 5 5 4 2 3 3" xfId="11579" xr:uid="{00000000-0005-0000-0000-00004C480000}"/>
    <cellStyle name="Normal 5 5 4 2 3 4" xfId="36699" xr:uid="{00000000-0005-0000-0000-00004D480000}"/>
    <cellStyle name="Normal 5 5 4 2 4" xfId="10355" xr:uid="{00000000-0005-0000-0000-00004E480000}"/>
    <cellStyle name="Normal 5 5 4 2 4 2" xfId="35475" xr:uid="{00000000-0005-0000-0000-00004F480000}"/>
    <cellStyle name="Normal 5 5 4 2 5" xfId="16026" xr:uid="{00000000-0005-0000-0000-000050480000}"/>
    <cellStyle name="Normal 5 5 4 2 5 2" xfId="39147" xr:uid="{00000000-0005-0000-0000-000051480000}"/>
    <cellStyle name="Normal 5 5 4 2 6" xfId="7907" xr:uid="{00000000-0005-0000-0000-000052480000}"/>
    <cellStyle name="Normal 5 5 4 2 7" xfId="33027" xr:uid="{00000000-0005-0000-0000-000053480000}"/>
    <cellStyle name="Normal 5 5 4 3" xfId="4479" xr:uid="{00000000-0005-0000-0000-000054480000}"/>
    <cellStyle name="Normal 5 5 4 3 2" xfId="12330" xr:uid="{00000000-0005-0000-0000-000055480000}"/>
    <cellStyle name="Normal 5 5 4 3 2 2" xfId="37311" xr:uid="{00000000-0005-0000-0000-000056480000}"/>
    <cellStyle name="Normal 5 5 4 3 3" xfId="18405" xr:uid="{00000000-0005-0000-0000-000057480000}"/>
    <cellStyle name="Normal 5 5 4 3 3 2" xfId="40983" xr:uid="{00000000-0005-0000-0000-000058480000}"/>
    <cellStyle name="Normal 5 5 4 3 4" xfId="8519" xr:uid="{00000000-0005-0000-0000-000059480000}"/>
    <cellStyle name="Normal 5 5 4 3 5" xfId="33639" xr:uid="{00000000-0005-0000-0000-00005A480000}"/>
    <cellStyle name="Normal 5 5 4 4" xfId="2931" xr:uid="{00000000-0005-0000-0000-00005B480000}"/>
    <cellStyle name="Normal 5 5 4 4 2" xfId="16881" xr:uid="{00000000-0005-0000-0000-00005C480000}"/>
    <cellStyle name="Normal 5 5 4 4 2 2" xfId="39759" xr:uid="{00000000-0005-0000-0000-00005D480000}"/>
    <cellStyle name="Normal 5 5 4 4 3" xfId="10967" xr:uid="{00000000-0005-0000-0000-00005E480000}"/>
    <cellStyle name="Normal 5 5 4 4 4" xfId="36087" xr:uid="{00000000-0005-0000-0000-00005F480000}"/>
    <cellStyle name="Normal 5 5 4 5" xfId="9743" xr:uid="{00000000-0005-0000-0000-000060480000}"/>
    <cellStyle name="Normal 5 5 4 5 2" xfId="34863" xr:uid="{00000000-0005-0000-0000-000061480000}"/>
    <cellStyle name="Normal 5 5 4 6" xfId="14985" xr:uid="{00000000-0005-0000-0000-000062480000}"/>
    <cellStyle name="Normal 5 5 4 6 2" xfId="38535" xr:uid="{00000000-0005-0000-0000-000063480000}"/>
    <cellStyle name="Normal 5 5 4 7" xfId="7295" xr:uid="{00000000-0005-0000-0000-000064480000}"/>
    <cellStyle name="Normal 5 5 4 8" xfId="32415" xr:uid="{00000000-0005-0000-0000-000065480000}"/>
    <cellStyle name="Normal 5 5 5" xfId="1308" xr:uid="{00000000-0005-0000-0000-000066480000}"/>
    <cellStyle name="Normal 5 5 5 2" xfId="2399" xr:uid="{00000000-0005-0000-0000-000067480000}"/>
    <cellStyle name="Normal 5 5 5 2 2" xfId="5662" xr:uid="{00000000-0005-0000-0000-000068480000}"/>
    <cellStyle name="Normal 5 5 5 2 2 2" xfId="13334" xr:uid="{00000000-0005-0000-0000-000069480000}"/>
    <cellStyle name="Normal 5 5 5 2 2 2 2" xfId="38134" xr:uid="{00000000-0005-0000-0000-00006A480000}"/>
    <cellStyle name="Normal 5 5 5 2 2 3" xfId="19550" xr:uid="{00000000-0005-0000-0000-00006B480000}"/>
    <cellStyle name="Normal 5 5 5 2 2 3 2" xfId="41806" xr:uid="{00000000-0005-0000-0000-00006C480000}"/>
    <cellStyle name="Normal 5 5 5 2 2 4" xfId="9342" xr:uid="{00000000-0005-0000-0000-00006D480000}"/>
    <cellStyle name="Normal 5 5 5 2 2 5" xfId="34462" xr:uid="{00000000-0005-0000-0000-00006E480000}"/>
    <cellStyle name="Normal 5 5 5 2 3" xfId="3754" xr:uid="{00000000-0005-0000-0000-00006F480000}"/>
    <cellStyle name="Normal 5 5 5 2 3 2" xfId="17704" xr:uid="{00000000-0005-0000-0000-000070480000}"/>
    <cellStyle name="Normal 5 5 5 2 3 2 2" xfId="40582" xr:uid="{00000000-0005-0000-0000-000071480000}"/>
    <cellStyle name="Normal 5 5 5 2 3 3" xfId="11790" xr:uid="{00000000-0005-0000-0000-000072480000}"/>
    <cellStyle name="Normal 5 5 5 2 3 4" xfId="36910" xr:uid="{00000000-0005-0000-0000-000073480000}"/>
    <cellStyle name="Normal 5 5 5 2 4" xfId="10566" xr:uid="{00000000-0005-0000-0000-000074480000}"/>
    <cellStyle name="Normal 5 5 5 2 4 2" xfId="35686" xr:uid="{00000000-0005-0000-0000-000075480000}"/>
    <cellStyle name="Normal 5 5 5 2 5" xfId="16363" xr:uid="{00000000-0005-0000-0000-000076480000}"/>
    <cellStyle name="Normal 5 5 5 2 5 2" xfId="39358" xr:uid="{00000000-0005-0000-0000-000077480000}"/>
    <cellStyle name="Normal 5 5 5 2 6" xfId="8118" xr:uid="{00000000-0005-0000-0000-000078480000}"/>
    <cellStyle name="Normal 5 5 5 2 7" xfId="33238" xr:uid="{00000000-0005-0000-0000-000079480000}"/>
    <cellStyle name="Normal 5 5 5 3" xfId="4772" xr:uid="{00000000-0005-0000-0000-00007A480000}"/>
    <cellStyle name="Normal 5 5 5 3 2" xfId="12586" xr:uid="{00000000-0005-0000-0000-00007B480000}"/>
    <cellStyle name="Normal 5 5 5 3 2 2" xfId="37522" xr:uid="{00000000-0005-0000-0000-00007C480000}"/>
    <cellStyle name="Normal 5 5 5 3 3" xfId="18690" xr:uid="{00000000-0005-0000-0000-00007D480000}"/>
    <cellStyle name="Normal 5 5 5 3 3 2" xfId="41194" xr:uid="{00000000-0005-0000-0000-00007E480000}"/>
    <cellStyle name="Normal 5 5 5 3 4" xfId="8730" xr:uid="{00000000-0005-0000-0000-00007F480000}"/>
    <cellStyle name="Normal 5 5 5 3 5" xfId="33850" xr:uid="{00000000-0005-0000-0000-000080480000}"/>
    <cellStyle name="Normal 5 5 5 4" xfId="3142" xr:uid="{00000000-0005-0000-0000-000081480000}"/>
    <cellStyle name="Normal 5 5 5 4 2" xfId="17092" xr:uid="{00000000-0005-0000-0000-000082480000}"/>
    <cellStyle name="Normal 5 5 5 4 2 2" xfId="39970" xr:uid="{00000000-0005-0000-0000-000083480000}"/>
    <cellStyle name="Normal 5 5 5 4 3" xfId="11178" xr:uid="{00000000-0005-0000-0000-000084480000}"/>
    <cellStyle name="Normal 5 5 5 4 4" xfId="36298" xr:uid="{00000000-0005-0000-0000-000085480000}"/>
    <cellStyle name="Normal 5 5 5 5" xfId="9954" xr:uid="{00000000-0005-0000-0000-000086480000}"/>
    <cellStyle name="Normal 5 5 5 5 2" xfId="35074" xr:uid="{00000000-0005-0000-0000-000087480000}"/>
    <cellStyle name="Normal 5 5 5 6" xfId="15317" xr:uid="{00000000-0005-0000-0000-000088480000}"/>
    <cellStyle name="Normal 5 5 5 6 2" xfId="38746" xr:uid="{00000000-0005-0000-0000-000089480000}"/>
    <cellStyle name="Normal 5 5 5 7" xfId="7506" xr:uid="{00000000-0005-0000-0000-00008A480000}"/>
    <cellStyle name="Normal 5 5 5 8" xfId="32626" xr:uid="{00000000-0005-0000-0000-00008B480000}"/>
    <cellStyle name="Normal 5 5 6" xfId="1719" xr:uid="{00000000-0005-0000-0000-00008C480000}"/>
    <cellStyle name="Normal 5 5 6 2" xfId="5088" xr:uid="{00000000-0005-0000-0000-00008D480000}"/>
    <cellStyle name="Normal 5 5 6 2 2" xfId="12841" xr:uid="{00000000-0005-0000-0000-00008E480000}"/>
    <cellStyle name="Normal 5 5 6 2 2 2" xfId="37712" xr:uid="{00000000-0005-0000-0000-00008F480000}"/>
    <cellStyle name="Normal 5 5 6 2 3" xfId="18992" xr:uid="{00000000-0005-0000-0000-000090480000}"/>
    <cellStyle name="Normal 5 5 6 2 3 2" xfId="41384" xr:uid="{00000000-0005-0000-0000-000091480000}"/>
    <cellStyle name="Normal 5 5 6 2 4" xfId="8920" xr:uid="{00000000-0005-0000-0000-000092480000}"/>
    <cellStyle name="Normal 5 5 6 2 5" xfId="34040" xr:uid="{00000000-0005-0000-0000-000093480000}"/>
    <cellStyle name="Normal 5 5 6 3" xfId="3332" xr:uid="{00000000-0005-0000-0000-000094480000}"/>
    <cellStyle name="Normal 5 5 6 3 2" xfId="17282" xr:uid="{00000000-0005-0000-0000-000095480000}"/>
    <cellStyle name="Normal 5 5 6 3 2 2" xfId="40160" xr:uid="{00000000-0005-0000-0000-000096480000}"/>
    <cellStyle name="Normal 5 5 6 3 3" xfId="11368" xr:uid="{00000000-0005-0000-0000-000097480000}"/>
    <cellStyle name="Normal 5 5 6 3 4" xfId="36488" xr:uid="{00000000-0005-0000-0000-000098480000}"/>
    <cellStyle name="Normal 5 5 6 4" xfId="10144" xr:uid="{00000000-0005-0000-0000-000099480000}"/>
    <cellStyle name="Normal 5 5 6 4 2" xfId="35264" xr:uid="{00000000-0005-0000-0000-00009A480000}"/>
    <cellStyle name="Normal 5 5 6 5" xfId="15697" xr:uid="{00000000-0005-0000-0000-00009B480000}"/>
    <cellStyle name="Normal 5 5 6 5 2" xfId="38936" xr:uid="{00000000-0005-0000-0000-00009C480000}"/>
    <cellStyle name="Normal 5 5 6 6" xfId="7696" xr:uid="{00000000-0005-0000-0000-00009D480000}"/>
    <cellStyle name="Normal 5 5 6 7" xfId="32816" xr:uid="{00000000-0005-0000-0000-00009E480000}"/>
    <cellStyle name="Normal 5 5 7" xfId="4180" xr:uid="{00000000-0005-0000-0000-00009F480000}"/>
    <cellStyle name="Normal 5 5 7 2" xfId="12082" xr:uid="{00000000-0005-0000-0000-0000A0480000}"/>
    <cellStyle name="Normal 5 5 7 2 2" xfId="37100" xr:uid="{00000000-0005-0000-0000-0000A1480000}"/>
    <cellStyle name="Normal 5 5 7 3" xfId="18112" xr:uid="{00000000-0005-0000-0000-0000A2480000}"/>
    <cellStyle name="Normal 5 5 7 3 2" xfId="40772" xr:uid="{00000000-0005-0000-0000-0000A3480000}"/>
    <cellStyle name="Normal 5 5 7 4" xfId="8308" xr:uid="{00000000-0005-0000-0000-0000A4480000}"/>
    <cellStyle name="Normal 5 5 7 5" xfId="33428" xr:uid="{00000000-0005-0000-0000-0000A5480000}"/>
    <cellStyle name="Normal 5 5 8" xfId="2720" xr:uid="{00000000-0005-0000-0000-0000A6480000}"/>
    <cellStyle name="Normal 5 5 8 2" xfId="16670" xr:uid="{00000000-0005-0000-0000-0000A7480000}"/>
    <cellStyle name="Normal 5 5 8 2 2" xfId="39548" xr:uid="{00000000-0005-0000-0000-0000A8480000}"/>
    <cellStyle name="Normal 5 5 8 3" xfId="10756" xr:uid="{00000000-0005-0000-0000-0000A9480000}"/>
    <cellStyle name="Normal 5 5 8 4" xfId="35876" xr:uid="{00000000-0005-0000-0000-0000AA480000}"/>
    <cellStyle name="Normal 5 5 9" xfId="9532" xr:uid="{00000000-0005-0000-0000-0000AB480000}"/>
    <cellStyle name="Normal 5 5 9 2" xfId="34652" xr:uid="{00000000-0005-0000-0000-0000AC480000}"/>
    <cellStyle name="Normal 5 6" xfId="542" xr:uid="{00000000-0005-0000-0000-0000AD480000}"/>
    <cellStyle name="Normal 5 6 2" xfId="543" xr:uid="{00000000-0005-0000-0000-0000AE480000}"/>
    <cellStyle name="Normal 5 6 2 10" xfId="32208" xr:uid="{00000000-0005-0000-0000-0000AF480000}"/>
    <cellStyle name="Normal 5 6 2 2" xfId="970" xr:uid="{00000000-0005-0000-0000-0000B0480000}"/>
    <cellStyle name="Normal 5 6 2 2 2" xfId="2061" xr:uid="{00000000-0005-0000-0000-0000B1480000}"/>
    <cellStyle name="Normal 5 6 2 2 2 2" xfId="5367" xr:uid="{00000000-0005-0000-0000-0000B2480000}"/>
    <cellStyle name="Normal 5 6 2 2 2 2 2" xfId="13081" xr:uid="{00000000-0005-0000-0000-0000B3480000}"/>
    <cellStyle name="Normal 5 6 2 2 2 2 2 2" xfId="37927" xr:uid="{00000000-0005-0000-0000-0000B4480000}"/>
    <cellStyle name="Normal 5 6 2 2 2 2 3" xfId="19261" xr:uid="{00000000-0005-0000-0000-0000B5480000}"/>
    <cellStyle name="Normal 5 6 2 2 2 2 3 2" xfId="41599" xr:uid="{00000000-0005-0000-0000-0000B6480000}"/>
    <cellStyle name="Normal 5 6 2 2 2 2 4" xfId="9135" xr:uid="{00000000-0005-0000-0000-0000B7480000}"/>
    <cellStyle name="Normal 5 6 2 2 2 2 5" xfId="34255" xr:uid="{00000000-0005-0000-0000-0000B8480000}"/>
    <cellStyle name="Normal 5 6 2 2 2 3" xfId="3547" xr:uid="{00000000-0005-0000-0000-0000B9480000}"/>
    <cellStyle name="Normal 5 6 2 2 2 3 2" xfId="17497" xr:uid="{00000000-0005-0000-0000-0000BA480000}"/>
    <cellStyle name="Normal 5 6 2 2 2 3 2 2" xfId="40375" xr:uid="{00000000-0005-0000-0000-0000BB480000}"/>
    <cellStyle name="Normal 5 6 2 2 2 3 3" xfId="11583" xr:uid="{00000000-0005-0000-0000-0000BC480000}"/>
    <cellStyle name="Normal 5 6 2 2 2 3 4" xfId="36703" xr:uid="{00000000-0005-0000-0000-0000BD480000}"/>
    <cellStyle name="Normal 5 6 2 2 2 4" xfId="10359" xr:uid="{00000000-0005-0000-0000-0000BE480000}"/>
    <cellStyle name="Normal 5 6 2 2 2 4 2" xfId="35479" xr:uid="{00000000-0005-0000-0000-0000BF480000}"/>
    <cellStyle name="Normal 5 6 2 2 2 5" xfId="16030" xr:uid="{00000000-0005-0000-0000-0000C0480000}"/>
    <cellStyle name="Normal 5 6 2 2 2 5 2" xfId="39151" xr:uid="{00000000-0005-0000-0000-0000C1480000}"/>
    <cellStyle name="Normal 5 6 2 2 2 6" xfId="7911" xr:uid="{00000000-0005-0000-0000-0000C2480000}"/>
    <cellStyle name="Normal 5 6 2 2 2 7" xfId="33031" xr:uid="{00000000-0005-0000-0000-0000C3480000}"/>
    <cellStyle name="Normal 5 6 2 2 3" xfId="4483" xr:uid="{00000000-0005-0000-0000-0000C4480000}"/>
    <cellStyle name="Normal 5 6 2 2 3 2" xfId="12334" xr:uid="{00000000-0005-0000-0000-0000C5480000}"/>
    <cellStyle name="Normal 5 6 2 2 3 2 2" xfId="37315" xr:uid="{00000000-0005-0000-0000-0000C6480000}"/>
    <cellStyle name="Normal 5 6 2 2 3 3" xfId="18409" xr:uid="{00000000-0005-0000-0000-0000C7480000}"/>
    <cellStyle name="Normal 5 6 2 2 3 3 2" xfId="40987" xr:uid="{00000000-0005-0000-0000-0000C8480000}"/>
    <cellStyle name="Normal 5 6 2 2 3 4" xfId="8523" xr:uid="{00000000-0005-0000-0000-0000C9480000}"/>
    <cellStyle name="Normal 5 6 2 2 3 5" xfId="33643" xr:uid="{00000000-0005-0000-0000-0000CA480000}"/>
    <cellStyle name="Normal 5 6 2 2 4" xfId="2935" xr:uid="{00000000-0005-0000-0000-0000CB480000}"/>
    <cellStyle name="Normal 5 6 2 2 4 2" xfId="16885" xr:uid="{00000000-0005-0000-0000-0000CC480000}"/>
    <cellStyle name="Normal 5 6 2 2 4 2 2" xfId="39763" xr:uid="{00000000-0005-0000-0000-0000CD480000}"/>
    <cellStyle name="Normal 5 6 2 2 4 3" xfId="10971" xr:uid="{00000000-0005-0000-0000-0000CE480000}"/>
    <cellStyle name="Normal 5 6 2 2 4 4" xfId="36091" xr:uid="{00000000-0005-0000-0000-0000CF480000}"/>
    <cellStyle name="Normal 5 6 2 2 5" xfId="9747" xr:uid="{00000000-0005-0000-0000-0000D0480000}"/>
    <cellStyle name="Normal 5 6 2 2 5 2" xfId="34867" xr:uid="{00000000-0005-0000-0000-0000D1480000}"/>
    <cellStyle name="Normal 5 6 2 2 6" xfId="14989" xr:uid="{00000000-0005-0000-0000-0000D2480000}"/>
    <cellStyle name="Normal 5 6 2 2 6 2" xfId="38539" xr:uid="{00000000-0005-0000-0000-0000D3480000}"/>
    <cellStyle name="Normal 5 6 2 2 7" xfId="7299" xr:uid="{00000000-0005-0000-0000-0000D4480000}"/>
    <cellStyle name="Normal 5 6 2 2 8" xfId="32419" xr:uid="{00000000-0005-0000-0000-0000D5480000}"/>
    <cellStyle name="Normal 5 6 2 3" xfId="1312" xr:uid="{00000000-0005-0000-0000-0000D6480000}"/>
    <cellStyle name="Normal 5 6 2 3 2" xfId="2403" xr:uid="{00000000-0005-0000-0000-0000D7480000}"/>
    <cellStyle name="Normal 5 6 2 3 2 2" xfId="5666" xr:uid="{00000000-0005-0000-0000-0000D8480000}"/>
    <cellStyle name="Normal 5 6 2 3 2 2 2" xfId="13338" xr:uid="{00000000-0005-0000-0000-0000D9480000}"/>
    <cellStyle name="Normal 5 6 2 3 2 2 2 2" xfId="38138" xr:uid="{00000000-0005-0000-0000-0000DA480000}"/>
    <cellStyle name="Normal 5 6 2 3 2 2 3" xfId="19554" xr:uid="{00000000-0005-0000-0000-0000DB480000}"/>
    <cellStyle name="Normal 5 6 2 3 2 2 3 2" xfId="41810" xr:uid="{00000000-0005-0000-0000-0000DC480000}"/>
    <cellStyle name="Normal 5 6 2 3 2 2 4" xfId="9346" xr:uid="{00000000-0005-0000-0000-0000DD480000}"/>
    <cellStyle name="Normal 5 6 2 3 2 2 5" xfId="34466" xr:uid="{00000000-0005-0000-0000-0000DE480000}"/>
    <cellStyle name="Normal 5 6 2 3 2 3" xfId="3758" xr:uid="{00000000-0005-0000-0000-0000DF480000}"/>
    <cellStyle name="Normal 5 6 2 3 2 3 2" xfId="17708" xr:uid="{00000000-0005-0000-0000-0000E0480000}"/>
    <cellStyle name="Normal 5 6 2 3 2 3 2 2" xfId="40586" xr:uid="{00000000-0005-0000-0000-0000E1480000}"/>
    <cellStyle name="Normal 5 6 2 3 2 3 3" xfId="11794" xr:uid="{00000000-0005-0000-0000-0000E2480000}"/>
    <cellStyle name="Normal 5 6 2 3 2 3 4" xfId="36914" xr:uid="{00000000-0005-0000-0000-0000E3480000}"/>
    <cellStyle name="Normal 5 6 2 3 2 4" xfId="10570" xr:uid="{00000000-0005-0000-0000-0000E4480000}"/>
    <cellStyle name="Normal 5 6 2 3 2 4 2" xfId="35690" xr:uid="{00000000-0005-0000-0000-0000E5480000}"/>
    <cellStyle name="Normal 5 6 2 3 2 5" xfId="16367" xr:uid="{00000000-0005-0000-0000-0000E6480000}"/>
    <cellStyle name="Normal 5 6 2 3 2 5 2" xfId="39362" xr:uid="{00000000-0005-0000-0000-0000E7480000}"/>
    <cellStyle name="Normal 5 6 2 3 2 6" xfId="8122" xr:uid="{00000000-0005-0000-0000-0000E8480000}"/>
    <cellStyle name="Normal 5 6 2 3 2 7" xfId="33242" xr:uid="{00000000-0005-0000-0000-0000E9480000}"/>
    <cellStyle name="Normal 5 6 2 3 3" xfId="4776" xr:uid="{00000000-0005-0000-0000-0000EA480000}"/>
    <cellStyle name="Normal 5 6 2 3 3 2" xfId="12590" xr:uid="{00000000-0005-0000-0000-0000EB480000}"/>
    <cellStyle name="Normal 5 6 2 3 3 2 2" xfId="37526" xr:uid="{00000000-0005-0000-0000-0000EC480000}"/>
    <cellStyle name="Normal 5 6 2 3 3 3" xfId="18694" xr:uid="{00000000-0005-0000-0000-0000ED480000}"/>
    <cellStyle name="Normal 5 6 2 3 3 3 2" xfId="41198" xr:uid="{00000000-0005-0000-0000-0000EE480000}"/>
    <cellStyle name="Normal 5 6 2 3 3 4" xfId="8734" xr:uid="{00000000-0005-0000-0000-0000EF480000}"/>
    <cellStyle name="Normal 5 6 2 3 3 5" xfId="33854" xr:uid="{00000000-0005-0000-0000-0000F0480000}"/>
    <cellStyle name="Normal 5 6 2 3 4" xfId="3146" xr:uid="{00000000-0005-0000-0000-0000F1480000}"/>
    <cellStyle name="Normal 5 6 2 3 4 2" xfId="17096" xr:uid="{00000000-0005-0000-0000-0000F2480000}"/>
    <cellStyle name="Normal 5 6 2 3 4 2 2" xfId="39974" xr:uid="{00000000-0005-0000-0000-0000F3480000}"/>
    <cellStyle name="Normal 5 6 2 3 4 3" xfId="11182" xr:uid="{00000000-0005-0000-0000-0000F4480000}"/>
    <cellStyle name="Normal 5 6 2 3 4 4" xfId="36302" xr:uid="{00000000-0005-0000-0000-0000F5480000}"/>
    <cellStyle name="Normal 5 6 2 3 5" xfId="9958" xr:uid="{00000000-0005-0000-0000-0000F6480000}"/>
    <cellStyle name="Normal 5 6 2 3 5 2" xfId="35078" xr:uid="{00000000-0005-0000-0000-0000F7480000}"/>
    <cellStyle name="Normal 5 6 2 3 6" xfId="15321" xr:uid="{00000000-0005-0000-0000-0000F8480000}"/>
    <cellStyle name="Normal 5 6 2 3 6 2" xfId="38750" xr:uid="{00000000-0005-0000-0000-0000F9480000}"/>
    <cellStyle name="Normal 5 6 2 3 7" xfId="7510" xr:uid="{00000000-0005-0000-0000-0000FA480000}"/>
    <cellStyle name="Normal 5 6 2 3 8" xfId="32630" xr:uid="{00000000-0005-0000-0000-0000FB480000}"/>
    <cellStyle name="Normal 5 6 2 4" xfId="1723" xr:uid="{00000000-0005-0000-0000-0000FC480000}"/>
    <cellStyle name="Normal 5 6 2 4 2" xfId="5092" xr:uid="{00000000-0005-0000-0000-0000FD480000}"/>
    <cellStyle name="Normal 5 6 2 4 2 2" xfId="12845" xr:uid="{00000000-0005-0000-0000-0000FE480000}"/>
    <cellStyle name="Normal 5 6 2 4 2 2 2" xfId="37716" xr:uid="{00000000-0005-0000-0000-0000FF480000}"/>
    <cellStyle name="Normal 5 6 2 4 2 3" xfId="18996" xr:uid="{00000000-0005-0000-0000-000000490000}"/>
    <cellStyle name="Normal 5 6 2 4 2 3 2" xfId="41388" xr:uid="{00000000-0005-0000-0000-000001490000}"/>
    <cellStyle name="Normal 5 6 2 4 2 4" xfId="8924" xr:uid="{00000000-0005-0000-0000-000002490000}"/>
    <cellStyle name="Normal 5 6 2 4 2 5" xfId="34044" xr:uid="{00000000-0005-0000-0000-000003490000}"/>
    <cellStyle name="Normal 5 6 2 4 3" xfId="3336" xr:uid="{00000000-0005-0000-0000-000004490000}"/>
    <cellStyle name="Normal 5 6 2 4 3 2" xfId="17286" xr:uid="{00000000-0005-0000-0000-000005490000}"/>
    <cellStyle name="Normal 5 6 2 4 3 2 2" xfId="40164" xr:uid="{00000000-0005-0000-0000-000006490000}"/>
    <cellStyle name="Normal 5 6 2 4 3 3" xfId="11372" xr:uid="{00000000-0005-0000-0000-000007490000}"/>
    <cellStyle name="Normal 5 6 2 4 3 4" xfId="36492" xr:uid="{00000000-0005-0000-0000-000008490000}"/>
    <cellStyle name="Normal 5 6 2 4 4" xfId="10148" xr:uid="{00000000-0005-0000-0000-000009490000}"/>
    <cellStyle name="Normal 5 6 2 4 4 2" xfId="35268" xr:uid="{00000000-0005-0000-0000-00000A490000}"/>
    <cellStyle name="Normal 5 6 2 4 5" xfId="15701" xr:uid="{00000000-0005-0000-0000-00000B490000}"/>
    <cellStyle name="Normal 5 6 2 4 5 2" xfId="38940" xr:uid="{00000000-0005-0000-0000-00000C490000}"/>
    <cellStyle name="Normal 5 6 2 4 6" xfId="7700" xr:uid="{00000000-0005-0000-0000-00000D490000}"/>
    <cellStyle name="Normal 5 6 2 4 7" xfId="32820" xr:uid="{00000000-0005-0000-0000-00000E490000}"/>
    <cellStyle name="Normal 5 6 2 5" xfId="4185" xr:uid="{00000000-0005-0000-0000-00000F490000}"/>
    <cellStyle name="Normal 5 6 2 5 2" xfId="12087" xr:uid="{00000000-0005-0000-0000-000010490000}"/>
    <cellStyle name="Normal 5 6 2 5 2 2" xfId="37104" xr:uid="{00000000-0005-0000-0000-000011490000}"/>
    <cellStyle name="Normal 5 6 2 5 3" xfId="18117" xr:uid="{00000000-0005-0000-0000-000012490000}"/>
    <cellStyle name="Normal 5 6 2 5 3 2" xfId="40776" xr:uid="{00000000-0005-0000-0000-000013490000}"/>
    <cellStyle name="Normal 5 6 2 5 4" xfId="8312" xr:uid="{00000000-0005-0000-0000-000014490000}"/>
    <cellStyle name="Normal 5 6 2 5 5" xfId="33432" xr:uid="{00000000-0005-0000-0000-000015490000}"/>
    <cellStyle name="Normal 5 6 2 6" xfId="2724" xr:uid="{00000000-0005-0000-0000-000016490000}"/>
    <cellStyle name="Normal 5 6 2 6 2" xfId="16674" xr:uid="{00000000-0005-0000-0000-000017490000}"/>
    <cellStyle name="Normal 5 6 2 6 2 2" xfId="39552" xr:uid="{00000000-0005-0000-0000-000018490000}"/>
    <cellStyle name="Normal 5 6 2 6 3" xfId="10760" xr:uid="{00000000-0005-0000-0000-000019490000}"/>
    <cellStyle name="Normal 5 6 2 6 4" xfId="35880" xr:uid="{00000000-0005-0000-0000-00001A490000}"/>
    <cellStyle name="Normal 5 6 2 7" xfId="9536" xr:uid="{00000000-0005-0000-0000-00001B490000}"/>
    <cellStyle name="Normal 5 6 2 7 2" xfId="34656" xr:uid="{00000000-0005-0000-0000-00001C490000}"/>
    <cellStyle name="Normal 5 6 2 8" xfId="14585" xr:uid="{00000000-0005-0000-0000-00001D490000}"/>
    <cellStyle name="Normal 5 6 2 8 2" xfId="38328" xr:uid="{00000000-0005-0000-0000-00001E490000}"/>
    <cellStyle name="Normal 5 6 2 9" xfId="7088" xr:uid="{00000000-0005-0000-0000-00001F490000}"/>
    <cellStyle name="Normal 5 7" xfId="544" xr:uid="{00000000-0005-0000-0000-000020490000}"/>
    <cellStyle name="Normal 5 7 10" xfId="32209" xr:uid="{00000000-0005-0000-0000-000021490000}"/>
    <cellStyle name="Normal 5 7 2" xfId="971" xr:uid="{00000000-0005-0000-0000-000022490000}"/>
    <cellStyle name="Normal 5 7 2 2" xfId="2062" xr:uid="{00000000-0005-0000-0000-000023490000}"/>
    <cellStyle name="Normal 5 7 2 2 2" xfId="5368" xr:uid="{00000000-0005-0000-0000-000024490000}"/>
    <cellStyle name="Normal 5 7 2 2 2 2" xfId="13082" xr:uid="{00000000-0005-0000-0000-000025490000}"/>
    <cellStyle name="Normal 5 7 2 2 2 2 2" xfId="37928" xr:uid="{00000000-0005-0000-0000-000026490000}"/>
    <cellStyle name="Normal 5 7 2 2 2 3" xfId="19262" xr:uid="{00000000-0005-0000-0000-000027490000}"/>
    <cellStyle name="Normal 5 7 2 2 2 3 2" xfId="41600" xr:uid="{00000000-0005-0000-0000-000028490000}"/>
    <cellStyle name="Normal 5 7 2 2 2 4" xfId="9136" xr:uid="{00000000-0005-0000-0000-000029490000}"/>
    <cellStyle name="Normal 5 7 2 2 2 5" xfId="34256" xr:uid="{00000000-0005-0000-0000-00002A490000}"/>
    <cellStyle name="Normal 5 7 2 2 3" xfId="3548" xr:uid="{00000000-0005-0000-0000-00002B490000}"/>
    <cellStyle name="Normal 5 7 2 2 3 2" xfId="17498" xr:uid="{00000000-0005-0000-0000-00002C490000}"/>
    <cellStyle name="Normal 5 7 2 2 3 2 2" xfId="40376" xr:uid="{00000000-0005-0000-0000-00002D490000}"/>
    <cellStyle name="Normal 5 7 2 2 3 3" xfId="11584" xr:uid="{00000000-0005-0000-0000-00002E490000}"/>
    <cellStyle name="Normal 5 7 2 2 3 4" xfId="36704" xr:uid="{00000000-0005-0000-0000-00002F490000}"/>
    <cellStyle name="Normal 5 7 2 2 4" xfId="10360" xr:uid="{00000000-0005-0000-0000-000030490000}"/>
    <cellStyle name="Normal 5 7 2 2 4 2" xfId="35480" xr:uid="{00000000-0005-0000-0000-000031490000}"/>
    <cellStyle name="Normal 5 7 2 2 5" xfId="16031" xr:uid="{00000000-0005-0000-0000-000032490000}"/>
    <cellStyle name="Normal 5 7 2 2 5 2" xfId="39152" xr:uid="{00000000-0005-0000-0000-000033490000}"/>
    <cellStyle name="Normal 5 7 2 2 6" xfId="7912" xr:uid="{00000000-0005-0000-0000-000034490000}"/>
    <cellStyle name="Normal 5 7 2 2 7" xfId="33032" xr:uid="{00000000-0005-0000-0000-000035490000}"/>
    <cellStyle name="Normal 5 7 2 3" xfId="4484" xr:uid="{00000000-0005-0000-0000-000036490000}"/>
    <cellStyle name="Normal 5 7 2 3 2" xfId="12335" xr:uid="{00000000-0005-0000-0000-000037490000}"/>
    <cellStyle name="Normal 5 7 2 3 2 2" xfId="37316" xr:uid="{00000000-0005-0000-0000-000038490000}"/>
    <cellStyle name="Normal 5 7 2 3 3" xfId="18410" xr:uid="{00000000-0005-0000-0000-000039490000}"/>
    <cellStyle name="Normal 5 7 2 3 3 2" xfId="40988" xr:uid="{00000000-0005-0000-0000-00003A490000}"/>
    <cellStyle name="Normal 5 7 2 3 4" xfId="8524" xr:uid="{00000000-0005-0000-0000-00003B490000}"/>
    <cellStyle name="Normal 5 7 2 3 5" xfId="33644" xr:uid="{00000000-0005-0000-0000-00003C490000}"/>
    <cellStyle name="Normal 5 7 2 4" xfId="2936" xr:uid="{00000000-0005-0000-0000-00003D490000}"/>
    <cellStyle name="Normal 5 7 2 4 2" xfId="16886" xr:uid="{00000000-0005-0000-0000-00003E490000}"/>
    <cellStyle name="Normal 5 7 2 4 2 2" xfId="39764" xr:uid="{00000000-0005-0000-0000-00003F490000}"/>
    <cellStyle name="Normal 5 7 2 4 3" xfId="10972" xr:uid="{00000000-0005-0000-0000-000040490000}"/>
    <cellStyle name="Normal 5 7 2 4 4" xfId="36092" xr:uid="{00000000-0005-0000-0000-000041490000}"/>
    <cellStyle name="Normal 5 7 2 5" xfId="9748" xr:uid="{00000000-0005-0000-0000-000042490000}"/>
    <cellStyle name="Normal 5 7 2 5 2" xfId="34868" xr:uid="{00000000-0005-0000-0000-000043490000}"/>
    <cellStyle name="Normal 5 7 2 6" xfId="14990" xr:uid="{00000000-0005-0000-0000-000044490000}"/>
    <cellStyle name="Normal 5 7 2 6 2" xfId="38540" xr:uid="{00000000-0005-0000-0000-000045490000}"/>
    <cellStyle name="Normal 5 7 2 7" xfId="7300" xr:uid="{00000000-0005-0000-0000-000046490000}"/>
    <cellStyle name="Normal 5 7 2 8" xfId="32420" xr:uid="{00000000-0005-0000-0000-000047490000}"/>
    <cellStyle name="Normal 5 7 3" xfId="1313" xr:uid="{00000000-0005-0000-0000-000048490000}"/>
    <cellStyle name="Normal 5 7 3 2" xfId="2404" xr:uid="{00000000-0005-0000-0000-000049490000}"/>
    <cellStyle name="Normal 5 7 3 2 2" xfId="5667" xr:uid="{00000000-0005-0000-0000-00004A490000}"/>
    <cellStyle name="Normal 5 7 3 2 2 2" xfId="13339" xr:uid="{00000000-0005-0000-0000-00004B490000}"/>
    <cellStyle name="Normal 5 7 3 2 2 2 2" xfId="38139" xr:uid="{00000000-0005-0000-0000-00004C490000}"/>
    <cellStyle name="Normal 5 7 3 2 2 3" xfId="19555" xr:uid="{00000000-0005-0000-0000-00004D490000}"/>
    <cellStyle name="Normal 5 7 3 2 2 3 2" xfId="41811" xr:uid="{00000000-0005-0000-0000-00004E490000}"/>
    <cellStyle name="Normal 5 7 3 2 2 4" xfId="9347" xr:uid="{00000000-0005-0000-0000-00004F490000}"/>
    <cellStyle name="Normal 5 7 3 2 2 5" xfId="34467" xr:uid="{00000000-0005-0000-0000-000050490000}"/>
    <cellStyle name="Normal 5 7 3 2 3" xfId="3759" xr:uid="{00000000-0005-0000-0000-000051490000}"/>
    <cellStyle name="Normal 5 7 3 2 3 2" xfId="17709" xr:uid="{00000000-0005-0000-0000-000052490000}"/>
    <cellStyle name="Normal 5 7 3 2 3 2 2" xfId="40587" xr:uid="{00000000-0005-0000-0000-000053490000}"/>
    <cellStyle name="Normal 5 7 3 2 3 3" xfId="11795" xr:uid="{00000000-0005-0000-0000-000054490000}"/>
    <cellStyle name="Normal 5 7 3 2 3 4" xfId="36915" xr:uid="{00000000-0005-0000-0000-000055490000}"/>
    <cellStyle name="Normal 5 7 3 2 4" xfId="10571" xr:uid="{00000000-0005-0000-0000-000056490000}"/>
    <cellStyle name="Normal 5 7 3 2 4 2" xfId="35691" xr:uid="{00000000-0005-0000-0000-000057490000}"/>
    <cellStyle name="Normal 5 7 3 2 5" xfId="16368" xr:uid="{00000000-0005-0000-0000-000058490000}"/>
    <cellStyle name="Normal 5 7 3 2 5 2" xfId="39363" xr:uid="{00000000-0005-0000-0000-000059490000}"/>
    <cellStyle name="Normal 5 7 3 2 6" xfId="8123" xr:uid="{00000000-0005-0000-0000-00005A490000}"/>
    <cellStyle name="Normal 5 7 3 2 7" xfId="33243" xr:uid="{00000000-0005-0000-0000-00005B490000}"/>
    <cellStyle name="Normal 5 7 3 3" xfId="4777" xr:uid="{00000000-0005-0000-0000-00005C490000}"/>
    <cellStyle name="Normal 5 7 3 3 2" xfId="12591" xr:uid="{00000000-0005-0000-0000-00005D490000}"/>
    <cellStyle name="Normal 5 7 3 3 2 2" xfId="37527" xr:uid="{00000000-0005-0000-0000-00005E490000}"/>
    <cellStyle name="Normal 5 7 3 3 3" xfId="18695" xr:uid="{00000000-0005-0000-0000-00005F490000}"/>
    <cellStyle name="Normal 5 7 3 3 3 2" xfId="41199" xr:uid="{00000000-0005-0000-0000-000060490000}"/>
    <cellStyle name="Normal 5 7 3 3 4" xfId="8735" xr:uid="{00000000-0005-0000-0000-000061490000}"/>
    <cellStyle name="Normal 5 7 3 3 5" xfId="33855" xr:uid="{00000000-0005-0000-0000-000062490000}"/>
    <cellStyle name="Normal 5 7 3 4" xfId="3147" xr:uid="{00000000-0005-0000-0000-000063490000}"/>
    <cellStyle name="Normal 5 7 3 4 2" xfId="17097" xr:uid="{00000000-0005-0000-0000-000064490000}"/>
    <cellStyle name="Normal 5 7 3 4 2 2" xfId="39975" xr:uid="{00000000-0005-0000-0000-000065490000}"/>
    <cellStyle name="Normal 5 7 3 4 3" xfId="11183" xr:uid="{00000000-0005-0000-0000-000066490000}"/>
    <cellStyle name="Normal 5 7 3 4 4" xfId="36303" xr:uid="{00000000-0005-0000-0000-000067490000}"/>
    <cellStyle name="Normal 5 7 3 5" xfId="9959" xr:uid="{00000000-0005-0000-0000-000068490000}"/>
    <cellStyle name="Normal 5 7 3 5 2" xfId="35079" xr:uid="{00000000-0005-0000-0000-000069490000}"/>
    <cellStyle name="Normal 5 7 3 6" xfId="15322" xr:uid="{00000000-0005-0000-0000-00006A490000}"/>
    <cellStyle name="Normal 5 7 3 6 2" xfId="38751" xr:uid="{00000000-0005-0000-0000-00006B490000}"/>
    <cellStyle name="Normal 5 7 3 7" xfId="7511" xr:uid="{00000000-0005-0000-0000-00006C490000}"/>
    <cellStyle name="Normal 5 7 3 8" xfId="32631" xr:uid="{00000000-0005-0000-0000-00006D490000}"/>
    <cellStyle name="Normal 5 7 4" xfId="1724" xr:uid="{00000000-0005-0000-0000-00006E490000}"/>
    <cellStyle name="Normal 5 7 4 2" xfId="5093" xr:uid="{00000000-0005-0000-0000-00006F490000}"/>
    <cellStyle name="Normal 5 7 4 2 2" xfId="12846" xr:uid="{00000000-0005-0000-0000-000070490000}"/>
    <cellStyle name="Normal 5 7 4 2 2 2" xfId="37717" xr:uid="{00000000-0005-0000-0000-000071490000}"/>
    <cellStyle name="Normal 5 7 4 2 3" xfId="18997" xr:uid="{00000000-0005-0000-0000-000072490000}"/>
    <cellStyle name="Normal 5 7 4 2 3 2" xfId="41389" xr:uid="{00000000-0005-0000-0000-000073490000}"/>
    <cellStyle name="Normal 5 7 4 2 4" xfId="8925" xr:uid="{00000000-0005-0000-0000-000074490000}"/>
    <cellStyle name="Normal 5 7 4 2 5" xfId="34045" xr:uid="{00000000-0005-0000-0000-000075490000}"/>
    <cellStyle name="Normal 5 7 4 3" xfId="3337" xr:uid="{00000000-0005-0000-0000-000076490000}"/>
    <cellStyle name="Normal 5 7 4 3 2" xfId="17287" xr:uid="{00000000-0005-0000-0000-000077490000}"/>
    <cellStyle name="Normal 5 7 4 3 2 2" xfId="40165" xr:uid="{00000000-0005-0000-0000-000078490000}"/>
    <cellStyle name="Normal 5 7 4 3 3" xfId="11373" xr:uid="{00000000-0005-0000-0000-000079490000}"/>
    <cellStyle name="Normal 5 7 4 3 4" xfId="36493" xr:uid="{00000000-0005-0000-0000-00007A490000}"/>
    <cellStyle name="Normal 5 7 4 4" xfId="10149" xr:uid="{00000000-0005-0000-0000-00007B490000}"/>
    <cellStyle name="Normal 5 7 4 4 2" xfId="35269" xr:uid="{00000000-0005-0000-0000-00007C490000}"/>
    <cellStyle name="Normal 5 7 4 5" xfId="15702" xr:uid="{00000000-0005-0000-0000-00007D490000}"/>
    <cellStyle name="Normal 5 7 4 5 2" xfId="38941" xr:uid="{00000000-0005-0000-0000-00007E490000}"/>
    <cellStyle name="Normal 5 7 4 6" xfId="7701" xr:uid="{00000000-0005-0000-0000-00007F490000}"/>
    <cellStyle name="Normal 5 7 4 7" xfId="32821" xr:uid="{00000000-0005-0000-0000-000080490000}"/>
    <cellStyle name="Normal 5 7 5" xfId="4186" xr:uid="{00000000-0005-0000-0000-000081490000}"/>
    <cellStyle name="Normal 5 7 5 2" xfId="12088" xr:uid="{00000000-0005-0000-0000-000082490000}"/>
    <cellStyle name="Normal 5 7 5 2 2" xfId="37105" xr:uid="{00000000-0005-0000-0000-000083490000}"/>
    <cellStyle name="Normal 5 7 5 3" xfId="18118" xr:uid="{00000000-0005-0000-0000-000084490000}"/>
    <cellStyle name="Normal 5 7 5 3 2" xfId="40777" xr:uid="{00000000-0005-0000-0000-000085490000}"/>
    <cellStyle name="Normal 5 7 5 4" xfId="8313" xr:uid="{00000000-0005-0000-0000-000086490000}"/>
    <cellStyle name="Normal 5 7 5 5" xfId="33433" xr:uid="{00000000-0005-0000-0000-000087490000}"/>
    <cellStyle name="Normal 5 7 6" xfId="2725" xr:uid="{00000000-0005-0000-0000-000088490000}"/>
    <cellStyle name="Normal 5 7 6 2" xfId="16675" xr:uid="{00000000-0005-0000-0000-000089490000}"/>
    <cellStyle name="Normal 5 7 6 2 2" xfId="39553" xr:uid="{00000000-0005-0000-0000-00008A490000}"/>
    <cellStyle name="Normal 5 7 6 3" xfId="10761" xr:uid="{00000000-0005-0000-0000-00008B490000}"/>
    <cellStyle name="Normal 5 7 6 4" xfId="35881" xr:uid="{00000000-0005-0000-0000-00008C490000}"/>
    <cellStyle name="Normal 5 7 7" xfId="9537" xr:uid="{00000000-0005-0000-0000-00008D490000}"/>
    <cellStyle name="Normal 5 7 7 2" xfId="34657" xr:uid="{00000000-0005-0000-0000-00008E490000}"/>
    <cellStyle name="Normal 5 7 8" xfId="14586" xr:uid="{00000000-0005-0000-0000-00008F490000}"/>
    <cellStyle name="Normal 5 7 8 2" xfId="38329" xr:uid="{00000000-0005-0000-0000-000090490000}"/>
    <cellStyle name="Normal 5 7 9" xfId="7089" xr:uid="{00000000-0005-0000-0000-000091490000}"/>
    <cellStyle name="Normal 5 8" xfId="545" xr:uid="{00000000-0005-0000-0000-000092490000}"/>
    <cellStyle name="Normal 5 9" xfId="546" xr:uid="{00000000-0005-0000-0000-000093490000}"/>
    <cellStyle name="Normal 5 9 10" xfId="32210" xr:uid="{00000000-0005-0000-0000-000094490000}"/>
    <cellStyle name="Normal 5 9 2" xfId="972" xr:uid="{00000000-0005-0000-0000-000095490000}"/>
    <cellStyle name="Normal 5 9 2 2" xfId="2063" xr:uid="{00000000-0005-0000-0000-000096490000}"/>
    <cellStyle name="Normal 5 9 2 2 2" xfId="5369" xr:uid="{00000000-0005-0000-0000-000097490000}"/>
    <cellStyle name="Normal 5 9 2 2 2 2" xfId="13083" xr:uid="{00000000-0005-0000-0000-000098490000}"/>
    <cellStyle name="Normal 5 9 2 2 2 2 2" xfId="37929" xr:uid="{00000000-0005-0000-0000-000099490000}"/>
    <cellStyle name="Normal 5 9 2 2 2 3" xfId="19263" xr:uid="{00000000-0005-0000-0000-00009A490000}"/>
    <cellStyle name="Normal 5 9 2 2 2 3 2" xfId="41601" xr:uid="{00000000-0005-0000-0000-00009B490000}"/>
    <cellStyle name="Normal 5 9 2 2 2 4" xfId="9137" xr:uid="{00000000-0005-0000-0000-00009C490000}"/>
    <cellStyle name="Normal 5 9 2 2 2 5" xfId="34257" xr:uid="{00000000-0005-0000-0000-00009D490000}"/>
    <cellStyle name="Normal 5 9 2 2 3" xfId="3549" xr:uid="{00000000-0005-0000-0000-00009E490000}"/>
    <cellStyle name="Normal 5 9 2 2 3 2" xfId="17499" xr:uid="{00000000-0005-0000-0000-00009F490000}"/>
    <cellStyle name="Normal 5 9 2 2 3 2 2" xfId="40377" xr:uid="{00000000-0005-0000-0000-0000A0490000}"/>
    <cellStyle name="Normal 5 9 2 2 3 3" xfId="11585" xr:uid="{00000000-0005-0000-0000-0000A1490000}"/>
    <cellStyle name="Normal 5 9 2 2 3 4" xfId="36705" xr:uid="{00000000-0005-0000-0000-0000A2490000}"/>
    <cellStyle name="Normal 5 9 2 2 4" xfId="10361" xr:uid="{00000000-0005-0000-0000-0000A3490000}"/>
    <cellStyle name="Normal 5 9 2 2 4 2" xfId="35481" xr:uid="{00000000-0005-0000-0000-0000A4490000}"/>
    <cellStyle name="Normal 5 9 2 2 5" xfId="16032" xr:uid="{00000000-0005-0000-0000-0000A5490000}"/>
    <cellStyle name="Normal 5 9 2 2 5 2" xfId="39153" xr:uid="{00000000-0005-0000-0000-0000A6490000}"/>
    <cellStyle name="Normal 5 9 2 2 6" xfId="7913" xr:uid="{00000000-0005-0000-0000-0000A7490000}"/>
    <cellStyle name="Normal 5 9 2 2 7" xfId="33033" xr:uid="{00000000-0005-0000-0000-0000A8490000}"/>
    <cellStyle name="Normal 5 9 2 3" xfId="4485" xr:uid="{00000000-0005-0000-0000-0000A9490000}"/>
    <cellStyle name="Normal 5 9 2 3 2" xfId="12336" xr:uid="{00000000-0005-0000-0000-0000AA490000}"/>
    <cellStyle name="Normal 5 9 2 3 2 2" xfId="37317" xr:uid="{00000000-0005-0000-0000-0000AB490000}"/>
    <cellStyle name="Normal 5 9 2 3 3" xfId="18411" xr:uid="{00000000-0005-0000-0000-0000AC490000}"/>
    <cellStyle name="Normal 5 9 2 3 3 2" xfId="40989" xr:uid="{00000000-0005-0000-0000-0000AD490000}"/>
    <cellStyle name="Normal 5 9 2 3 4" xfId="8525" xr:uid="{00000000-0005-0000-0000-0000AE490000}"/>
    <cellStyle name="Normal 5 9 2 3 5" xfId="33645" xr:uid="{00000000-0005-0000-0000-0000AF490000}"/>
    <cellStyle name="Normal 5 9 2 4" xfId="2937" xr:uid="{00000000-0005-0000-0000-0000B0490000}"/>
    <cellStyle name="Normal 5 9 2 4 2" xfId="16887" xr:uid="{00000000-0005-0000-0000-0000B1490000}"/>
    <cellStyle name="Normal 5 9 2 4 2 2" xfId="39765" xr:uid="{00000000-0005-0000-0000-0000B2490000}"/>
    <cellStyle name="Normal 5 9 2 4 3" xfId="10973" xr:uid="{00000000-0005-0000-0000-0000B3490000}"/>
    <cellStyle name="Normal 5 9 2 4 4" xfId="36093" xr:uid="{00000000-0005-0000-0000-0000B4490000}"/>
    <cellStyle name="Normal 5 9 2 5" xfId="9749" xr:uid="{00000000-0005-0000-0000-0000B5490000}"/>
    <cellStyle name="Normal 5 9 2 5 2" xfId="34869" xr:uid="{00000000-0005-0000-0000-0000B6490000}"/>
    <cellStyle name="Normal 5 9 2 6" xfId="14991" xr:uid="{00000000-0005-0000-0000-0000B7490000}"/>
    <cellStyle name="Normal 5 9 2 6 2" xfId="38541" xr:uid="{00000000-0005-0000-0000-0000B8490000}"/>
    <cellStyle name="Normal 5 9 2 7" xfId="7301" xr:uid="{00000000-0005-0000-0000-0000B9490000}"/>
    <cellStyle name="Normal 5 9 2 8" xfId="32421" xr:uid="{00000000-0005-0000-0000-0000BA490000}"/>
    <cellStyle name="Normal 5 9 3" xfId="1314" xr:uid="{00000000-0005-0000-0000-0000BB490000}"/>
    <cellStyle name="Normal 5 9 3 2" xfId="2405" xr:uid="{00000000-0005-0000-0000-0000BC490000}"/>
    <cellStyle name="Normal 5 9 3 2 2" xfId="5668" xr:uid="{00000000-0005-0000-0000-0000BD490000}"/>
    <cellStyle name="Normal 5 9 3 2 2 2" xfId="13340" xr:uid="{00000000-0005-0000-0000-0000BE490000}"/>
    <cellStyle name="Normal 5 9 3 2 2 2 2" xfId="38140" xr:uid="{00000000-0005-0000-0000-0000BF490000}"/>
    <cellStyle name="Normal 5 9 3 2 2 3" xfId="19556" xr:uid="{00000000-0005-0000-0000-0000C0490000}"/>
    <cellStyle name="Normal 5 9 3 2 2 3 2" xfId="41812" xr:uid="{00000000-0005-0000-0000-0000C1490000}"/>
    <cellStyle name="Normal 5 9 3 2 2 4" xfId="9348" xr:uid="{00000000-0005-0000-0000-0000C2490000}"/>
    <cellStyle name="Normal 5 9 3 2 2 5" xfId="34468" xr:uid="{00000000-0005-0000-0000-0000C3490000}"/>
    <cellStyle name="Normal 5 9 3 2 3" xfId="3760" xr:uid="{00000000-0005-0000-0000-0000C4490000}"/>
    <cellStyle name="Normal 5 9 3 2 3 2" xfId="17710" xr:uid="{00000000-0005-0000-0000-0000C5490000}"/>
    <cellStyle name="Normal 5 9 3 2 3 2 2" xfId="40588" xr:uid="{00000000-0005-0000-0000-0000C6490000}"/>
    <cellStyle name="Normal 5 9 3 2 3 3" xfId="11796" xr:uid="{00000000-0005-0000-0000-0000C7490000}"/>
    <cellStyle name="Normal 5 9 3 2 3 4" xfId="36916" xr:uid="{00000000-0005-0000-0000-0000C8490000}"/>
    <cellStyle name="Normal 5 9 3 2 4" xfId="10572" xr:uid="{00000000-0005-0000-0000-0000C9490000}"/>
    <cellStyle name="Normal 5 9 3 2 4 2" xfId="35692" xr:uid="{00000000-0005-0000-0000-0000CA490000}"/>
    <cellStyle name="Normal 5 9 3 2 5" xfId="16369" xr:uid="{00000000-0005-0000-0000-0000CB490000}"/>
    <cellStyle name="Normal 5 9 3 2 5 2" xfId="39364" xr:uid="{00000000-0005-0000-0000-0000CC490000}"/>
    <cellStyle name="Normal 5 9 3 2 6" xfId="8124" xr:uid="{00000000-0005-0000-0000-0000CD490000}"/>
    <cellStyle name="Normal 5 9 3 2 7" xfId="33244" xr:uid="{00000000-0005-0000-0000-0000CE490000}"/>
    <cellStyle name="Normal 5 9 3 3" xfId="4778" xr:uid="{00000000-0005-0000-0000-0000CF490000}"/>
    <cellStyle name="Normal 5 9 3 3 2" xfId="12592" xr:uid="{00000000-0005-0000-0000-0000D0490000}"/>
    <cellStyle name="Normal 5 9 3 3 2 2" xfId="37528" xr:uid="{00000000-0005-0000-0000-0000D1490000}"/>
    <cellStyle name="Normal 5 9 3 3 3" xfId="18696" xr:uid="{00000000-0005-0000-0000-0000D2490000}"/>
    <cellStyle name="Normal 5 9 3 3 3 2" xfId="41200" xr:uid="{00000000-0005-0000-0000-0000D3490000}"/>
    <cellStyle name="Normal 5 9 3 3 4" xfId="8736" xr:uid="{00000000-0005-0000-0000-0000D4490000}"/>
    <cellStyle name="Normal 5 9 3 3 5" xfId="33856" xr:uid="{00000000-0005-0000-0000-0000D5490000}"/>
    <cellStyle name="Normal 5 9 3 4" xfId="3148" xr:uid="{00000000-0005-0000-0000-0000D6490000}"/>
    <cellStyle name="Normal 5 9 3 4 2" xfId="17098" xr:uid="{00000000-0005-0000-0000-0000D7490000}"/>
    <cellStyle name="Normal 5 9 3 4 2 2" xfId="39976" xr:uid="{00000000-0005-0000-0000-0000D8490000}"/>
    <cellStyle name="Normal 5 9 3 4 3" xfId="11184" xr:uid="{00000000-0005-0000-0000-0000D9490000}"/>
    <cellStyle name="Normal 5 9 3 4 4" xfId="36304" xr:uid="{00000000-0005-0000-0000-0000DA490000}"/>
    <cellStyle name="Normal 5 9 3 5" xfId="9960" xr:uid="{00000000-0005-0000-0000-0000DB490000}"/>
    <cellStyle name="Normal 5 9 3 5 2" xfId="35080" xr:uid="{00000000-0005-0000-0000-0000DC490000}"/>
    <cellStyle name="Normal 5 9 3 6" xfId="15323" xr:uid="{00000000-0005-0000-0000-0000DD490000}"/>
    <cellStyle name="Normal 5 9 3 6 2" xfId="38752" xr:uid="{00000000-0005-0000-0000-0000DE490000}"/>
    <cellStyle name="Normal 5 9 3 7" xfId="7512" xr:uid="{00000000-0005-0000-0000-0000DF490000}"/>
    <cellStyle name="Normal 5 9 3 8" xfId="32632" xr:uid="{00000000-0005-0000-0000-0000E0490000}"/>
    <cellStyle name="Normal 5 9 4" xfId="1725" xr:uid="{00000000-0005-0000-0000-0000E1490000}"/>
    <cellStyle name="Normal 5 9 4 2" xfId="5094" xr:uid="{00000000-0005-0000-0000-0000E2490000}"/>
    <cellStyle name="Normal 5 9 4 2 2" xfId="12847" xr:uid="{00000000-0005-0000-0000-0000E3490000}"/>
    <cellStyle name="Normal 5 9 4 2 2 2" xfId="37718" xr:uid="{00000000-0005-0000-0000-0000E4490000}"/>
    <cellStyle name="Normal 5 9 4 2 3" xfId="18998" xr:uid="{00000000-0005-0000-0000-0000E5490000}"/>
    <cellStyle name="Normal 5 9 4 2 3 2" xfId="41390" xr:uid="{00000000-0005-0000-0000-0000E6490000}"/>
    <cellStyle name="Normal 5 9 4 2 4" xfId="8926" xr:uid="{00000000-0005-0000-0000-0000E7490000}"/>
    <cellStyle name="Normal 5 9 4 2 5" xfId="34046" xr:uid="{00000000-0005-0000-0000-0000E8490000}"/>
    <cellStyle name="Normal 5 9 4 3" xfId="3338" xr:uid="{00000000-0005-0000-0000-0000E9490000}"/>
    <cellStyle name="Normal 5 9 4 3 2" xfId="17288" xr:uid="{00000000-0005-0000-0000-0000EA490000}"/>
    <cellStyle name="Normal 5 9 4 3 2 2" xfId="40166" xr:uid="{00000000-0005-0000-0000-0000EB490000}"/>
    <cellStyle name="Normal 5 9 4 3 3" xfId="11374" xr:uid="{00000000-0005-0000-0000-0000EC490000}"/>
    <cellStyle name="Normal 5 9 4 3 4" xfId="36494" xr:uid="{00000000-0005-0000-0000-0000ED490000}"/>
    <cellStyle name="Normal 5 9 4 4" xfId="10150" xr:uid="{00000000-0005-0000-0000-0000EE490000}"/>
    <cellStyle name="Normal 5 9 4 4 2" xfId="35270" xr:uid="{00000000-0005-0000-0000-0000EF490000}"/>
    <cellStyle name="Normal 5 9 4 5" xfId="15703" xr:uid="{00000000-0005-0000-0000-0000F0490000}"/>
    <cellStyle name="Normal 5 9 4 5 2" xfId="38942" xr:uid="{00000000-0005-0000-0000-0000F1490000}"/>
    <cellStyle name="Normal 5 9 4 6" xfId="7702" xr:uid="{00000000-0005-0000-0000-0000F2490000}"/>
    <cellStyle name="Normal 5 9 4 7" xfId="32822" xr:uid="{00000000-0005-0000-0000-0000F3490000}"/>
    <cellStyle name="Normal 5 9 5" xfId="4188" xr:uid="{00000000-0005-0000-0000-0000F4490000}"/>
    <cellStyle name="Normal 5 9 5 2" xfId="12090" xr:uid="{00000000-0005-0000-0000-0000F5490000}"/>
    <cellStyle name="Normal 5 9 5 2 2" xfId="37106" xr:uid="{00000000-0005-0000-0000-0000F6490000}"/>
    <cellStyle name="Normal 5 9 5 3" xfId="18120" xr:uid="{00000000-0005-0000-0000-0000F7490000}"/>
    <cellStyle name="Normal 5 9 5 3 2" xfId="40778" xr:uid="{00000000-0005-0000-0000-0000F8490000}"/>
    <cellStyle name="Normal 5 9 5 4" xfId="8314" xr:uid="{00000000-0005-0000-0000-0000F9490000}"/>
    <cellStyle name="Normal 5 9 5 5" xfId="33434" xr:uid="{00000000-0005-0000-0000-0000FA490000}"/>
    <cellStyle name="Normal 5 9 6" xfId="2726" xr:uid="{00000000-0005-0000-0000-0000FB490000}"/>
    <cellStyle name="Normal 5 9 6 2" xfId="16676" xr:uid="{00000000-0005-0000-0000-0000FC490000}"/>
    <cellStyle name="Normal 5 9 6 2 2" xfId="39554" xr:uid="{00000000-0005-0000-0000-0000FD490000}"/>
    <cellStyle name="Normal 5 9 6 3" xfId="10762" xr:uid="{00000000-0005-0000-0000-0000FE490000}"/>
    <cellStyle name="Normal 5 9 6 4" xfId="35882" xr:uid="{00000000-0005-0000-0000-0000FF490000}"/>
    <cellStyle name="Normal 5 9 7" xfId="9538" xr:uid="{00000000-0005-0000-0000-0000004A0000}"/>
    <cellStyle name="Normal 5 9 7 2" xfId="34658" xr:uid="{00000000-0005-0000-0000-0000014A0000}"/>
    <cellStyle name="Normal 5 9 8" xfId="14588" xr:uid="{00000000-0005-0000-0000-0000024A0000}"/>
    <cellStyle name="Normal 5 9 8 2" xfId="38330" xr:uid="{00000000-0005-0000-0000-0000034A0000}"/>
    <cellStyle name="Normal 5 9 9" xfId="7090" xr:uid="{00000000-0005-0000-0000-0000044A0000}"/>
    <cellStyle name="Normal 6" xfId="30" xr:uid="{00000000-0005-0000-0000-0000054A0000}"/>
    <cellStyle name="Normal 6 10" xfId="882" xr:uid="{00000000-0005-0000-0000-0000064A0000}"/>
    <cellStyle name="Normal 6 10 2" xfId="1973" xr:uid="{00000000-0005-0000-0000-0000074A0000}"/>
    <cellStyle name="Normal 6 10 2 2" xfId="5279" xr:uid="{00000000-0005-0000-0000-0000084A0000}"/>
    <cellStyle name="Normal 6 10 2 2 2" xfId="12993" xr:uid="{00000000-0005-0000-0000-0000094A0000}"/>
    <cellStyle name="Normal 6 10 2 2 2 2" xfId="37839" xr:uid="{00000000-0005-0000-0000-00000A4A0000}"/>
    <cellStyle name="Normal 6 10 2 2 3" xfId="19173" xr:uid="{00000000-0005-0000-0000-00000B4A0000}"/>
    <cellStyle name="Normal 6 10 2 2 3 2" xfId="41511" xr:uid="{00000000-0005-0000-0000-00000C4A0000}"/>
    <cellStyle name="Normal 6 10 2 2 4" xfId="9047" xr:uid="{00000000-0005-0000-0000-00000D4A0000}"/>
    <cellStyle name="Normal 6 10 2 2 5" xfId="34167" xr:uid="{00000000-0005-0000-0000-00000E4A0000}"/>
    <cellStyle name="Normal 6 10 2 3" xfId="3459" xr:uid="{00000000-0005-0000-0000-00000F4A0000}"/>
    <cellStyle name="Normal 6 10 2 3 2" xfId="17409" xr:uid="{00000000-0005-0000-0000-0000104A0000}"/>
    <cellStyle name="Normal 6 10 2 3 2 2" xfId="40287" xr:uid="{00000000-0005-0000-0000-0000114A0000}"/>
    <cellStyle name="Normal 6 10 2 3 3" xfId="11495" xr:uid="{00000000-0005-0000-0000-0000124A0000}"/>
    <cellStyle name="Normal 6 10 2 3 4" xfId="36615" xr:uid="{00000000-0005-0000-0000-0000134A0000}"/>
    <cellStyle name="Normal 6 10 2 4" xfId="10271" xr:uid="{00000000-0005-0000-0000-0000144A0000}"/>
    <cellStyle name="Normal 6 10 2 4 2" xfId="35391" xr:uid="{00000000-0005-0000-0000-0000154A0000}"/>
    <cellStyle name="Normal 6 10 2 5" xfId="15942" xr:uid="{00000000-0005-0000-0000-0000164A0000}"/>
    <cellStyle name="Normal 6 10 2 5 2" xfId="39063" xr:uid="{00000000-0005-0000-0000-0000174A0000}"/>
    <cellStyle name="Normal 6 10 2 6" xfId="7823" xr:uid="{00000000-0005-0000-0000-0000184A0000}"/>
    <cellStyle name="Normal 6 10 2 7" xfId="32943" xr:uid="{00000000-0005-0000-0000-0000194A0000}"/>
    <cellStyle name="Normal 6 10 3" xfId="4395" xr:uid="{00000000-0005-0000-0000-00001A4A0000}"/>
    <cellStyle name="Normal 6 10 3 2" xfId="12246" xr:uid="{00000000-0005-0000-0000-00001B4A0000}"/>
    <cellStyle name="Normal 6 10 3 2 2" xfId="37227" xr:uid="{00000000-0005-0000-0000-00001C4A0000}"/>
    <cellStyle name="Normal 6 10 3 3" xfId="18321" xr:uid="{00000000-0005-0000-0000-00001D4A0000}"/>
    <cellStyle name="Normal 6 10 3 3 2" xfId="40899" xr:uid="{00000000-0005-0000-0000-00001E4A0000}"/>
    <cellStyle name="Normal 6 10 3 4" xfId="8435" xr:uid="{00000000-0005-0000-0000-00001F4A0000}"/>
    <cellStyle name="Normal 6 10 3 5" xfId="33555" xr:uid="{00000000-0005-0000-0000-0000204A0000}"/>
    <cellStyle name="Normal 6 10 4" xfId="2847" xr:uid="{00000000-0005-0000-0000-0000214A0000}"/>
    <cellStyle name="Normal 6 10 4 2" xfId="16797" xr:uid="{00000000-0005-0000-0000-0000224A0000}"/>
    <cellStyle name="Normal 6 10 4 2 2" xfId="39675" xr:uid="{00000000-0005-0000-0000-0000234A0000}"/>
    <cellStyle name="Normal 6 10 4 3" xfId="10883" xr:uid="{00000000-0005-0000-0000-0000244A0000}"/>
    <cellStyle name="Normal 6 10 4 4" xfId="36003" xr:uid="{00000000-0005-0000-0000-0000254A0000}"/>
    <cellStyle name="Normal 6 10 5" xfId="9659" xr:uid="{00000000-0005-0000-0000-0000264A0000}"/>
    <cellStyle name="Normal 6 10 5 2" xfId="34779" xr:uid="{00000000-0005-0000-0000-0000274A0000}"/>
    <cellStyle name="Normal 6 10 6" xfId="14901" xr:uid="{00000000-0005-0000-0000-0000284A0000}"/>
    <cellStyle name="Normal 6 10 6 2" xfId="38451" xr:uid="{00000000-0005-0000-0000-0000294A0000}"/>
    <cellStyle name="Normal 6 10 7" xfId="7211" xr:uid="{00000000-0005-0000-0000-00002A4A0000}"/>
    <cellStyle name="Normal 6 10 8" xfId="32331" xr:uid="{00000000-0005-0000-0000-00002B4A0000}"/>
    <cellStyle name="Normal 6 11" xfId="1096" xr:uid="{00000000-0005-0000-0000-00002C4A0000}"/>
    <cellStyle name="Normal 6 11 2" xfId="2187" xr:uid="{00000000-0005-0000-0000-00002D4A0000}"/>
    <cellStyle name="Normal 6 11 2 2" xfId="5490" xr:uid="{00000000-0005-0000-0000-00002E4A0000}"/>
    <cellStyle name="Normal 6 11 2 2 2" xfId="13204" xr:uid="{00000000-0005-0000-0000-00002F4A0000}"/>
    <cellStyle name="Normal 6 11 2 2 2 2" xfId="38050" xr:uid="{00000000-0005-0000-0000-0000304A0000}"/>
    <cellStyle name="Normal 6 11 2 2 3" xfId="19384" xr:uid="{00000000-0005-0000-0000-0000314A0000}"/>
    <cellStyle name="Normal 6 11 2 2 3 2" xfId="41722" xr:uid="{00000000-0005-0000-0000-0000324A0000}"/>
    <cellStyle name="Normal 6 11 2 2 4" xfId="9258" xr:uid="{00000000-0005-0000-0000-0000334A0000}"/>
    <cellStyle name="Normal 6 11 2 2 5" xfId="34378" xr:uid="{00000000-0005-0000-0000-0000344A0000}"/>
    <cellStyle name="Normal 6 11 2 3" xfId="3670" xr:uid="{00000000-0005-0000-0000-0000354A0000}"/>
    <cellStyle name="Normal 6 11 2 3 2" xfId="17620" xr:uid="{00000000-0005-0000-0000-0000364A0000}"/>
    <cellStyle name="Normal 6 11 2 3 2 2" xfId="40498" xr:uid="{00000000-0005-0000-0000-0000374A0000}"/>
    <cellStyle name="Normal 6 11 2 3 3" xfId="11706" xr:uid="{00000000-0005-0000-0000-0000384A0000}"/>
    <cellStyle name="Normal 6 11 2 3 4" xfId="36826" xr:uid="{00000000-0005-0000-0000-0000394A0000}"/>
    <cellStyle name="Normal 6 11 2 4" xfId="10482" xr:uid="{00000000-0005-0000-0000-00003A4A0000}"/>
    <cellStyle name="Normal 6 11 2 4 2" xfId="35602" xr:uid="{00000000-0005-0000-0000-00003B4A0000}"/>
    <cellStyle name="Normal 6 11 2 5" xfId="16156" xr:uid="{00000000-0005-0000-0000-00003C4A0000}"/>
    <cellStyle name="Normal 6 11 2 5 2" xfId="39274" xr:uid="{00000000-0005-0000-0000-00003D4A0000}"/>
    <cellStyle name="Normal 6 11 2 6" xfId="8034" xr:uid="{00000000-0005-0000-0000-00003E4A0000}"/>
    <cellStyle name="Normal 6 11 2 7" xfId="33154" xr:uid="{00000000-0005-0000-0000-00003F4A0000}"/>
    <cellStyle name="Normal 6 11 3" xfId="4606" xr:uid="{00000000-0005-0000-0000-0000404A0000}"/>
    <cellStyle name="Normal 6 11 3 2" xfId="12457" xr:uid="{00000000-0005-0000-0000-0000414A0000}"/>
    <cellStyle name="Normal 6 11 3 2 2" xfId="37438" xr:uid="{00000000-0005-0000-0000-0000424A0000}"/>
    <cellStyle name="Normal 6 11 3 3" xfId="18532" xr:uid="{00000000-0005-0000-0000-0000434A0000}"/>
    <cellStyle name="Normal 6 11 3 3 2" xfId="41110" xr:uid="{00000000-0005-0000-0000-0000444A0000}"/>
    <cellStyle name="Normal 6 11 3 4" xfId="8646" xr:uid="{00000000-0005-0000-0000-0000454A0000}"/>
    <cellStyle name="Normal 6 11 3 5" xfId="33766" xr:uid="{00000000-0005-0000-0000-0000464A0000}"/>
    <cellStyle name="Normal 6 11 4" xfId="3058" xr:uid="{00000000-0005-0000-0000-0000474A0000}"/>
    <cellStyle name="Normal 6 11 4 2" xfId="17008" xr:uid="{00000000-0005-0000-0000-0000484A0000}"/>
    <cellStyle name="Normal 6 11 4 2 2" xfId="39886" xr:uid="{00000000-0005-0000-0000-0000494A0000}"/>
    <cellStyle name="Normal 6 11 4 3" xfId="11094" xr:uid="{00000000-0005-0000-0000-00004A4A0000}"/>
    <cellStyle name="Normal 6 11 4 4" xfId="36214" xr:uid="{00000000-0005-0000-0000-00004B4A0000}"/>
    <cellStyle name="Normal 6 11 5" xfId="9870" xr:uid="{00000000-0005-0000-0000-00004C4A0000}"/>
    <cellStyle name="Normal 6 11 5 2" xfId="34990" xr:uid="{00000000-0005-0000-0000-00004D4A0000}"/>
    <cellStyle name="Normal 6 11 6" xfId="15115" xr:uid="{00000000-0005-0000-0000-00004E4A0000}"/>
    <cellStyle name="Normal 6 11 6 2" xfId="38662" xr:uid="{00000000-0005-0000-0000-00004F4A0000}"/>
    <cellStyle name="Normal 6 11 7" xfId="7422" xr:uid="{00000000-0005-0000-0000-0000504A0000}"/>
    <cellStyle name="Normal 6 11 8" xfId="32542" xr:uid="{00000000-0005-0000-0000-0000514A0000}"/>
    <cellStyle name="Normal 6 12" xfId="1545" xr:uid="{00000000-0005-0000-0000-0000524A0000}"/>
    <cellStyle name="Normal 6 12 2" xfId="4943" xr:uid="{00000000-0005-0000-0000-0000534A0000}"/>
    <cellStyle name="Normal 6 12 2 2" xfId="12720" xr:uid="{00000000-0005-0000-0000-0000544A0000}"/>
    <cellStyle name="Normal 6 12 2 2 2" xfId="37628" xr:uid="{00000000-0005-0000-0000-0000554A0000}"/>
    <cellStyle name="Normal 6 12 2 3" xfId="18854" xr:uid="{00000000-0005-0000-0000-0000564A0000}"/>
    <cellStyle name="Normal 6 12 2 3 2" xfId="41300" xr:uid="{00000000-0005-0000-0000-0000574A0000}"/>
    <cellStyle name="Normal 6 12 2 4" xfId="8836" xr:uid="{00000000-0005-0000-0000-0000584A0000}"/>
    <cellStyle name="Normal 6 12 2 5" xfId="33956" xr:uid="{00000000-0005-0000-0000-0000594A0000}"/>
    <cellStyle name="Normal 6 12 3" xfId="3248" xr:uid="{00000000-0005-0000-0000-00005A4A0000}"/>
    <cellStyle name="Normal 6 12 3 2" xfId="17198" xr:uid="{00000000-0005-0000-0000-00005B4A0000}"/>
    <cellStyle name="Normal 6 12 3 2 2" xfId="40076" xr:uid="{00000000-0005-0000-0000-00005C4A0000}"/>
    <cellStyle name="Normal 6 12 3 3" xfId="11284" xr:uid="{00000000-0005-0000-0000-00005D4A0000}"/>
    <cellStyle name="Normal 6 12 3 4" xfId="36404" xr:uid="{00000000-0005-0000-0000-00005E4A0000}"/>
    <cellStyle name="Normal 6 12 4" xfId="10060" xr:uid="{00000000-0005-0000-0000-00005F4A0000}"/>
    <cellStyle name="Normal 6 12 4 2" xfId="35180" xr:uid="{00000000-0005-0000-0000-0000604A0000}"/>
    <cellStyle name="Normal 6 12 5" xfId="15534" xr:uid="{00000000-0005-0000-0000-0000614A0000}"/>
    <cellStyle name="Normal 6 12 5 2" xfId="38852" xr:uid="{00000000-0005-0000-0000-0000624A0000}"/>
    <cellStyle name="Normal 6 12 6" xfId="7612" xr:uid="{00000000-0005-0000-0000-0000634A0000}"/>
    <cellStyle name="Normal 6 12 7" xfId="32732" xr:uid="{00000000-0005-0000-0000-0000644A0000}"/>
    <cellStyle name="Normal 6 13" xfId="3879" xr:uid="{00000000-0005-0000-0000-0000654A0000}"/>
    <cellStyle name="Normal 6 13 2" xfId="11909" xr:uid="{00000000-0005-0000-0000-0000664A0000}"/>
    <cellStyle name="Normal 6 13 2 2" xfId="37016" xr:uid="{00000000-0005-0000-0000-0000674A0000}"/>
    <cellStyle name="Normal 6 13 3" xfId="17827" xr:uid="{00000000-0005-0000-0000-0000684A0000}"/>
    <cellStyle name="Normal 6 13 3 2" xfId="40688" xr:uid="{00000000-0005-0000-0000-0000694A0000}"/>
    <cellStyle name="Normal 6 13 4" xfId="8224" xr:uid="{00000000-0005-0000-0000-00006A4A0000}"/>
    <cellStyle name="Normal 6 13 5" xfId="33344" xr:uid="{00000000-0005-0000-0000-00006B4A0000}"/>
    <cellStyle name="Normal 6 14" xfId="2636" xr:uid="{00000000-0005-0000-0000-00006C4A0000}"/>
    <cellStyle name="Normal 6 14 2" xfId="16586" xr:uid="{00000000-0005-0000-0000-00006D4A0000}"/>
    <cellStyle name="Normal 6 14 2 2" xfId="39464" xr:uid="{00000000-0005-0000-0000-00006E4A0000}"/>
    <cellStyle name="Normal 6 14 3" xfId="10672" xr:uid="{00000000-0005-0000-0000-00006F4A0000}"/>
    <cellStyle name="Normal 6 14 4" xfId="35792" xr:uid="{00000000-0005-0000-0000-0000704A0000}"/>
    <cellStyle name="Normal 6 15" xfId="9448" xr:uid="{00000000-0005-0000-0000-0000714A0000}"/>
    <cellStyle name="Normal 6 15 2" xfId="34568" xr:uid="{00000000-0005-0000-0000-0000724A0000}"/>
    <cellStyle name="Normal 6 16" xfId="14104" xr:uid="{00000000-0005-0000-0000-0000734A0000}"/>
    <cellStyle name="Normal 6 16 2" xfId="38240" xr:uid="{00000000-0005-0000-0000-0000744A0000}"/>
    <cellStyle name="Normal 6 17" xfId="7000" xr:uid="{00000000-0005-0000-0000-0000754A0000}"/>
    <cellStyle name="Normal 6 18" xfId="32120" xr:uid="{00000000-0005-0000-0000-0000764A0000}"/>
    <cellStyle name="Normal 6 2" xfId="548" xr:uid="{00000000-0005-0000-0000-0000774A0000}"/>
    <cellStyle name="Normal 6 2 10" xfId="9540" xr:uid="{00000000-0005-0000-0000-0000784A0000}"/>
    <cellStyle name="Normal 6 2 10 2" xfId="34660" xr:uid="{00000000-0005-0000-0000-0000794A0000}"/>
    <cellStyle name="Normal 6 2 11" xfId="14590" xr:uid="{00000000-0005-0000-0000-00007A4A0000}"/>
    <cellStyle name="Normal 6 2 11 2" xfId="38332" xr:uid="{00000000-0005-0000-0000-00007B4A0000}"/>
    <cellStyle name="Normal 6 2 12" xfId="7092" xr:uid="{00000000-0005-0000-0000-00007C4A0000}"/>
    <cellStyle name="Normal 6 2 13" xfId="32212" xr:uid="{00000000-0005-0000-0000-00007D4A0000}"/>
    <cellStyle name="Normal 6 2 2" xfId="549" xr:uid="{00000000-0005-0000-0000-00007E4A0000}"/>
    <cellStyle name="Normal 6 2 2 10" xfId="14591" xr:uid="{00000000-0005-0000-0000-00007F4A0000}"/>
    <cellStyle name="Normal 6 2 2 10 2" xfId="38333" xr:uid="{00000000-0005-0000-0000-0000804A0000}"/>
    <cellStyle name="Normal 6 2 2 11" xfId="7093" xr:uid="{00000000-0005-0000-0000-0000814A0000}"/>
    <cellStyle name="Normal 6 2 2 12" xfId="32213" xr:uid="{00000000-0005-0000-0000-0000824A0000}"/>
    <cellStyle name="Normal 6 2 2 2" xfId="550" xr:uid="{00000000-0005-0000-0000-0000834A0000}"/>
    <cellStyle name="Normal 6 2 2 2 10" xfId="7094" xr:uid="{00000000-0005-0000-0000-0000844A0000}"/>
    <cellStyle name="Normal 6 2 2 2 11" xfId="32214" xr:uid="{00000000-0005-0000-0000-0000854A0000}"/>
    <cellStyle name="Normal 6 2 2 2 2" xfId="551" xr:uid="{00000000-0005-0000-0000-0000864A0000}"/>
    <cellStyle name="Normal 6 2 2 2 2 10" xfId="32215" xr:uid="{00000000-0005-0000-0000-0000874A0000}"/>
    <cellStyle name="Normal 6 2 2 2 2 2" xfId="977" xr:uid="{00000000-0005-0000-0000-0000884A0000}"/>
    <cellStyle name="Normal 6 2 2 2 2 2 2" xfId="2068" xr:uid="{00000000-0005-0000-0000-0000894A0000}"/>
    <cellStyle name="Normal 6 2 2 2 2 2 2 2" xfId="5374" xr:uid="{00000000-0005-0000-0000-00008A4A0000}"/>
    <cellStyle name="Normal 6 2 2 2 2 2 2 2 2" xfId="13088" xr:uid="{00000000-0005-0000-0000-00008B4A0000}"/>
    <cellStyle name="Normal 6 2 2 2 2 2 2 2 2 2" xfId="37934" xr:uid="{00000000-0005-0000-0000-00008C4A0000}"/>
    <cellStyle name="Normal 6 2 2 2 2 2 2 2 3" xfId="19268" xr:uid="{00000000-0005-0000-0000-00008D4A0000}"/>
    <cellStyle name="Normal 6 2 2 2 2 2 2 2 3 2" xfId="41606" xr:uid="{00000000-0005-0000-0000-00008E4A0000}"/>
    <cellStyle name="Normal 6 2 2 2 2 2 2 2 4" xfId="9142" xr:uid="{00000000-0005-0000-0000-00008F4A0000}"/>
    <cellStyle name="Normal 6 2 2 2 2 2 2 2 5" xfId="34262" xr:uid="{00000000-0005-0000-0000-0000904A0000}"/>
    <cellStyle name="Normal 6 2 2 2 2 2 2 3" xfId="3554" xr:uid="{00000000-0005-0000-0000-0000914A0000}"/>
    <cellStyle name="Normal 6 2 2 2 2 2 2 3 2" xfId="17504" xr:uid="{00000000-0005-0000-0000-0000924A0000}"/>
    <cellStyle name="Normal 6 2 2 2 2 2 2 3 2 2" xfId="40382" xr:uid="{00000000-0005-0000-0000-0000934A0000}"/>
    <cellStyle name="Normal 6 2 2 2 2 2 2 3 3" xfId="11590" xr:uid="{00000000-0005-0000-0000-0000944A0000}"/>
    <cellStyle name="Normal 6 2 2 2 2 2 2 3 4" xfId="36710" xr:uid="{00000000-0005-0000-0000-0000954A0000}"/>
    <cellStyle name="Normal 6 2 2 2 2 2 2 4" xfId="10366" xr:uid="{00000000-0005-0000-0000-0000964A0000}"/>
    <cellStyle name="Normal 6 2 2 2 2 2 2 4 2" xfId="35486" xr:uid="{00000000-0005-0000-0000-0000974A0000}"/>
    <cellStyle name="Normal 6 2 2 2 2 2 2 5" xfId="16037" xr:uid="{00000000-0005-0000-0000-0000984A0000}"/>
    <cellStyle name="Normal 6 2 2 2 2 2 2 5 2" xfId="39158" xr:uid="{00000000-0005-0000-0000-0000994A0000}"/>
    <cellStyle name="Normal 6 2 2 2 2 2 2 6" xfId="7918" xr:uid="{00000000-0005-0000-0000-00009A4A0000}"/>
    <cellStyle name="Normal 6 2 2 2 2 2 2 7" xfId="33038" xr:uid="{00000000-0005-0000-0000-00009B4A0000}"/>
    <cellStyle name="Normal 6 2 2 2 2 2 3" xfId="4490" xr:uid="{00000000-0005-0000-0000-00009C4A0000}"/>
    <cellStyle name="Normal 6 2 2 2 2 2 3 2" xfId="12341" xr:uid="{00000000-0005-0000-0000-00009D4A0000}"/>
    <cellStyle name="Normal 6 2 2 2 2 2 3 2 2" xfId="37322" xr:uid="{00000000-0005-0000-0000-00009E4A0000}"/>
    <cellStyle name="Normal 6 2 2 2 2 2 3 3" xfId="18416" xr:uid="{00000000-0005-0000-0000-00009F4A0000}"/>
    <cellStyle name="Normal 6 2 2 2 2 2 3 3 2" xfId="40994" xr:uid="{00000000-0005-0000-0000-0000A04A0000}"/>
    <cellStyle name="Normal 6 2 2 2 2 2 3 4" xfId="8530" xr:uid="{00000000-0005-0000-0000-0000A14A0000}"/>
    <cellStyle name="Normal 6 2 2 2 2 2 3 5" xfId="33650" xr:uid="{00000000-0005-0000-0000-0000A24A0000}"/>
    <cellStyle name="Normal 6 2 2 2 2 2 4" xfId="2942" xr:uid="{00000000-0005-0000-0000-0000A34A0000}"/>
    <cellStyle name="Normal 6 2 2 2 2 2 4 2" xfId="16892" xr:uid="{00000000-0005-0000-0000-0000A44A0000}"/>
    <cellStyle name="Normal 6 2 2 2 2 2 4 2 2" xfId="39770" xr:uid="{00000000-0005-0000-0000-0000A54A0000}"/>
    <cellStyle name="Normal 6 2 2 2 2 2 4 3" xfId="10978" xr:uid="{00000000-0005-0000-0000-0000A64A0000}"/>
    <cellStyle name="Normal 6 2 2 2 2 2 4 4" xfId="36098" xr:uid="{00000000-0005-0000-0000-0000A74A0000}"/>
    <cellStyle name="Normal 6 2 2 2 2 2 5" xfId="9754" xr:uid="{00000000-0005-0000-0000-0000A84A0000}"/>
    <cellStyle name="Normal 6 2 2 2 2 2 5 2" xfId="34874" xr:uid="{00000000-0005-0000-0000-0000A94A0000}"/>
    <cellStyle name="Normal 6 2 2 2 2 2 6" xfId="14996" xr:uid="{00000000-0005-0000-0000-0000AA4A0000}"/>
    <cellStyle name="Normal 6 2 2 2 2 2 6 2" xfId="38546" xr:uid="{00000000-0005-0000-0000-0000AB4A0000}"/>
    <cellStyle name="Normal 6 2 2 2 2 2 7" xfId="7306" xr:uid="{00000000-0005-0000-0000-0000AC4A0000}"/>
    <cellStyle name="Normal 6 2 2 2 2 2 8" xfId="32426" xr:uid="{00000000-0005-0000-0000-0000AD4A0000}"/>
    <cellStyle name="Normal 6 2 2 2 2 3" xfId="1319" xr:uid="{00000000-0005-0000-0000-0000AE4A0000}"/>
    <cellStyle name="Normal 6 2 2 2 2 3 2" xfId="2410" xr:uid="{00000000-0005-0000-0000-0000AF4A0000}"/>
    <cellStyle name="Normal 6 2 2 2 2 3 2 2" xfId="5673" xr:uid="{00000000-0005-0000-0000-0000B04A0000}"/>
    <cellStyle name="Normal 6 2 2 2 2 3 2 2 2" xfId="13345" xr:uid="{00000000-0005-0000-0000-0000B14A0000}"/>
    <cellStyle name="Normal 6 2 2 2 2 3 2 2 2 2" xfId="38145" xr:uid="{00000000-0005-0000-0000-0000B24A0000}"/>
    <cellStyle name="Normal 6 2 2 2 2 3 2 2 3" xfId="19561" xr:uid="{00000000-0005-0000-0000-0000B34A0000}"/>
    <cellStyle name="Normal 6 2 2 2 2 3 2 2 3 2" xfId="41817" xr:uid="{00000000-0005-0000-0000-0000B44A0000}"/>
    <cellStyle name="Normal 6 2 2 2 2 3 2 2 4" xfId="9353" xr:uid="{00000000-0005-0000-0000-0000B54A0000}"/>
    <cellStyle name="Normal 6 2 2 2 2 3 2 2 5" xfId="34473" xr:uid="{00000000-0005-0000-0000-0000B64A0000}"/>
    <cellStyle name="Normal 6 2 2 2 2 3 2 3" xfId="3765" xr:uid="{00000000-0005-0000-0000-0000B74A0000}"/>
    <cellStyle name="Normal 6 2 2 2 2 3 2 3 2" xfId="17715" xr:uid="{00000000-0005-0000-0000-0000B84A0000}"/>
    <cellStyle name="Normal 6 2 2 2 2 3 2 3 2 2" xfId="40593" xr:uid="{00000000-0005-0000-0000-0000B94A0000}"/>
    <cellStyle name="Normal 6 2 2 2 2 3 2 3 3" xfId="11801" xr:uid="{00000000-0005-0000-0000-0000BA4A0000}"/>
    <cellStyle name="Normal 6 2 2 2 2 3 2 3 4" xfId="36921" xr:uid="{00000000-0005-0000-0000-0000BB4A0000}"/>
    <cellStyle name="Normal 6 2 2 2 2 3 2 4" xfId="10577" xr:uid="{00000000-0005-0000-0000-0000BC4A0000}"/>
    <cellStyle name="Normal 6 2 2 2 2 3 2 4 2" xfId="35697" xr:uid="{00000000-0005-0000-0000-0000BD4A0000}"/>
    <cellStyle name="Normal 6 2 2 2 2 3 2 5" xfId="16374" xr:uid="{00000000-0005-0000-0000-0000BE4A0000}"/>
    <cellStyle name="Normal 6 2 2 2 2 3 2 5 2" xfId="39369" xr:uid="{00000000-0005-0000-0000-0000BF4A0000}"/>
    <cellStyle name="Normal 6 2 2 2 2 3 2 6" xfId="8129" xr:uid="{00000000-0005-0000-0000-0000C04A0000}"/>
    <cellStyle name="Normal 6 2 2 2 2 3 2 7" xfId="33249" xr:uid="{00000000-0005-0000-0000-0000C14A0000}"/>
    <cellStyle name="Normal 6 2 2 2 2 3 3" xfId="4783" xr:uid="{00000000-0005-0000-0000-0000C24A0000}"/>
    <cellStyle name="Normal 6 2 2 2 2 3 3 2" xfId="12597" xr:uid="{00000000-0005-0000-0000-0000C34A0000}"/>
    <cellStyle name="Normal 6 2 2 2 2 3 3 2 2" xfId="37533" xr:uid="{00000000-0005-0000-0000-0000C44A0000}"/>
    <cellStyle name="Normal 6 2 2 2 2 3 3 3" xfId="18701" xr:uid="{00000000-0005-0000-0000-0000C54A0000}"/>
    <cellStyle name="Normal 6 2 2 2 2 3 3 3 2" xfId="41205" xr:uid="{00000000-0005-0000-0000-0000C64A0000}"/>
    <cellStyle name="Normal 6 2 2 2 2 3 3 4" xfId="8741" xr:uid="{00000000-0005-0000-0000-0000C74A0000}"/>
    <cellStyle name="Normal 6 2 2 2 2 3 3 5" xfId="33861" xr:uid="{00000000-0005-0000-0000-0000C84A0000}"/>
    <cellStyle name="Normal 6 2 2 2 2 3 4" xfId="3153" xr:uid="{00000000-0005-0000-0000-0000C94A0000}"/>
    <cellStyle name="Normal 6 2 2 2 2 3 4 2" xfId="17103" xr:uid="{00000000-0005-0000-0000-0000CA4A0000}"/>
    <cellStyle name="Normal 6 2 2 2 2 3 4 2 2" xfId="39981" xr:uid="{00000000-0005-0000-0000-0000CB4A0000}"/>
    <cellStyle name="Normal 6 2 2 2 2 3 4 3" xfId="11189" xr:uid="{00000000-0005-0000-0000-0000CC4A0000}"/>
    <cellStyle name="Normal 6 2 2 2 2 3 4 4" xfId="36309" xr:uid="{00000000-0005-0000-0000-0000CD4A0000}"/>
    <cellStyle name="Normal 6 2 2 2 2 3 5" xfId="9965" xr:uid="{00000000-0005-0000-0000-0000CE4A0000}"/>
    <cellStyle name="Normal 6 2 2 2 2 3 5 2" xfId="35085" xr:uid="{00000000-0005-0000-0000-0000CF4A0000}"/>
    <cellStyle name="Normal 6 2 2 2 2 3 6" xfId="15328" xr:uid="{00000000-0005-0000-0000-0000D04A0000}"/>
    <cellStyle name="Normal 6 2 2 2 2 3 6 2" xfId="38757" xr:uid="{00000000-0005-0000-0000-0000D14A0000}"/>
    <cellStyle name="Normal 6 2 2 2 2 3 7" xfId="7517" xr:uid="{00000000-0005-0000-0000-0000D24A0000}"/>
    <cellStyle name="Normal 6 2 2 2 2 3 8" xfId="32637" xr:uid="{00000000-0005-0000-0000-0000D34A0000}"/>
    <cellStyle name="Normal 6 2 2 2 2 4" xfId="1730" xr:uid="{00000000-0005-0000-0000-0000D44A0000}"/>
    <cellStyle name="Normal 6 2 2 2 2 4 2" xfId="5099" xr:uid="{00000000-0005-0000-0000-0000D54A0000}"/>
    <cellStyle name="Normal 6 2 2 2 2 4 2 2" xfId="12852" xr:uid="{00000000-0005-0000-0000-0000D64A0000}"/>
    <cellStyle name="Normal 6 2 2 2 2 4 2 2 2" xfId="37723" xr:uid="{00000000-0005-0000-0000-0000D74A0000}"/>
    <cellStyle name="Normal 6 2 2 2 2 4 2 3" xfId="19003" xr:uid="{00000000-0005-0000-0000-0000D84A0000}"/>
    <cellStyle name="Normal 6 2 2 2 2 4 2 3 2" xfId="41395" xr:uid="{00000000-0005-0000-0000-0000D94A0000}"/>
    <cellStyle name="Normal 6 2 2 2 2 4 2 4" xfId="8931" xr:uid="{00000000-0005-0000-0000-0000DA4A0000}"/>
    <cellStyle name="Normal 6 2 2 2 2 4 2 5" xfId="34051" xr:uid="{00000000-0005-0000-0000-0000DB4A0000}"/>
    <cellStyle name="Normal 6 2 2 2 2 4 3" xfId="3343" xr:uid="{00000000-0005-0000-0000-0000DC4A0000}"/>
    <cellStyle name="Normal 6 2 2 2 2 4 3 2" xfId="17293" xr:uid="{00000000-0005-0000-0000-0000DD4A0000}"/>
    <cellStyle name="Normal 6 2 2 2 2 4 3 2 2" xfId="40171" xr:uid="{00000000-0005-0000-0000-0000DE4A0000}"/>
    <cellStyle name="Normal 6 2 2 2 2 4 3 3" xfId="11379" xr:uid="{00000000-0005-0000-0000-0000DF4A0000}"/>
    <cellStyle name="Normal 6 2 2 2 2 4 3 4" xfId="36499" xr:uid="{00000000-0005-0000-0000-0000E04A0000}"/>
    <cellStyle name="Normal 6 2 2 2 2 4 4" xfId="10155" xr:uid="{00000000-0005-0000-0000-0000E14A0000}"/>
    <cellStyle name="Normal 6 2 2 2 2 4 4 2" xfId="35275" xr:uid="{00000000-0005-0000-0000-0000E24A0000}"/>
    <cellStyle name="Normal 6 2 2 2 2 4 5" xfId="15708" xr:uid="{00000000-0005-0000-0000-0000E34A0000}"/>
    <cellStyle name="Normal 6 2 2 2 2 4 5 2" xfId="38947" xr:uid="{00000000-0005-0000-0000-0000E44A0000}"/>
    <cellStyle name="Normal 6 2 2 2 2 4 6" xfId="7707" xr:uid="{00000000-0005-0000-0000-0000E54A0000}"/>
    <cellStyle name="Normal 6 2 2 2 2 4 7" xfId="32827" xr:uid="{00000000-0005-0000-0000-0000E64A0000}"/>
    <cellStyle name="Normal 6 2 2 2 2 5" xfId="4193" xr:uid="{00000000-0005-0000-0000-0000E74A0000}"/>
    <cellStyle name="Normal 6 2 2 2 2 5 2" xfId="12095" xr:uid="{00000000-0005-0000-0000-0000E84A0000}"/>
    <cellStyle name="Normal 6 2 2 2 2 5 2 2" xfId="37111" xr:uid="{00000000-0005-0000-0000-0000E94A0000}"/>
    <cellStyle name="Normal 6 2 2 2 2 5 3" xfId="18125" xr:uid="{00000000-0005-0000-0000-0000EA4A0000}"/>
    <cellStyle name="Normal 6 2 2 2 2 5 3 2" xfId="40783" xr:uid="{00000000-0005-0000-0000-0000EB4A0000}"/>
    <cellStyle name="Normal 6 2 2 2 2 5 4" xfId="8319" xr:uid="{00000000-0005-0000-0000-0000EC4A0000}"/>
    <cellStyle name="Normal 6 2 2 2 2 5 5" xfId="33439" xr:uid="{00000000-0005-0000-0000-0000ED4A0000}"/>
    <cellStyle name="Normal 6 2 2 2 2 6" xfId="2731" xr:uid="{00000000-0005-0000-0000-0000EE4A0000}"/>
    <cellStyle name="Normal 6 2 2 2 2 6 2" xfId="16681" xr:uid="{00000000-0005-0000-0000-0000EF4A0000}"/>
    <cellStyle name="Normal 6 2 2 2 2 6 2 2" xfId="39559" xr:uid="{00000000-0005-0000-0000-0000F04A0000}"/>
    <cellStyle name="Normal 6 2 2 2 2 6 3" xfId="10767" xr:uid="{00000000-0005-0000-0000-0000F14A0000}"/>
    <cellStyle name="Normal 6 2 2 2 2 6 4" xfId="35887" xr:uid="{00000000-0005-0000-0000-0000F24A0000}"/>
    <cellStyle name="Normal 6 2 2 2 2 7" xfId="9543" xr:uid="{00000000-0005-0000-0000-0000F34A0000}"/>
    <cellStyle name="Normal 6 2 2 2 2 7 2" xfId="34663" xr:uid="{00000000-0005-0000-0000-0000F44A0000}"/>
    <cellStyle name="Normal 6 2 2 2 2 8" xfId="14593" xr:uid="{00000000-0005-0000-0000-0000F54A0000}"/>
    <cellStyle name="Normal 6 2 2 2 2 8 2" xfId="38335" xr:uid="{00000000-0005-0000-0000-0000F64A0000}"/>
    <cellStyle name="Normal 6 2 2 2 2 9" xfId="7095" xr:uid="{00000000-0005-0000-0000-0000F74A0000}"/>
    <cellStyle name="Normal 6 2 2 2 3" xfId="976" xr:uid="{00000000-0005-0000-0000-0000F84A0000}"/>
    <cellStyle name="Normal 6 2 2 2 3 2" xfId="2067" xr:uid="{00000000-0005-0000-0000-0000F94A0000}"/>
    <cellStyle name="Normal 6 2 2 2 3 2 2" xfId="5373" xr:uid="{00000000-0005-0000-0000-0000FA4A0000}"/>
    <cellStyle name="Normal 6 2 2 2 3 2 2 2" xfId="13087" xr:uid="{00000000-0005-0000-0000-0000FB4A0000}"/>
    <cellStyle name="Normal 6 2 2 2 3 2 2 2 2" xfId="37933" xr:uid="{00000000-0005-0000-0000-0000FC4A0000}"/>
    <cellStyle name="Normal 6 2 2 2 3 2 2 3" xfId="19267" xr:uid="{00000000-0005-0000-0000-0000FD4A0000}"/>
    <cellStyle name="Normal 6 2 2 2 3 2 2 3 2" xfId="41605" xr:uid="{00000000-0005-0000-0000-0000FE4A0000}"/>
    <cellStyle name="Normal 6 2 2 2 3 2 2 4" xfId="9141" xr:uid="{00000000-0005-0000-0000-0000FF4A0000}"/>
    <cellStyle name="Normal 6 2 2 2 3 2 2 5" xfId="34261" xr:uid="{00000000-0005-0000-0000-0000004B0000}"/>
    <cellStyle name="Normal 6 2 2 2 3 2 3" xfId="3553" xr:uid="{00000000-0005-0000-0000-0000014B0000}"/>
    <cellStyle name="Normal 6 2 2 2 3 2 3 2" xfId="17503" xr:uid="{00000000-0005-0000-0000-0000024B0000}"/>
    <cellStyle name="Normal 6 2 2 2 3 2 3 2 2" xfId="40381" xr:uid="{00000000-0005-0000-0000-0000034B0000}"/>
    <cellStyle name="Normal 6 2 2 2 3 2 3 3" xfId="11589" xr:uid="{00000000-0005-0000-0000-0000044B0000}"/>
    <cellStyle name="Normal 6 2 2 2 3 2 3 4" xfId="36709" xr:uid="{00000000-0005-0000-0000-0000054B0000}"/>
    <cellStyle name="Normal 6 2 2 2 3 2 4" xfId="10365" xr:uid="{00000000-0005-0000-0000-0000064B0000}"/>
    <cellStyle name="Normal 6 2 2 2 3 2 4 2" xfId="35485" xr:uid="{00000000-0005-0000-0000-0000074B0000}"/>
    <cellStyle name="Normal 6 2 2 2 3 2 5" xfId="16036" xr:uid="{00000000-0005-0000-0000-0000084B0000}"/>
    <cellStyle name="Normal 6 2 2 2 3 2 5 2" xfId="39157" xr:uid="{00000000-0005-0000-0000-0000094B0000}"/>
    <cellStyle name="Normal 6 2 2 2 3 2 6" xfId="7917" xr:uid="{00000000-0005-0000-0000-00000A4B0000}"/>
    <cellStyle name="Normal 6 2 2 2 3 2 7" xfId="33037" xr:uid="{00000000-0005-0000-0000-00000B4B0000}"/>
    <cellStyle name="Normal 6 2 2 2 3 3" xfId="4489" xr:uid="{00000000-0005-0000-0000-00000C4B0000}"/>
    <cellStyle name="Normal 6 2 2 2 3 3 2" xfId="12340" xr:uid="{00000000-0005-0000-0000-00000D4B0000}"/>
    <cellStyle name="Normal 6 2 2 2 3 3 2 2" xfId="37321" xr:uid="{00000000-0005-0000-0000-00000E4B0000}"/>
    <cellStyle name="Normal 6 2 2 2 3 3 3" xfId="18415" xr:uid="{00000000-0005-0000-0000-00000F4B0000}"/>
    <cellStyle name="Normal 6 2 2 2 3 3 3 2" xfId="40993" xr:uid="{00000000-0005-0000-0000-0000104B0000}"/>
    <cellStyle name="Normal 6 2 2 2 3 3 4" xfId="8529" xr:uid="{00000000-0005-0000-0000-0000114B0000}"/>
    <cellStyle name="Normal 6 2 2 2 3 3 5" xfId="33649" xr:uid="{00000000-0005-0000-0000-0000124B0000}"/>
    <cellStyle name="Normal 6 2 2 2 3 4" xfId="2941" xr:uid="{00000000-0005-0000-0000-0000134B0000}"/>
    <cellStyle name="Normal 6 2 2 2 3 4 2" xfId="16891" xr:uid="{00000000-0005-0000-0000-0000144B0000}"/>
    <cellStyle name="Normal 6 2 2 2 3 4 2 2" xfId="39769" xr:uid="{00000000-0005-0000-0000-0000154B0000}"/>
    <cellStyle name="Normal 6 2 2 2 3 4 3" xfId="10977" xr:uid="{00000000-0005-0000-0000-0000164B0000}"/>
    <cellStyle name="Normal 6 2 2 2 3 4 4" xfId="36097" xr:uid="{00000000-0005-0000-0000-0000174B0000}"/>
    <cellStyle name="Normal 6 2 2 2 3 5" xfId="9753" xr:uid="{00000000-0005-0000-0000-0000184B0000}"/>
    <cellStyle name="Normal 6 2 2 2 3 5 2" xfId="34873" xr:uid="{00000000-0005-0000-0000-0000194B0000}"/>
    <cellStyle name="Normal 6 2 2 2 3 6" xfId="14995" xr:uid="{00000000-0005-0000-0000-00001A4B0000}"/>
    <cellStyle name="Normal 6 2 2 2 3 6 2" xfId="38545" xr:uid="{00000000-0005-0000-0000-00001B4B0000}"/>
    <cellStyle name="Normal 6 2 2 2 3 7" xfId="7305" xr:uid="{00000000-0005-0000-0000-00001C4B0000}"/>
    <cellStyle name="Normal 6 2 2 2 3 8" xfId="32425" xr:uid="{00000000-0005-0000-0000-00001D4B0000}"/>
    <cellStyle name="Normal 6 2 2 2 4" xfId="1318" xr:uid="{00000000-0005-0000-0000-00001E4B0000}"/>
    <cellStyle name="Normal 6 2 2 2 4 2" xfId="2409" xr:uid="{00000000-0005-0000-0000-00001F4B0000}"/>
    <cellStyle name="Normal 6 2 2 2 4 2 2" xfId="5672" xr:uid="{00000000-0005-0000-0000-0000204B0000}"/>
    <cellStyle name="Normal 6 2 2 2 4 2 2 2" xfId="13344" xr:uid="{00000000-0005-0000-0000-0000214B0000}"/>
    <cellStyle name="Normal 6 2 2 2 4 2 2 2 2" xfId="38144" xr:uid="{00000000-0005-0000-0000-0000224B0000}"/>
    <cellStyle name="Normal 6 2 2 2 4 2 2 3" xfId="19560" xr:uid="{00000000-0005-0000-0000-0000234B0000}"/>
    <cellStyle name="Normal 6 2 2 2 4 2 2 3 2" xfId="41816" xr:uid="{00000000-0005-0000-0000-0000244B0000}"/>
    <cellStyle name="Normal 6 2 2 2 4 2 2 4" xfId="9352" xr:uid="{00000000-0005-0000-0000-0000254B0000}"/>
    <cellStyle name="Normal 6 2 2 2 4 2 2 5" xfId="34472" xr:uid="{00000000-0005-0000-0000-0000264B0000}"/>
    <cellStyle name="Normal 6 2 2 2 4 2 3" xfId="3764" xr:uid="{00000000-0005-0000-0000-0000274B0000}"/>
    <cellStyle name="Normal 6 2 2 2 4 2 3 2" xfId="17714" xr:uid="{00000000-0005-0000-0000-0000284B0000}"/>
    <cellStyle name="Normal 6 2 2 2 4 2 3 2 2" xfId="40592" xr:uid="{00000000-0005-0000-0000-0000294B0000}"/>
    <cellStyle name="Normal 6 2 2 2 4 2 3 3" xfId="11800" xr:uid="{00000000-0005-0000-0000-00002A4B0000}"/>
    <cellStyle name="Normal 6 2 2 2 4 2 3 4" xfId="36920" xr:uid="{00000000-0005-0000-0000-00002B4B0000}"/>
    <cellStyle name="Normal 6 2 2 2 4 2 4" xfId="10576" xr:uid="{00000000-0005-0000-0000-00002C4B0000}"/>
    <cellStyle name="Normal 6 2 2 2 4 2 4 2" xfId="35696" xr:uid="{00000000-0005-0000-0000-00002D4B0000}"/>
    <cellStyle name="Normal 6 2 2 2 4 2 5" xfId="16373" xr:uid="{00000000-0005-0000-0000-00002E4B0000}"/>
    <cellStyle name="Normal 6 2 2 2 4 2 5 2" xfId="39368" xr:uid="{00000000-0005-0000-0000-00002F4B0000}"/>
    <cellStyle name="Normal 6 2 2 2 4 2 6" xfId="8128" xr:uid="{00000000-0005-0000-0000-0000304B0000}"/>
    <cellStyle name="Normal 6 2 2 2 4 2 7" xfId="33248" xr:uid="{00000000-0005-0000-0000-0000314B0000}"/>
    <cellStyle name="Normal 6 2 2 2 4 3" xfId="4782" xr:uid="{00000000-0005-0000-0000-0000324B0000}"/>
    <cellStyle name="Normal 6 2 2 2 4 3 2" xfId="12596" xr:uid="{00000000-0005-0000-0000-0000334B0000}"/>
    <cellStyle name="Normal 6 2 2 2 4 3 2 2" xfId="37532" xr:uid="{00000000-0005-0000-0000-0000344B0000}"/>
    <cellStyle name="Normal 6 2 2 2 4 3 3" xfId="18700" xr:uid="{00000000-0005-0000-0000-0000354B0000}"/>
    <cellStyle name="Normal 6 2 2 2 4 3 3 2" xfId="41204" xr:uid="{00000000-0005-0000-0000-0000364B0000}"/>
    <cellStyle name="Normal 6 2 2 2 4 3 4" xfId="8740" xr:uid="{00000000-0005-0000-0000-0000374B0000}"/>
    <cellStyle name="Normal 6 2 2 2 4 3 5" xfId="33860" xr:uid="{00000000-0005-0000-0000-0000384B0000}"/>
    <cellStyle name="Normal 6 2 2 2 4 4" xfId="3152" xr:uid="{00000000-0005-0000-0000-0000394B0000}"/>
    <cellStyle name="Normal 6 2 2 2 4 4 2" xfId="17102" xr:uid="{00000000-0005-0000-0000-00003A4B0000}"/>
    <cellStyle name="Normal 6 2 2 2 4 4 2 2" xfId="39980" xr:uid="{00000000-0005-0000-0000-00003B4B0000}"/>
    <cellStyle name="Normal 6 2 2 2 4 4 3" xfId="11188" xr:uid="{00000000-0005-0000-0000-00003C4B0000}"/>
    <cellStyle name="Normal 6 2 2 2 4 4 4" xfId="36308" xr:uid="{00000000-0005-0000-0000-00003D4B0000}"/>
    <cellStyle name="Normal 6 2 2 2 4 5" xfId="9964" xr:uid="{00000000-0005-0000-0000-00003E4B0000}"/>
    <cellStyle name="Normal 6 2 2 2 4 5 2" xfId="35084" xr:uid="{00000000-0005-0000-0000-00003F4B0000}"/>
    <cellStyle name="Normal 6 2 2 2 4 6" xfId="15327" xr:uid="{00000000-0005-0000-0000-0000404B0000}"/>
    <cellStyle name="Normal 6 2 2 2 4 6 2" xfId="38756" xr:uid="{00000000-0005-0000-0000-0000414B0000}"/>
    <cellStyle name="Normal 6 2 2 2 4 7" xfId="7516" xr:uid="{00000000-0005-0000-0000-0000424B0000}"/>
    <cellStyle name="Normal 6 2 2 2 4 8" xfId="32636" xr:uid="{00000000-0005-0000-0000-0000434B0000}"/>
    <cellStyle name="Normal 6 2 2 2 5" xfId="1729" xr:uid="{00000000-0005-0000-0000-0000444B0000}"/>
    <cellStyle name="Normal 6 2 2 2 5 2" xfId="5098" xr:uid="{00000000-0005-0000-0000-0000454B0000}"/>
    <cellStyle name="Normal 6 2 2 2 5 2 2" xfId="12851" xr:uid="{00000000-0005-0000-0000-0000464B0000}"/>
    <cellStyle name="Normal 6 2 2 2 5 2 2 2" xfId="37722" xr:uid="{00000000-0005-0000-0000-0000474B0000}"/>
    <cellStyle name="Normal 6 2 2 2 5 2 3" xfId="19002" xr:uid="{00000000-0005-0000-0000-0000484B0000}"/>
    <cellStyle name="Normal 6 2 2 2 5 2 3 2" xfId="41394" xr:uid="{00000000-0005-0000-0000-0000494B0000}"/>
    <cellStyle name="Normal 6 2 2 2 5 2 4" xfId="8930" xr:uid="{00000000-0005-0000-0000-00004A4B0000}"/>
    <cellStyle name="Normal 6 2 2 2 5 2 5" xfId="34050" xr:uid="{00000000-0005-0000-0000-00004B4B0000}"/>
    <cellStyle name="Normal 6 2 2 2 5 3" xfId="3342" xr:uid="{00000000-0005-0000-0000-00004C4B0000}"/>
    <cellStyle name="Normal 6 2 2 2 5 3 2" xfId="17292" xr:uid="{00000000-0005-0000-0000-00004D4B0000}"/>
    <cellStyle name="Normal 6 2 2 2 5 3 2 2" xfId="40170" xr:uid="{00000000-0005-0000-0000-00004E4B0000}"/>
    <cellStyle name="Normal 6 2 2 2 5 3 3" xfId="11378" xr:uid="{00000000-0005-0000-0000-00004F4B0000}"/>
    <cellStyle name="Normal 6 2 2 2 5 3 4" xfId="36498" xr:uid="{00000000-0005-0000-0000-0000504B0000}"/>
    <cellStyle name="Normal 6 2 2 2 5 4" xfId="10154" xr:uid="{00000000-0005-0000-0000-0000514B0000}"/>
    <cellStyle name="Normal 6 2 2 2 5 4 2" xfId="35274" xr:uid="{00000000-0005-0000-0000-0000524B0000}"/>
    <cellStyle name="Normal 6 2 2 2 5 5" xfId="15707" xr:uid="{00000000-0005-0000-0000-0000534B0000}"/>
    <cellStyle name="Normal 6 2 2 2 5 5 2" xfId="38946" xr:uid="{00000000-0005-0000-0000-0000544B0000}"/>
    <cellStyle name="Normal 6 2 2 2 5 6" xfId="7706" xr:uid="{00000000-0005-0000-0000-0000554B0000}"/>
    <cellStyle name="Normal 6 2 2 2 5 7" xfId="32826" xr:uid="{00000000-0005-0000-0000-0000564B0000}"/>
    <cellStyle name="Normal 6 2 2 2 6" xfId="4192" xr:uid="{00000000-0005-0000-0000-0000574B0000}"/>
    <cellStyle name="Normal 6 2 2 2 6 2" xfId="12094" xr:uid="{00000000-0005-0000-0000-0000584B0000}"/>
    <cellStyle name="Normal 6 2 2 2 6 2 2" xfId="37110" xr:uid="{00000000-0005-0000-0000-0000594B0000}"/>
    <cellStyle name="Normal 6 2 2 2 6 3" xfId="18124" xr:uid="{00000000-0005-0000-0000-00005A4B0000}"/>
    <cellStyle name="Normal 6 2 2 2 6 3 2" xfId="40782" xr:uid="{00000000-0005-0000-0000-00005B4B0000}"/>
    <cellStyle name="Normal 6 2 2 2 6 4" xfId="8318" xr:uid="{00000000-0005-0000-0000-00005C4B0000}"/>
    <cellStyle name="Normal 6 2 2 2 6 5" xfId="33438" xr:uid="{00000000-0005-0000-0000-00005D4B0000}"/>
    <cellStyle name="Normal 6 2 2 2 7" xfId="2730" xr:uid="{00000000-0005-0000-0000-00005E4B0000}"/>
    <cellStyle name="Normal 6 2 2 2 7 2" xfId="16680" xr:uid="{00000000-0005-0000-0000-00005F4B0000}"/>
    <cellStyle name="Normal 6 2 2 2 7 2 2" xfId="39558" xr:uid="{00000000-0005-0000-0000-0000604B0000}"/>
    <cellStyle name="Normal 6 2 2 2 7 3" xfId="10766" xr:uid="{00000000-0005-0000-0000-0000614B0000}"/>
    <cellStyle name="Normal 6 2 2 2 7 4" xfId="35886" xr:uid="{00000000-0005-0000-0000-0000624B0000}"/>
    <cellStyle name="Normal 6 2 2 2 8" xfId="9542" xr:uid="{00000000-0005-0000-0000-0000634B0000}"/>
    <cellStyle name="Normal 6 2 2 2 8 2" xfId="34662" xr:uid="{00000000-0005-0000-0000-0000644B0000}"/>
    <cellStyle name="Normal 6 2 2 2 9" xfId="14592" xr:uid="{00000000-0005-0000-0000-0000654B0000}"/>
    <cellStyle name="Normal 6 2 2 2 9 2" xfId="38334" xr:uid="{00000000-0005-0000-0000-0000664B0000}"/>
    <cellStyle name="Normal 6 2 2 3" xfId="552" xr:uid="{00000000-0005-0000-0000-0000674B0000}"/>
    <cellStyle name="Normal 6 2 2 3 10" xfId="32216" xr:uid="{00000000-0005-0000-0000-0000684B0000}"/>
    <cellStyle name="Normal 6 2 2 3 2" xfId="978" xr:uid="{00000000-0005-0000-0000-0000694B0000}"/>
    <cellStyle name="Normal 6 2 2 3 2 2" xfId="2069" xr:uid="{00000000-0005-0000-0000-00006A4B0000}"/>
    <cellStyle name="Normal 6 2 2 3 2 2 2" xfId="5375" xr:uid="{00000000-0005-0000-0000-00006B4B0000}"/>
    <cellStyle name="Normal 6 2 2 3 2 2 2 2" xfId="13089" xr:uid="{00000000-0005-0000-0000-00006C4B0000}"/>
    <cellStyle name="Normal 6 2 2 3 2 2 2 2 2" xfId="37935" xr:uid="{00000000-0005-0000-0000-00006D4B0000}"/>
    <cellStyle name="Normal 6 2 2 3 2 2 2 3" xfId="19269" xr:uid="{00000000-0005-0000-0000-00006E4B0000}"/>
    <cellStyle name="Normal 6 2 2 3 2 2 2 3 2" xfId="41607" xr:uid="{00000000-0005-0000-0000-00006F4B0000}"/>
    <cellStyle name="Normal 6 2 2 3 2 2 2 4" xfId="9143" xr:uid="{00000000-0005-0000-0000-0000704B0000}"/>
    <cellStyle name="Normal 6 2 2 3 2 2 2 5" xfId="34263" xr:uid="{00000000-0005-0000-0000-0000714B0000}"/>
    <cellStyle name="Normal 6 2 2 3 2 2 3" xfId="3555" xr:uid="{00000000-0005-0000-0000-0000724B0000}"/>
    <cellStyle name="Normal 6 2 2 3 2 2 3 2" xfId="17505" xr:uid="{00000000-0005-0000-0000-0000734B0000}"/>
    <cellStyle name="Normal 6 2 2 3 2 2 3 2 2" xfId="40383" xr:uid="{00000000-0005-0000-0000-0000744B0000}"/>
    <cellStyle name="Normal 6 2 2 3 2 2 3 3" xfId="11591" xr:uid="{00000000-0005-0000-0000-0000754B0000}"/>
    <cellStyle name="Normal 6 2 2 3 2 2 3 4" xfId="36711" xr:uid="{00000000-0005-0000-0000-0000764B0000}"/>
    <cellStyle name="Normal 6 2 2 3 2 2 4" xfId="10367" xr:uid="{00000000-0005-0000-0000-0000774B0000}"/>
    <cellStyle name="Normal 6 2 2 3 2 2 4 2" xfId="35487" xr:uid="{00000000-0005-0000-0000-0000784B0000}"/>
    <cellStyle name="Normal 6 2 2 3 2 2 5" xfId="16038" xr:uid="{00000000-0005-0000-0000-0000794B0000}"/>
    <cellStyle name="Normal 6 2 2 3 2 2 5 2" xfId="39159" xr:uid="{00000000-0005-0000-0000-00007A4B0000}"/>
    <cellStyle name="Normal 6 2 2 3 2 2 6" xfId="7919" xr:uid="{00000000-0005-0000-0000-00007B4B0000}"/>
    <cellStyle name="Normal 6 2 2 3 2 2 7" xfId="33039" xr:uid="{00000000-0005-0000-0000-00007C4B0000}"/>
    <cellStyle name="Normal 6 2 2 3 2 3" xfId="4491" xr:uid="{00000000-0005-0000-0000-00007D4B0000}"/>
    <cellStyle name="Normal 6 2 2 3 2 3 2" xfId="12342" xr:uid="{00000000-0005-0000-0000-00007E4B0000}"/>
    <cellStyle name="Normal 6 2 2 3 2 3 2 2" xfId="37323" xr:uid="{00000000-0005-0000-0000-00007F4B0000}"/>
    <cellStyle name="Normal 6 2 2 3 2 3 3" xfId="18417" xr:uid="{00000000-0005-0000-0000-0000804B0000}"/>
    <cellStyle name="Normal 6 2 2 3 2 3 3 2" xfId="40995" xr:uid="{00000000-0005-0000-0000-0000814B0000}"/>
    <cellStyle name="Normal 6 2 2 3 2 3 4" xfId="8531" xr:uid="{00000000-0005-0000-0000-0000824B0000}"/>
    <cellStyle name="Normal 6 2 2 3 2 3 5" xfId="33651" xr:uid="{00000000-0005-0000-0000-0000834B0000}"/>
    <cellStyle name="Normal 6 2 2 3 2 4" xfId="2943" xr:uid="{00000000-0005-0000-0000-0000844B0000}"/>
    <cellStyle name="Normal 6 2 2 3 2 4 2" xfId="16893" xr:uid="{00000000-0005-0000-0000-0000854B0000}"/>
    <cellStyle name="Normal 6 2 2 3 2 4 2 2" xfId="39771" xr:uid="{00000000-0005-0000-0000-0000864B0000}"/>
    <cellStyle name="Normal 6 2 2 3 2 4 3" xfId="10979" xr:uid="{00000000-0005-0000-0000-0000874B0000}"/>
    <cellStyle name="Normal 6 2 2 3 2 4 4" xfId="36099" xr:uid="{00000000-0005-0000-0000-0000884B0000}"/>
    <cellStyle name="Normal 6 2 2 3 2 5" xfId="9755" xr:uid="{00000000-0005-0000-0000-0000894B0000}"/>
    <cellStyle name="Normal 6 2 2 3 2 5 2" xfId="34875" xr:uid="{00000000-0005-0000-0000-00008A4B0000}"/>
    <cellStyle name="Normal 6 2 2 3 2 6" xfId="14997" xr:uid="{00000000-0005-0000-0000-00008B4B0000}"/>
    <cellStyle name="Normal 6 2 2 3 2 6 2" xfId="38547" xr:uid="{00000000-0005-0000-0000-00008C4B0000}"/>
    <cellStyle name="Normal 6 2 2 3 2 7" xfId="7307" xr:uid="{00000000-0005-0000-0000-00008D4B0000}"/>
    <cellStyle name="Normal 6 2 2 3 2 8" xfId="32427" xr:uid="{00000000-0005-0000-0000-00008E4B0000}"/>
    <cellStyle name="Normal 6 2 2 3 3" xfId="1320" xr:uid="{00000000-0005-0000-0000-00008F4B0000}"/>
    <cellStyle name="Normal 6 2 2 3 3 2" xfId="2411" xr:uid="{00000000-0005-0000-0000-0000904B0000}"/>
    <cellStyle name="Normal 6 2 2 3 3 2 2" xfId="5674" xr:uid="{00000000-0005-0000-0000-0000914B0000}"/>
    <cellStyle name="Normal 6 2 2 3 3 2 2 2" xfId="13346" xr:uid="{00000000-0005-0000-0000-0000924B0000}"/>
    <cellStyle name="Normal 6 2 2 3 3 2 2 2 2" xfId="38146" xr:uid="{00000000-0005-0000-0000-0000934B0000}"/>
    <cellStyle name="Normal 6 2 2 3 3 2 2 3" xfId="19562" xr:uid="{00000000-0005-0000-0000-0000944B0000}"/>
    <cellStyle name="Normal 6 2 2 3 3 2 2 3 2" xfId="41818" xr:uid="{00000000-0005-0000-0000-0000954B0000}"/>
    <cellStyle name="Normal 6 2 2 3 3 2 2 4" xfId="9354" xr:uid="{00000000-0005-0000-0000-0000964B0000}"/>
    <cellStyle name="Normal 6 2 2 3 3 2 2 5" xfId="34474" xr:uid="{00000000-0005-0000-0000-0000974B0000}"/>
    <cellStyle name="Normal 6 2 2 3 3 2 3" xfId="3766" xr:uid="{00000000-0005-0000-0000-0000984B0000}"/>
    <cellStyle name="Normal 6 2 2 3 3 2 3 2" xfId="17716" xr:uid="{00000000-0005-0000-0000-0000994B0000}"/>
    <cellStyle name="Normal 6 2 2 3 3 2 3 2 2" xfId="40594" xr:uid="{00000000-0005-0000-0000-00009A4B0000}"/>
    <cellStyle name="Normal 6 2 2 3 3 2 3 3" xfId="11802" xr:uid="{00000000-0005-0000-0000-00009B4B0000}"/>
    <cellStyle name="Normal 6 2 2 3 3 2 3 4" xfId="36922" xr:uid="{00000000-0005-0000-0000-00009C4B0000}"/>
    <cellStyle name="Normal 6 2 2 3 3 2 4" xfId="10578" xr:uid="{00000000-0005-0000-0000-00009D4B0000}"/>
    <cellStyle name="Normal 6 2 2 3 3 2 4 2" xfId="35698" xr:uid="{00000000-0005-0000-0000-00009E4B0000}"/>
    <cellStyle name="Normal 6 2 2 3 3 2 5" xfId="16375" xr:uid="{00000000-0005-0000-0000-00009F4B0000}"/>
    <cellStyle name="Normal 6 2 2 3 3 2 5 2" xfId="39370" xr:uid="{00000000-0005-0000-0000-0000A04B0000}"/>
    <cellStyle name="Normal 6 2 2 3 3 2 6" xfId="8130" xr:uid="{00000000-0005-0000-0000-0000A14B0000}"/>
    <cellStyle name="Normal 6 2 2 3 3 2 7" xfId="33250" xr:uid="{00000000-0005-0000-0000-0000A24B0000}"/>
    <cellStyle name="Normal 6 2 2 3 3 3" xfId="4784" xr:uid="{00000000-0005-0000-0000-0000A34B0000}"/>
    <cellStyle name="Normal 6 2 2 3 3 3 2" xfId="12598" xr:uid="{00000000-0005-0000-0000-0000A44B0000}"/>
    <cellStyle name="Normal 6 2 2 3 3 3 2 2" xfId="37534" xr:uid="{00000000-0005-0000-0000-0000A54B0000}"/>
    <cellStyle name="Normal 6 2 2 3 3 3 3" xfId="18702" xr:uid="{00000000-0005-0000-0000-0000A64B0000}"/>
    <cellStyle name="Normal 6 2 2 3 3 3 3 2" xfId="41206" xr:uid="{00000000-0005-0000-0000-0000A74B0000}"/>
    <cellStyle name="Normal 6 2 2 3 3 3 4" xfId="8742" xr:uid="{00000000-0005-0000-0000-0000A84B0000}"/>
    <cellStyle name="Normal 6 2 2 3 3 3 5" xfId="33862" xr:uid="{00000000-0005-0000-0000-0000A94B0000}"/>
    <cellStyle name="Normal 6 2 2 3 3 4" xfId="3154" xr:uid="{00000000-0005-0000-0000-0000AA4B0000}"/>
    <cellStyle name="Normal 6 2 2 3 3 4 2" xfId="17104" xr:uid="{00000000-0005-0000-0000-0000AB4B0000}"/>
    <cellStyle name="Normal 6 2 2 3 3 4 2 2" xfId="39982" xr:uid="{00000000-0005-0000-0000-0000AC4B0000}"/>
    <cellStyle name="Normal 6 2 2 3 3 4 3" xfId="11190" xr:uid="{00000000-0005-0000-0000-0000AD4B0000}"/>
    <cellStyle name="Normal 6 2 2 3 3 4 4" xfId="36310" xr:uid="{00000000-0005-0000-0000-0000AE4B0000}"/>
    <cellStyle name="Normal 6 2 2 3 3 5" xfId="9966" xr:uid="{00000000-0005-0000-0000-0000AF4B0000}"/>
    <cellStyle name="Normal 6 2 2 3 3 5 2" xfId="35086" xr:uid="{00000000-0005-0000-0000-0000B04B0000}"/>
    <cellStyle name="Normal 6 2 2 3 3 6" xfId="15329" xr:uid="{00000000-0005-0000-0000-0000B14B0000}"/>
    <cellStyle name="Normal 6 2 2 3 3 6 2" xfId="38758" xr:uid="{00000000-0005-0000-0000-0000B24B0000}"/>
    <cellStyle name="Normal 6 2 2 3 3 7" xfId="7518" xr:uid="{00000000-0005-0000-0000-0000B34B0000}"/>
    <cellStyle name="Normal 6 2 2 3 3 8" xfId="32638" xr:uid="{00000000-0005-0000-0000-0000B44B0000}"/>
    <cellStyle name="Normal 6 2 2 3 4" xfId="1731" xr:uid="{00000000-0005-0000-0000-0000B54B0000}"/>
    <cellStyle name="Normal 6 2 2 3 4 2" xfId="5100" xr:uid="{00000000-0005-0000-0000-0000B64B0000}"/>
    <cellStyle name="Normal 6 2 2 3 4 2 2" xfId="12853" xr:uid="{00000000-0005-0000-0000-0000B74B0000}"/>
    <cellStyle name="Normal 6 2 2 3 4 2 2 2" xfId="37724" xr:uid="{00000000-0005-0000-0000-0000B84B0000}"/>
    <cellStyle name="Normal 6 2 2 3 4 2 3" xfId="19004" xr:uid="{00000000-0005-0000-0000-0000B94B0000}"/>
    <cellStyle name="Normal 6 2 2 3 4 2 3 2" xfId="41396" xr:uid="{00000000-0005-0000-0000-0000BA4B0000}"/>
    <cellStyle name="Normal 6 2 2 3 4 2 4" xfId="8932" xr:uid="{00000000-0005-0000-0000-0000BB4B0000}"/>
    <cellStyle name="Normal 6 2 2 3 4 2 5" xfId="34052" xr:uid="{00000000-0005-0000-0000-0000BC4B0000}"/>
    <cellStyle name="Normal 6 2 2 3 4 3" xfId="3344" xr:uid="{00000000-0005-0000-0000-0000BD4B0000}"/>
    <cellStyle name="Normal 6 2 2 3 4 3 2" xfId="17294" xr:uid="{00000000-0005-0000-0000-0000BE4B0000}"/>
    <cellStyle name="Normal 6 2 2 3 4 3 2 2" xfId="40172" xr:uid="{00000000-0005-0000-0000-0000BF4B0000}"/>
    <cellStyle name="Normal 6 2 2 3 4 3 3" xfId="11380" xr:uid="{00000000-0005-0000-0000-0000C04B0000}"/>
    <cellStyle name="Normal 6 2 2 3 4 3 4" xfId="36500" xr:uid="{00000000-0005-0000-0000-0000C14B0000}"/>
    <cellStyle name="Normal 6 2 2 3 4 4" xfId="10156" xr:uid="{00000000-0005-0000-0000-0000C24B0000}"/>
    <cellStyle name="Normal 6 2 2 3 4 4 2" xfId="35276" xr:uid="{00000000-0005-0000-0000-0000C34B0000}"/>
    <cellStyle name="Normal 6 2 2 3 4 5" xfId="15709" xr:uid="{00000000-0005-0000-0000-0000C44B0000}"/>
    <cellStyle name="Normal 6 2 2 3 4 5 2" xfId="38948" xr:uid="{00000000-0005-0000-0000-0000C54B0000}"/>
    <cellStyle name="Normal 6 2 2 3 4 6" xfId="7708" xr:uid="{00000000-0005-0000-0000-0000C64B0000}"/>
    <cellStyle name="Normal 6 2 2 3 4 7" xfId="32828" xr:uid="{00000000-0005-0000-0000-0000C74B0000}"/>
    <cellStyle name="Normal 6 2 2 3 5" xfId="4194" xr:uid="{00000000-0005-0000-0000-0000C84B0000}"/>
    <cellStyle name="Normal 6 2 2 3 5 2" xfId="12096" xr:uid="{00000000-0005-0000-0000-0000C94B0000}"/>
    <cellStyle name="Normal 6 2 2 3 5 2 2" xfId="37112" xr:uid="{00000000-0005-0000-0000-0000CA4B0000}"/>
    <cellStyle name="Normal 6 2 2 3 5 3" xfId="18126" xr:uid="{00000000-0005-0000-0000-0000CB4B0000}"/>
    <cellStyle name="Normal 6 2 2 3 5 3 2" xfId="40784" xr:uid="{00000000-0005-0000-0000-0000CC4B0000}"/>
    <cellStyle name="Normal 6 2 2 3 5 4" xfId="8320" xr:uid="{00000000-0005-0000-0000-0000CD4B0000}"/>
    <cellStyle name="Normal 6 2 2 3 5 5" xfId="33440" xr:uid="{00000000-0005-0000-0000-0000CE4B0000}"/>
    <cellStyle name="Normal 6 2 2 3 6" xfId="2732" xr:uid="{00000000-0005-0000-0000-0000CF4B0000}"/>
    <cellStyle name="Normal 6 2 2 3 6 2" xfId="16682" xr:uid="{00000000-0005-0000-0000-0000D04B0000}"/>
    <cellStyle name="Normal 6 2 2 3 6 2 2" xfId="39560" xr:uid="{00000000-0005-0000-0000-0000D14B0000}"/>
    <cellStyle name="Normal 6 2 2 3 6 3" xfId="10768" xr:uid="{00000000-0005-0000-0000-0000D24B0000}"/>
    <cellStyle name="Normal 6 2 2 3 6 4" xfId="35888" xr:uid="{00000000-0005-0000-0000-0000D34B0000}"/>
    <cellStyle name="Normal 6 2 2 3 7" xfId="9544" xr:uid="{00000000-0005-0000-0000-0000D44B0000}"/>
    <cellStyle name="Normal 6 2 2 3 7 2" xfId="34664" xr:uid="{00000000-0005-0000-0000-0000D54B0000}"/>
    <cellStyle name="Normal 6 2 2 3 8" xfId="14594" xr:uid="{00000000-0005-0000-0000-0000D64B0000}"/>
    <cellStyle name="Normal 6 2 2 3 8 2" xfId="38336" xr:uid="{00000000-0005-0000-0000-0000D74B0000}"/>
    <cellStyle name="Normal 6 2 2 3 9" xfId="7096" xr:uid="{00000000-0005-0000-0000-0000D84B0000}"/>
    <cellStyle name="Normal 6 2 2 4" xfId="975" xr:uid="{00000000-0005-0000-0000-0000D94B0000}"/>
    <cellStyle name="Normal 6 2 2 4 2" xfId="2066" xr:uid="{00000000-0005-0000-0000-0000DA4B0000}"/>
    <cellStyle name="Normal 6 2 2 4 2 2" xfId="5372" xr:uid="{00000000-0005-0000-0000-0000DB4B0000}"/>
    <cellStyle name="Normal 6 2 2 4 2 2 2" xfId="13086" xr:uid="{00000000-0005-0000-0000-0000DC4B0000}"/>
    <cellStyle name="Normal 6 2 2 4 2 2 2 2" xfId="37932" xr:uid="{00000000-0005-0000-0000-0000DD4B0000}"/>
    <cellStyle name="Normal 6 2 2 4 2 2 3" xfId="19266" xr:uid="{00000000-0005-0000-0000-0000DE4B0000}"/>
    <cellStyle name="Normal 6 2 2 4 2 2 3 2" xfId="41604" xr:uid="{00000000-0005-0000-0000-0000DF4B0000}"/>
    <cellStyle name="Normal 6 2 2 4 2 2 4" xfId="9140" xr:uid="{00000000-0005-0000-0000-0000E04B0000}"/>
    <cellStyle name="Normal 6 2 2 4 2 2 5" xfId="34260" xr:uid="{00000000-0005-0000-0000-0000E14B0000}"/>
    <cellStyle name="Normal 6 2 2 4 2 3" xfId="3552" xr:uid="{00000000-0005-0000-0000-0000E24B0000}"/>
    <cellStyle name="Normal 6 2 2 4 2 3 2" xfId="17502" xr:uid="{00000000-0005-0000-0000-0000E34B0000}"/>
    <cellStyle name="Normal 6 2 2 4 2 3 2 2" xfId="40380" xr:uid="{00000000-0005-0000-0000-0000E44B0000}"/>
    <cellStyle name="Normal 6 2 2 4 2 3 3" xfId="11588" xr:uid="{00000000-0005-0000-0000-0000E54B0000}"/>
    <cellStyle name="Normal 6 2 2 4 2 3 4" xfId="36708" xr:uid="{00000000-0005-0000-0000-0000E64B0000}"/>
    <cellStyle name="Normal 6 2 2 4 2 4" xfId="10364" xr:uid="{00000000-0005-0000-0000-0000E74B0000}"/>
    <cellStyle name="Normal 6 2 2 4 2 4 2" xfId="35484" xr:uid="{00000000-0005-0000-0000-0000E84B0000}"/>
    <cellStyle name="Normal 6 2 2 4 2 5" xfId="16035" xr:uid="{00000000-0005-0000-0000-0000E94B0000}"/>
    <cellStyle name="Normal 6 2 2 4 2 5 2" xfId="39156" xr:uid="{00000000-0005-0000-0000-0000EA4B0000}"/>
    <cellStyle name="Normal 6 2 2 4 2 6" xfId="7916" xr:uid="{00000000-0005-0000-0000-0000EB4B0000}"/>
    <cellStyle name="Normal 6 2 2 4 2 7" xfId="33036" xr:uid="{00000000-0005-0000-0000-0000EC4B0000}"/>
    <cellStyle name="Normal 6 2 2 4 3" xfId="4488" xr:uid="{00000000-0005-0000-0000-0000ED4B0000}"/>
    <cellStyle name="Normal 6 2 2 4 3 2" xfId="12339" xr:uid="{00000000-0005-0000-0000-0000EE4B0000}"/>
    <cellStyle name="Normal 6 2 2 4 3 2 2" xfId="37320" xr:uid="{00000000-0005-0000-0000-0000EF4B0000}"/>
    <cellStyle name="Normal 6 2 2 4 3 3" xfId="18414" xr:uid="{00000000-0005-0000-0000-0000F04B0000}"/>
    <cellStyle name="Normal 6 2 2 4 3 3 2" xfId="40992" xr:uid="{00000000-0005-0000-0000-0000F14B0000}"/>
    <cellStyle name="Normal 6 2 2 4 3 4" xfId="8528" xr:uid="{00000000-0005-0000-0000-0000F24B0000}"/>
    <cellStyle name="Normal 6 2 2 4 3 5" xfId="33648" xr:uid="{00000000-0005-0000-0000-0000F34B0000}"/>
    <cellStyle name="Normal 6 2 2 4 4" xfId="2940" xr:uid="{00000000-0005-0000-0000-0000F44B0000}"/>
    <cellStyle name="Normal 6 2 2 4 4 2" xfId="16890" xr:uid="{00000000-0005-0000-0000-0000F54B0000}"/>
    <cellStyle name="Normal 6 2 2 4 4 2 2" xfId="39768" xr:uid="{00000000-0005-0000-0000-0000F64B0000}"/>
    <cellStyle name="Normal 6 2 2 4 4 3" xfId="10976" xr:uid="{00000000-0005-0000-0000-0000F74B0000}"/>
    <cellStyle name="Normal 6 2 2 4 4 4" xfId="36096" xr:uid="{00000000-0005-0000-0000-0000F84B0000}"/>
    <cellStyle name="Normal 6 2 2 4 5" xfId="9752" xr:uid="{00000000-0005-0000-0000-0000F94B0000}"/>
    <cellStyle name="Normal 6 2 2 4 5 2" xfId="34872" xr:uid="{00000000-0005-0000-0000-0000FA4B0000}"/>
    <cellStyle name="Normal 6 2 2 4 6" xfId="14994" xr:uid="{00000000-0005-0000-0000-0000FB4B0000}"/>
    <cellStyle name="Normal 6 2 2 4 6 2" xfId="38544" xr:uid="{00000000-0005-0000-0000-0000FC4B0000}"/>
    <cellStyle name="Normal 6 2 2 4 7" xfId="7304" xr:uid="{00000000-0005-0000-0000-0000FD4B0000}"/>
    <cellStyle name="Normal 6 2 2 4 8" xfId="32424" xr:uid="{00000000-0005-0000-0000-0000FE4B0000}"/>
    <cellStyle name="Normal 6 2 2 5" xfId="1317" xr:uid="{00000000-0005-0000-0000-0000FF4B0000}"/>
    <cellStyle name="Normal 6 2 2 5 2" xfId="2408" xr:uid="{00000000-0005-0000-0000-0000004C0000}"/>
    <cellStyle name="Normal 6 2 2 5 2 2" xfId="5671" xr:uid="{00000000-0005-0000-0000-0000014C0000}"/>
    <cellStyle name="Normal 6 2 2 5 2 2 2" xfId="13343" xr:uid="{00000000-0005-0000-0000-0000024C0000}"/>
    <cellStyle name="Normal 6 2 2 5 2 2 2 2" xfId="38143" xr:uid="{00000000-0005-0000-0000-0000034C0000}"/>
    <cellStyle name="Normal 6 2 2 5 2 2 3" xfId="19559" xr:uid="{00000000-0005-0000-0000-0000044C0000}"/>
    <cellStyle name="Normal 6 2 2 5 2 2 3 2" xfId="41815" xr:uid="{00000000-0005-0000-0000-0000054C0000}"/>
    <cellStyle name="Normal 6 2 2 5 2 2 4" xfId="9351" xr:uid="{00000000-0005-0000-0000-0000064C0000}"/>
    <cellStyle name="Normal 6 2 2 5 2 2 5" xfId="34471" xr:uid="{00000000-0005-0000-0000-0000074C0000}"/>
    <cellStyle name="Normal 6 2 2 5 2 3" xfId="3763" xr:uid="{00000000-0005-0000-0000-0000084C0000}"/>
    <cellStyle name="Normal 6 2 2 5 2 3 2" xfId="17713" xr:uid="{00000000-0005-0000-0000-0000094C0000}"/>
    <cellStyle name="Normal 6 2 2 5 2 3 2 2" xfId="40591" xr:uid="{00000000-0005-0000-0000-00000A4C0000}"/>
    <cellStyle name="Normal 6 2 2 5 2 3 3" xfId="11799" xr:uid="{00000000-0005-0000-0000-00000B4C0000}"/>
    <cellStyle name="Normal 6 2 2 5 2 3 4" xfId="36919" xr:uid="{00000000-0005-0000-0000-00000C4C0000}"/>
    <cellStyle name="Normal 6 2 2 5 2 4" xfId="10575" xr:uid="{00000000-0005-0000-0000-00000D4C0000}"/>
    <cellStyle name="Normal 6 2 2 5 2 4 2" xfId="35695" xr:uid="{00000000-0005-0000-0000-00000E4C0000}"/>
    <cellStyle name="Normal 6 2 2 5 2 5" xfId="16372" xr:uid="{00000000-0005-0000-0000-00000F4C0000}"/>
    <cellStyle name="Normal 6 2 2 5 2 5 2" xfId="39367" xr:uid="{00000000-0005-0000-0000-0000104C0000}"/>
    <cellStyle name="Normal 6 2 2 5 2 6" xfId="8127" xr:uid="{00000000-0005-0000-0000-0000114C0000}"/>
    <cellStyle name="Normal 6 2 2 5 2 7" xfId="33247" xr:uid="{00000000-0005-0000-0000-0000124C0000}"/>
    <cellStyle name="Normal 6 2 2 5 3" xfId="4781" xr:uid="{00000000-0005-0000-0000-0000134C0000}"/>
    <cellStyle name="Normal 6 2 2 5 3 2" xfId="12595" xr:uid="{00000000-0005-0000-0000-0000144C0000}"/>
    <cellStyle name="Normal 6 2 2 5 3 2 2" xfId="37531" xr:uid="{00000000-0005-0000-0000-0000154C0000}"/>
    <cellStyle name="Normal 6 2 2 5 3 3" xfId="18699" xr:uid="{00000000-0005-0000-0000-0000164C0000}"/>
    <cellStyle name="Normal 6 2 2 5 3 3 2" xfId="41203" xr:uid="{00000000-0005-0000-0000-0000174C0000}"/>
    <cellStyle name="Normal 6 2 2 5 3 4" xfId="8739" xr:uid="{00000000-0005-0000-0000-0000184C0000}"/>
    <cellStyle name="Normal 6 2 2 5 3 5" xfId="33859" xr:uid="{00000000-0005-0000-0000-0000194C0000}"/>
    <cellStyle name="Normal 6 2 2 5 4" xfId="3151" xr:uid="{00000000-0005-0000-0000-00001A4C0000}"/>
    <cellStyle name="Normal 6 2 2 5 4 2" xfId="17101" xr:uid="{00000000-0005-0000-0000-00001B4C0000}"/>
    <cellStyle name="Normal 6 2 2 5 4 2 2" xfId="39979" xr:uid="{00000000-0005-0000-0000-00001C4C0000}"/>
    <cellStyle name="Normal 6 2 2 5 4 3" xfId="11187" xr:uid="{00000000-0005-0000-0000-00001D4C0000}"/>
    <cellStyle name="Normal 6 2 2 5 4 4" xfId="36307" xr:uid="{00000000-0005-0000-0000-00001E4C0000}"/>
    <cellStyle name="Normal 6 2 2 5 5" xfId="9963" xr:uid="{00000000-0005-0000-0000-00001F4C0000}"/>
    <cellStyle name="Normal 6 2 2 5 5 2" xfId="35083" xr:uid="{00000000-0005-0000-0000-0000204C0000}"/>
    <cellStyle name="Normal 6 2 2 5 6" xfId="15326" xr:uid="{00000000-0005-0000-0000-0000214C0000}"/>
    <cellStyle name="Normal 6 2 2 5 6 2" xfId="38755" xr:uid="{00000000-0005-0000-0000-0000224C0000}"/>
    <cellStyle name="Normal 6 2 2 5 7" xfId="7515" xr:uid="{00000000-0005-0000-0000-0000234C0000}"/>
    <cellStyle name="Normal 6 2 2 5 8" xfId="32635" xr:uid="{00000000-0005-0000-0000-0000244C0000}"/>
    <cellStyle name="Normal 6 2 2 6" xfId="1728" xr:uid="{00000000-0005-0000-0000-0000254C0000}"/>
    <cellStyle name="Normal 6 2 2 6 2" xfId="5097" xr:uid="{00000000-0005-0000-0000-0000264C0000}"/>
    <cellStyle name="Normal 6 2 2 6 2 2" xfId="12850" xr:uid="{00000000-0005-0000-0000-0000274C0000}"/>
    <cellStyle name="Normal 6 2 2 6 2 2 2" xfId="37721" xr:uid="{00000000-0005-0000-0000-0000284C0000}"/>
    <cellStyle name="Normal 6 2 2 6 2 3" xfId="19001" xr:uid="{00000000-0005-0000-0000-0000294C0000}"/>
    <cellStyle name="Normal 6 2 2 6 2 3 2" xfId="41393" xr:uid="{00000000-0005-0000-0000-00002A4C0000}"/>
    <cellStyle name="Normal 6 2 2 6 2 4" xfId="8929" xr:uid="{00000000-0005-0000-0000-00002B4C0000}"/>
    <cellStyle name="Normal 6 2 2 6 2 5" xfId="34049" xr:uid="{00000000-0005-0000-0000-00002C4C0000}"/>
    <cellStyle name="Normal 6 2 2 6 3" xfId="3341" xr:uid="{00000000-0005-0000-0000-00002D4C0000}"/>
    <cellStyle name="Normal 6 2 2 6 3 2" xfId="17291" xr:uid="{00000000-0005-0000-0000-00002E4C0000}"/>
    <cellStyle name="Normal 6 2 2 6 3 2 2" xfId="40169" xr:uid="{00000000-0005-0000-0000-00002F4C0000}"/>
    <cellStyle name="Normal 6 2 2 6 3 3" xfId="11377" xr:uid="{00000000-0005-0000-0000-0000304C0000}"/>
    <cellStyle name="Normal 6 2 2 6 3 4" xfId="36497" xr:uid="{00000000-0005-0000-0000-0000314C0000}"/>
    <cellStyle name="Normal 6 2 2 6 4" xfId="10153" xr:uid="{00000000-0005-0000-0000-0000324C0000}"/>
    <cellStyle name="Normal 6 2 2 6 4 2" xfId="35273" xr:uid="{00000000-0005-0000-0000-0000334C0000}"/>
    <cellStyle name="Normal 6 2 2 6 5" xfId="15706" xr:uid="{00000000-0005-0000-0000-0000344C0000}"/>
    <cellStyle name="Normal 6 2 2 6 5 2" xfId="38945" xr:uid="{00000000-0005-0000-0000-0000354C0000}"/>
    <cellStyle name="Normal 6 2 2 6 6" xfId="7705" xr:uid="{00000000-0005-0000-0000-0000364C0000}"/>
    <cellStyle name="Normal 6 2 2 6 7" xfId="32825" xr:uid="{00000000-0005-0000-0000-0000374C0000}"/>
    <cellStyle name="Normal 6 2 2 7" xfId="4191" xr:uid="{00000000-0005-0000-0000-0000384C0000}"/>
    <cellStyle name="Normal 6 2 2 7 2" xfId="12093" xr:uid="{00000000-0005-0000-0000-0000394C0000}"/>
    <cellStyle name="Normal 6 2 2 7 2 2" xfId="37109" xr:uid="{00000000-0005-0000-0000-00003A4C0000}"/>
    <cellStyle name="Normal 6 2 2 7 3" xfId="18123" xr:uid="{00000000-0005-0000-0000-00003B4C0000}"/>
    <cellStyle name="Normal 6 2 2 7 3 2" xfId="40781" xr:uid="{00000000-0005-0000-0000-00003C4C0000}"/>
    <cellStyle name="Normal 6 2 2 7 4" xfId="8317" xr:uid="{00000000-0005-0000-0000-00003D4C0000}"/>
    <cellStyle name="Normal 6 2 2 7 5" xfId="33437" xr:uid="{00000000-0005-0000-0000-00003E4C0000}"/>
    <cellStyle name="Normal 6 2 2 8" xfId="2729" xr:uid="{00000000-0005-0000-0000-00003F4C0000}"/>
    <cellStyle name="Normal 6 2 2 8 2" xfId="16679" xr:uid="{00000000-0005-0000-0000-0000404C0000}"/>
    <cellStyle name="Normal 6 2 2 8 2 2" xfId="39557" xr:uid="{00000000-0005-0000-0000-0000414C0000}"/>
    <cellStyle name="Normal 6 2 2 8 3" xfId="10765" xr:uid="{00000000-0005-0000-0000-0000424C0000}"/>
    <cellStyle name="Normal 6 2 2 8 4" xfId="35885" xr:uid="{00000000-0005-0000-0000-0000434C0000}"/>
    <cellStyle name="Normal 6 2 2 9" xfId="9541" xr:uid="{00000000-0005-0000-0000-0000444C0000}"/>
    <cellStyle name="Normal 6 2 2 9 2" xfId="34661" xr:uid="{00000000-0005-0000-0000-0000454C0000}"/>
    <cellStyle name="Normal 6 2 3" xfId="553" xr:uid="{00000000-0005-0000-0000-0000464C0000}"/>
    <cellStyle name="Normal 6 2 3 10" xfId="7097" xr:uid="{00000000-0005-0000-0000-0000474C0000}"/>
    <cellStyle name="Normal 6 2 3 11" xfId="32217" xr:uid="{00000000-0005-0000-0000-0000484C0000}"/>
    <cellStyle name="Normal 6 2 3 2" xfId="554" xr:uid="{00000000-0005-0000-0000-0000494C0000}"/>
    <cellStyle name="Normal 6 2 3 2 10" xfId="32218" xr:uid="{00000000-0005-0000-0000-00004A4C0000}"/>
    <cellStyle name="Normal 6 2 3 2 2" xfId="980" xr:uid="{00000000-0005-0000-0000-00004B4C0000}"/>
    <cellStyle name="Normal 6 2 3 2 2 2" xfId="2071" xr:uid="{00000000-0005-0000-0000-00004C4C0000}"/>
    <cellStyle name="Normal 6 2 3 2 2 2 2" xfId="5377" xr:uid="{00000000-0005-0000-0000-00004D4C0000}"/>
    <cellStyle name="Normal 6 2 3 2 2 2 2 2" xfId="13091" xr:uid="{00000000-0005-0000-0000-00004E4C0000}"/>
    <cellStyle name="Normal 6 2 3 2 2 2 2 2 2" xfId="37937" xr:uid="{00000000-0005-0000-0000-00004F4C0000}"/>
    <cellStyle name="Normal 6 2 3 2 2 2 2 3" xfId="19271" xr:uid="{00000000-0005-0000-0000-0000504C0000}"/>
    <cellStyle name="Normal 6 2 3 2 2 2 2 3 2" xfId="41609" xr:uid="{00000000-0005-0000-0000-0000514C0000}"/>
    <cellStyle name="Normal 6 2 3 2 2 2 2 4" xfId="9145" xr:uid="{00000000-0005-0000-0000-0000524C0000}"/>
    <cellStyle name="Normal 6 2 3 2 2 2 2 5" xfId="34265" xr:uid="{00000000-0005-0000-0000-0000534C0000}"/>
    <cellStyle name="Normal 6 2 3 2 2 2 3" xfId="3557" xr:uid="{00000000-0005-0000-0000-0000544C0000}"/>
    <cellStyle name="Normal 6 2 3 2 2 2 3 2" xfId="17507" xr:uid="{00000000-0005-0000-0000-0000554C0000}"/>
    <cellStyle name="Normal 6 2 3 2 2 2 3 2 2" xfId="40385" xr:uid="{00000000-0005-0000-0000-0000564C0000}"/>
    <cellStyle name="Normal 6 2 3 2 2 2 3 3" xfId="11593" xr:uid="{00000000-0005-0000-0000-0000574C0000}"/>
    <cellStyle name="Normal 6 2 3 2 2 2 3 4" xfId="36713" xr:uid="{00000000-0005-0000-0000-0000584C0000}"/>
    <cellStyle name="Normal 6 2 3 2 2 2 4" xfId="10369" xr:uid="{00000000-0005-0000-0000-0000594C0000}"/>
    <cellStyle name="Normal 6 2 3 2 2 2 4 2" xfId="35489" xr:uid="{00000000-0005-0000-0000-00005A4C0000}"/>
    <cellStyle name="Normal 6 2 3 2 2 2 5" xfId="16040" xr:uid="{00000000-0005-0000-0000-00005B4C0000}"/>
    <cellStyle name="Normal 6 2 3 2 2 2 5 2" xfId="39161" xr:uid="{00000000-0005-0000-0000-00005C4C0000}"/>
    <cellStyle name="Normal 6 2 3 2 2 2 6" xfId="7921" xr:uid="{00000000-0005-0000-0000-00005D4C0000}"/>
    <cellStyle name="Normal 6 2 3 2 2 2 7" xfId="33041" xr:uid="{00000000-0005-0000-0000-00005E4C0000}"/>
    <cellStyle name="Normal 6 2 3 2 2 3" xfId="4493" xr:uid="{00000000-0005-0000-0000-00005F4C0000}"/>
    <cellStyle name="Normal 6 2 3 2 2 3 2" xfId="12344" xr:uid="{00000000-0005-0000-0000-0000604C0000}"/>
    <cellStyle name="Normal 6 2 3 2 2 3 2 2" xfId="37325" xr:uid="{00000000-0005-0000-0000-0000614C0000}"/>
    <cellStyle name="Normal 6 2 3 2 2 3 3" xfId="18419" xr:uid="{00000000-0005-0000-0000-0000624C0000}"/>
    <cellStyle name="Normal 6 2 3 2 2 3 3 2" xfId="40997" xr:uid="{00000000-0005-0000-0000-0000634C0000}"/>
    <cellStyle name="Normal 6 2 3 2 2 3 4" xfId="8533" xr:uid="{00000000-0005-0000-0000-0000644C0000}"/>
    <cellStyle name="Normal 6 2 3 2 2 3 5" xfId="33653" xr:uid="{00000000-0005-0000-0000-0000654C0000}"/>
    <cellStyle name="Normal 6 2 3 2 2 4" xfId="2945" xr:uid="{00000000-0005-0000-0000-0000664C0000}"/>
    <cellStyle name="Normal 6 2 3 2 2 4 2" xfId="16895" xr:uid="{00000000-0005-0000-0000-0000674C0000}"/>
    <cellStyle name="Normal 6 2 3 2 2 4 2 2" xfId="39773" xr:uid="{00000000-0005-0000-0000-0000684C0000}"/>
    <cellStyle name="Normal 6 2 3 2 2 4 3" xfId="10981" xr:uid="{00000000-0005-0000-0000-0000694C0000}"/>
    <cellStyle name="Normal 6 2 3 2 2 4 4" xfId="36101" xr:uid="{00000000-0005-0000-0000-00006A4C0000}"/>
    <cellStyle name="Normal 6 2 3 2 2 5" xfId="9757" xr:uid="{00000000-0005-0000-0000-00006B4C0000}"/>
    <cellStyle name="Normal 6 2 3 2 2 5 2" xfId="34877" xr:uid="{00000000-0005-0000-0000-00006C4C0000}"/>
    <cellStyle name="Normal 6 2 3 2 2 6" xfId="14999" xr:uid="{00000000-0005-0000-0000-00006D4C0000}"/>
    <cellStyle name="Normal 6 2 3 2 2 6 2" xfId="38549" xr:uid="{00000000-0005-0000-0000-00006E4C0000}"/>
    <cellStyle name="Normal 6 2 3 2 2 7" xfId="7309" xr:uid="{00000000-0005-0000-0000-00006F4C0000}"/>
    <cellStyle name="Normal 6 2 3 2 2 8" xfId="32429" xr:uid="{00000000-0005-0000-0000-0000704C0000}"/>
    <cellStyle name="Normal 6 2 3 2 3" xfId="1322" xr:uid="{00000000-0005-0000-0000-0000714C0000}"/>
    <cellStyle name="Normal 6 2 3 2 3 2" xfId="2413" xr:uid="{00000000-0005-0000-0000-0000724C0000}"/>
    <cellStyle name="Normal 6 2 3 2 3 2 2" xfId="5676" xr:uid="{00000000-0005-0000-0000-0000734C0000}"/>
    <cellStyle name="Normal 6 2 3 2 3 2 2 2" xfId="13348" xr:uid="{00000000-0005-0000-0000-0000744C0000}"/>
    <cellStyle name="Normal 6 2 3 2 3 2 2 2 2" xfId="38148" xr:uid="{00000000-0005-0000-0000-0000754C0000}"/>
    <cellStyle name="Normal 6 2 3 2 3 2 2 3" xfId="19564" xr:uid="{00000000-0005-0000-0000-0000764C0000}"/>
    <cellStyle name="Normal 6 2 3 2 3 2 2 3 2" xfId="41820" xr:uid="{00000000-0005-0000-0000-0000774C0000}"/>
    <cellStyle name="Normal 6 2 3 2 3 2 2 4" xfId="9356" xr:uid="{00000000-0005-0000-0000-0000784C0000}"/>
    <cellStyle name="Normal 6 2 3 2 3 2 2 5" xfId="34476" xr:uid="{00000000-0005-0000-0000-0000794C0000}"/>
    <cellStyle name="Normal 6 2 3 2 3 2 3" xfId="3768" xr:uid="{00000000-0005-0000-0000-00007A4C0000}"/>
    <cellStyle name="Normal 6 2 3 2 3 2 3 2" xfId="17718" xr:uid="{00000000-0005-0000-0000-00007B4C0000}"/>
    <cellStyle name="Normal 6 2 3 2 3 2 3 2 2" xfId="40596" xr:uid="{00000000-0005-0000-0000-00007C4C0000}"/>
    <cellStyle name="Normal 6 2 3 2 3 2 3 3" xfId="11804" xr:uid="{00000000-0005-0000-0000-00007D4C0000}"/>
    <cellStyle name="Normal 6 2 3 2 3 2 3 4" xfId="36924" xr:uid="{00000000-0005-0000-0000-00007E4C0000}"/>
    <cellStyle name="Normal 6 2 3 2 3 2 4" xfId="10580" xr:uid="{00000000-0005-0000-0000-00007F4C0000}"/>
    <cellStyle name="Normal 6 2 3 2 3 2 4 2" xfId="35700" xr:uid="{00000000-0005-0000-0000-0000804C0000}"/>
    <cellStyle name="Normal 6 2 3 2 3 2 5" xfId="16377" xr:uid="{00000000-0005-0000-0000-0000814C0000}"/>
    <cellStyle name="Normal 6 2 3 2 3 2 5 2" xfId="39372" xr:uid="{00000000-0005-0000-0000-0000824C0000}"/>
    <cellStyle name="Normal 6 2 3 2 3 2 6" xfId="8132" xr:uid="{00000000-0005-0000-0000-0000834C0000}"/>
    <cellStyle name="Normal 6 2 3 2 3 2 7" xfId="33252" xr:uid="{00000000-0005-0000-0000-0000844C0000}"/>
    <cellStyle name="Normal 6 2 3 2 3 3" xfId="4786" xr:uid="{00000000-0005-0000-0000-0000854C0000}"/>
    <cellStyle name="Normal 6 2 3 2 3 3 2" xfId="12600" xr:uid="{00000000-0005-0000-0000-0000864C0000}"/>
    <cellStyle name="Normal 6 2 3 2 3 3 2 2" xfId="37536" xr:uid="{00000000-0005-0000-0000-0000874C0000}"/>
    <cellStyle name="Normal 6 2 3 2 3 3 3" xfId="18704" xr:uid="{00000000-0005-0000-0000-0000884C0000}"/>
    <cellStyle name="Normal 6 2 3 2 3 3 3 2" xfId="41208" xr:uid="{00000000-0005-0000-0000-0000894C0000}"/>
    <cellStyle name="Normal 6 2 3 2 3 3 4" xfId="8744" xr:uid="{00000000-0005-0000-0000-00008A4C0000}"/>
    <cellStyle name="Normal 6 2 3 2 3 3 5" xfId="33864" xr:uid="{00000000-0005-0000-0000-00008B4C0000}"/>
    <cellStyle name="Normal 6 2 3 2 3 4" xfId="3156" xr:uid="{00000000-0005-0000-0000-00008C4C0000}"/>
    <cellStyle name="Normal 6 2 3 2 3 4 2" xfId="17106" xr:uid="{00000000-0005-0000-0000-00008D4C0000}"/>
    <cellStyle name="Normal 6 2 3 2 3 4 2 2" xfId="39984" xr:uid="{00000000-0005-0000-0000-00008E4C0000}"/>
    <cellStyle name="Normal 6 2 3 2 3 4 3" xfId="11192" xr:uid="{00000000-0005-0000-0000-00008F4C0000}"/>
    <cellStyle name="Normal 6 2 3 2 3 4 4" xfId="36312" xr:uid="{00000000-0005-0000-0000-0000904C0000}"/>
    <cellStyle name="Normal 6 2 3 2 3 5" xfId="9968" xr:uid="{00000000-0005-0000-0000-0000914C0000}"/>
    <cellStyle name="Normal 6 2 3 2 3 5 2" xfId="35088" xr:uid="{00000000-0005-0000-0000-0000924C0000}"/>
    <cellStyle name="Normal 6 2 3 2 3 6" xfId="15331" xr:uid="{00000000-0005-0000-0000-0000934C0000}"/>
    <cellStyle name="Normal 6 2 3 2 3 6 2" xfId="38760" xr:uid="{00000000-0005-0000-0000-0000944C0000}"/>
    <cellStyle name="Normal 6 2 3 2 3 7" xfId="7520" xr:uid="{00000000-0005-0000-0000-0000954C0000}"/>
    <cellStyle name="Normal 6 2 3 2 3 8" xfId="32640" xr:uid="{00000000-0005-0000-0000-0000964C0000}"/>
    <cellStyle name="Normal 6 2 3 2 4" xfId="1733" xr:uid="{00000000-0005-0000-0000-0000974C0000}"/>
    <cellStyle name="Normal 6 2 3 2 4 2" xfId="5102" xr:uid="{00000000-0005-0000-0000-0000984C0000}"/>
    <cellStyle name="Normal 6 2 3 2 4 2 2" xfId="12855" xr:uid="{00000000-0005-0000-0000-0000994C0000}"/>
    <cellStyle name="Normal 6 2 3 2 4 2 2 2" xfId="37726" xr:uid="{00000000-0005-0000-0000-00009A4C0000}"/>
    <cellStyle name="Normal 6 2 3 2 4 2 3" xfId="19006" xr:uid="{00000000-0005-0000-0000-00009B4C0000}"/>
    <cellStyle name="Normal 6 2 3 2 4 2 3 2" xfId="41398" xr:uid="{00000000-0005-0000-0000-00009C4C0000}"/>
    <cellStyle name="Normal 6 2 3 2 4 2 4" xfId="8934" xr:uid="{00000000-0005-0000-0000-00009D4C0000}"/>
    <cellStyle name="Normal 6 2 3 2 4 2 5" xfId="34054" xr:uid="{00000000-0005-0000-0000-00009E4C0000}"/>
    <cellStyle name="Normal 6 2 3 2 4 3" xfId="3346" xr:uid="{00000000-0005-0000-0000-00009F4C0000}"/>
    <cellStyle name="Normal 6 2 3 2 4 3 2" xfId="17296" xr:uid="{00000000-0005-0000-0000-0000A04C0000}"/>
    <cellStyle name="Normal 6 2 3 2 4 3 2 2" xfId="40174" xr:uid="{00000000-0005-0000-0000-0000A14C0000}"/>
    <cellStyle name="Normal 6 2 3 2 4 3 3" xfId="11382" xr:uid="{00000000-0005-0000-0000-0000A24C0000}"/>
    <cellStyle name="Normal 6 2 3 2 4 3 4" xfId="36502" xr:uid="{00000000-0005-0000-0000-0000A34C0000}"/>
    <cellStyle name="Normal 6 2 3 2 4 4" xfId="10158" xr:uid="{00000000-0005-0000-0000-0000A44C0000}"/>
    <cellStyle name="Normal 6 2 3 2 4 4 2" xfId="35278" xr:uid="{00000000-0005-0000-0000-0000A54C0000}"/>
    <cellStyle name="Normal 6 2 3 2 4 5" xfId="15711" xr:uid="{00000000-0005-0000-0000-0000A64C0000}"/>
    <cellStyle name="Normal 6 2 3 2 4 5 2" xfId="38950" xr:uid="{00000000-0005-0000-0000-0000A74C0000}"/>
    <cellStyle name="Normal 6 2 3 2 4 6" xfId="7710" xr:uid="{00000000-0005-0000-0000-0000A84C0000}"/>
    <cellStyle name="Normal 6 2 3 2 4 7" xfId="32830" xr:uid="{00000000-0005-0000-0000-0000A94C0000}"/>
    <cellStyle name="Normal 6 2 3 2 5" xfId="4196" xr:uid="{00000000-0005-0000-0000-0000AA4C0000}"/>
    <cellStyle name="Normal 6 2 3 2 5 2" xfId="12098" xr:uid="{00000000-0005-0000-0000-0000AB4C0000}"/>
    <cellStyle name="Normal 6 2 3 2 5 2 2" xfId="37114" xr:uid="{00000000-0005-0000-0000-0000AC4C0000}"/>
    <cellStyle name="Normal 6 2 3 2 5 3" xfId="18128" xr:uid="{00000000-0005-0000-0000-0000AD4C0000}"/>
    <cellStyle name="Normal 6 2 3 2 5 3 2" xfId="40786" xr:uid="{00000000-0005-0000-0000-0000AE4C0000}"/>
    <cellStyle name="Normal 6 2 3 2 5 4" xfId="8322" xr:uid="{00000000-0005-0000-0000-0000AF4C0000}"/>
    <cellStyle name="Normal 6 2 3 2 5 5" xfId="33442" xr:uid="{00000000-0005-0000-0000-0000B04C0000}"/>
    <cellStyle name="Normal 6 2 3 2 6" xfId="2734" xr:uid="{00000000-0005-0000-0000-0000B14C0000}"/>
    <cellStyle name="Normal 6 2 3 2 6 2" xfId="16684" xr:uid="{00000000-0005-0000-0000-0000B24C0000}"/>
    <cellStyle name="Normal 6 2 3 2 6 2 2" xfId="39562" xr:uid="{00000000-0005-0000-0000-0000B34C0000}"/>
    <cellStyle name="Normal 6 2 3 2 6 3" xfId="10770" xr:uid="{00000000-0005-0000-0000-0000B44C0000}"/>
    <cellStyle name="Normal 6 2 3 2 6 4" xfId="35890" xr:uid="{00000000-0005-0000-0000-0000B54C0000}"/>
    <cellStyle name="Normal 6 2 3 2 7" xfId="9546" xr:uid="{00000000-0005-0000-0000-0000B64C0000}"/>
    <cellStyle name="Normal 6 2 3 2 7 2" xfId="34666" xr:uid="{00000000-0005-0000-0000-0000B74C0000}"/>
    <cellStyle name="Normal 6 2 3 2 8" xfId="14596" xr:uid="{00000000-0005-0000-0000-0000B84C0000}"/>
    <cellStyle name="Normal 6 2 3 2 8 2" xfId="38338" xr:uid="{00000000-0005-0000-0000-0000B94C0000}"/>
    <cellStyle name="Normal 6 2 3 2 9" xfId="7098" xr:uid="{00000000-0005-0000-0000-0000BA4C0000}"/>
    <cellStyle name="Normal 6 2 3 3" xfId="979" xr:uid="{00000000-0005-0000-0000-0000BB4C0000}"/>
    <cellStyle name="Normal 6 2 3 3 2" xfId="2070" xr:uid="{00000000-0005-0000-0000-0000BC4C0000}"/>
    <cellStyle name="Normal 6 2 3 3 2 2" xfId="5376" xr:uid="{00000000-0005-0000-0000-0000BD4C0000}"/>
    <cellStyle name="Normal 6 2 3 3 2 2 2" xfId="13090" xr:uid="{00000000-0005-0000-0000-0000BE4C0000}"/>
    <cellStyle name="Normal 6 2 3 3 2 2 2 2" xfId="37936" xr:uid="{00000000-0005-0000-0000-0000BF4C0000}"/>
    <cellStyle name="Normal 6 2 3 3 2 2 3" xfId="19270" xr:uid="{00000000-0005-0000-0000-0000C04C0000}"/>
    <cellStyle name="Normal 6 2 3 3 2 2 3 2" xfId="41608" xr:uid="{00000000-0005-0000-0000-0000C14C0000}"/>
    <cellStyle name="Normal 6 2 3 3 2 2 4" xfId="9144" xr:uid="{00000000-0005-0000-0000-0000C24C0000}"/>
    <cellStyle name="Normal 6 2 3 3 2 2 5" xfId="34264" xr:uid="{00000000-0005-0000-0000-0000C34C0000}"/>
    <cellStyle name="Normal 6 2 3 3 2 3" xfId="3556" xr:uid="{00000000-0005-0000-0000-0000C44C0000}"/>
    <cellStyle name="Normal 6 2 3 3 2 3 2" xfId="17506" xr:uid="{00000000-0005-0000-0000-0000C54C0000}"/>
    <cellStyle name="Normal 6 2 3 3 2 3 2 2" xfId="40384" xr:uid="{00000000-0005-0000-0000-0000C64C0000}"/>
    <cellStyle name="Normal 6 2 3 3 2 3 3" xfId="11592" xr:uid="{00000000-0005-0000-0000-0000C74C0000}"/>
    <cellStyle name="Normal 6 2 3 3 2 3 4" xfId="36712" xr:uid="{00000000-0005-0000-0000-0000C84C0000}"/>
    <cellStyle name="Normal 6 2 3 3 2 4" xfId="10368" xr:uid="{00000000-0005-0000-0000-0000C94C0000}"/>
    <cellStyle name="Normal 6 2 3 3 2 4 2" xfId="35488" xr:uid="{00000000-0005-0000-0000-0000CA4C0000}"/>
    <cellStyle name="Normal 6 2 3 3 2 5" xfId="16039" xr:uid="{00000000-0005-0000-0000-0000CB4C0000}"/>
    <cellStyle name="Normal 6 2 3 3 2 5 2" xfId="39160" xr:uid="{00000000-0005-0000-0000-0000CC4C0000}"/>
    <cellStyle name="Normal 6 2 3 3 2 6" xfId="7920" xr:uid="{00000000-0005-0000-0000-0000CD4C0000}"/>
    <cellStyle name="Normal 6 2 3 3 2 7" xfId="33040" xr:uid="{00000000-0005-0000-0000-0000CE4C0000}"/>
    <cellStyle name="Normal 6 2 3 3 3" xfId="4492" xr:uid="{00000000-0005-0000-0000-0000CF4C0000}"/>
    <cellStyle name="Normal 6 2 3 3 3 2" xfId="12343" xr:uid="{00000000-0005-0000-0000-0000D04C0000}"/>
    <cellStyle name="Normal 6 2 3 3 3 2 2" xfId="37324" xr:uid="{00000000-0005-0000-0000-0000D14C0000}"/>
    <cellStyle name="Normal 6 2 3 3 3 3" xfId="18418" xr:uid="{00000000-0005-0000-0000-0000D24C0000}"/>
    <cellStyle name="Normal 6 2 3 3 3 3 2" xfId="40996" xr:uid="{00000000-0005-0000-0000-0000D34C0000}"/>
    <cellStyle name="Normal 6 2 3 3 3 4" xfId="8532" xr:uid="{00000000-0005-0000-0000-0000D44C0000}"/>
    <cellStyle name="Normal 6 2 3 3 3 5" xfId="33652" xr:uid="{00000000-0005-0000-0000-0000D54C0000}"/>
    <cellStyle name="Normal 6 2 3 3 4" xfId="2944" xr:uid="{00000000-0005-0000-0000-0000D64C0000}"/>
    <cellStyle name="Normal 6 2 3 3 4 2" xfId="16894" xr:uid="{00000000-0005-0000-0000-0000D74C0000}"/>
    <cellStyle name="Normal 6 2 3 3 4 2 2" xfId="39772" xr:uid="{00000000-0005-0000-0000-0000D84C0000}"/>
    <cellStyle name="Normal 6 2 3 3 4 3" xfId="10980" xr:uid="{00000000-0005-0000-0000-0000D94C0000}"/>
    <cellStyle name="Normal 6 2 3 3 4 4" xfId="36100" xr:uid="{00000000-0005-0000-0000-0000DA4C0000}"/>
    <cellStyle name="Normal 6 2 3 3 5" xfId="9756" xr:uid="{00000000-0005-0000-0000-0000DB4C0000}"/>
    <cellStyle name="Normal 6 2 3 3 5 2" xfId="34876" xr:uid="{00000000-0005-0000-0000-0000DC4C0000}"/>
    <cellStyle name="Normal 6 2 3 3 6" xfId="14998" xr:uid="{00000000-0005-0000-0000-0000DD4C0000}"/>
    <cellStyle name="Normal 6 2 3 3 6 2" xfId="38548" xr:uid="{00000000-0005-0000-0000-0000DE4C0000}"/>
    <cellStyle name="Normal 6 2 3 3 7" xfId="7308" xr:uid="{00000000-0005-0000-0000-0000DF4C0000}"/>
    <cellStyle name="Normal 6 2 3 3 8" xfId="32428" xr:uid="{00000000-0005-0000-0000-0000E04C0000}"/>
    <cellStyle name="Normal 6 2 3 4" xfId="1321" xr:uid="{00000000-0005-0000-0000-0000E14C0000}"/>
    <cellStyle name="Normal 6 2 3 4 2" xfId="2412" xr:uid="{00000000-0005-0000-0000-0000E24C0000}"/>
    <cellStyle name="Normal 6 2 3 4 2 2" xfId="5675" xr:uid="{00000000-0005-0000-0000-0000E34C0000}"/>
    <cellStyle name="Normal 6 2 3 4 2 2 2" xfId="13347" xr:uid="{00000000-0005-0000-0000-0000E44C0000}"/>
    <cellStyle name="Normal 6 2 3 4 2 2 2 2" xfId="38147" xr:uid="{00000000-0005-0000-0000-0000E54C0000}"/>
    <cellStyle name="Normal 6 2 3 4 2 2 3" xfId="19563" xr:uid="{00000000-0005-0000-0000-0000E64C0000}"/>
    <cellStyle name="Normal 6 2 3 4 2 2 3 2" xfId="41819" xr:uid="{00000000-0005-0000-0000-0000E74C0000}"/>
    <cellStyle name="Normal 6 2 3 4 2 2 4" xfId="9355" xr:uid="{00000000-0005-0000-0000-0000E84C0000}"/>
    <cellStyle name="Normal 6 2 3 4 2 2 5" xfId="34475" xr:uid="{00000000-0005-0000-0000-0000E94C0000}"/>
    <cellStyle name="Normal 6 2 3 4 2 3" xfId="3767" xr:uid="{00000000-0005-0000-0000-0000EA4C0000}"/>
    <cellStyle name="Normal 6 2 3 4 2 3 2" xfId="17717" xr:uid="{00000000-0005-0000-0000-0000EB4C0000}"/>
    <cellStyle name="Normal 6 2 3 4 2 3 2 2" xfId="40595" xr:uid="{00000000-0005-0000-0000-0000EC4C0000}"/>
    <cellStyle name="Normal 6 2 3 4 2 3 3" xfId="11803" xr:uid="{00000000-0005-0000-0000-0000ED4C0000}"/>
    <cellStyle name="Normal 6 2 3 4 2 3 4" xfId="36923" xr:uid="{00000000-0005-0000-0000-0000EE4C0000}"/>
    <cellStyle name="Normal 6 2 3 4 2 4" xfId="10579" xr:uid="{00000000-0005-0000-0000-0000EF4C0000}"/>
    <cellStyle name="Normal 6 2 3 4 2 4 2" xfId="35699" xr:uid="{00000000-0005-0000-0000-0000F04C0000}"/>
    <cellStyle name="Normal 6 2 3 4 2 5" xfId="16376" xr:uid="{00000000-0005-0000-0000-0000F14C0000}"/>
    <cellStyle name="Normal 6 2 3 4 2 5 2" xfId="39371" xr:uid="{00000000-0005-0000-0000-0000F24C0000}"/>
    <cellStyle name="Normal 6 2 3 4 2 6" xfId="8131" xr:uid="{00000000-0005-0000-0000-0000F34C0000}"/>
    <cellStyle name="Normal 6 2 3 4 2 7" xfId="33251" xr:uid="{00000000-0005-0000-0000-0000F44C0000}"/>
    <cellStyle name="Normal 6 2 3 4 3" xfId="4785" xr:uid="{00000000-0005-0000-0000-0000F54C0000}"/>
    <cellStyle name="Normal 6 2 3 4 3 2" xfId="12599" xr:uid="{00000000-0005-0000-0000-0000F64C0000}"/>
    <cellStyle name="Normal 6 2 3 4 3 2 2" xfId="37535" xr:uid="{00000000-0005-0000-0000-0000F74C0000}"/>
    <cellStyle name="Normal 6 2 3 4 3 3" xfId="18703" xr:uid="{00000000-0005-0000-0000-0000F84C0000}"/>
    <cellStyle name="Normal 6 2 3 4 3 3 2" xfId="41207" xr:uid="{00000000-0005-0000-0000-0000F94C0000}"/>
    <cellStyle name="Normal 6 2 3 4 3 4" xfId="8743" xr:uid="{00000000-0005-0000-0000-0000FA4C0000}"/>
    <cellStyle name="Normal 6 2 3 4 3 5" xfId="33863" xr:uid="{00000000-0005-0000-0000-0000FB4C0000}"/>
    <cellStyle name="Normal 6 2 3 4 4" xfId="3155" xr:uid="{00000000-0005-0000-0000-0000FC4C0000}"/>
    <cellStyle name="Normal 6 2 3 4 4 2" xfId="17105" xr:uid="{00000000-0005-0000-0000-0000FD4C0000}"/>
    <cellStyle name="Normal 6 2 3 4 4 2 2" xfId="39983" xr:uid="{00000000-0005-0000-0000-0000FE4C0000}"/>
    <cellStyle name="Normal 6 2 3 4 4 3" xfId="11191" xr:uid="{00000000-0005-0000-0000-0000FF4C0000}"/>
    <cellStyle name="Normal 6 2 3 4 4 4" xfId="36311" xr:uid="{00000000-0005-0000-0000-0000004D0000}"/>
    <cellStyle name="Normal 6 2 3 4 5" xfId="9967" xr:uid="{00000000-0005-0000-0000-0000014D0000}"/>
    <cellStyle name="Normal 6 2 3 4 5 2" xfId="35087" xr:uid="{00000000-0005-0000-0000-0000024D0000}"/>
    <cellStyle name="Normal 6 2 3 4 6" xfId="15330" xr:uid="{00000000-0005-0000-0000-0000034D0000}"/>
    <cellStyle name="Normal 6 2 3 4 6 2" xfId="38759" xr:uid="{00000000-0005-0000-0000-0000044D0000}"/>
    <cellStyle name="Normal 6 2 3 4 7" xfId="7519" xr:uid="{00000000-0005-0000-0000-0000054D0000}"/>
    <cellStyle name="Normal 6 2 3 4 8" xfId="32639" xr:uid="{00000000-0005-0000-0000-0000064D0000}"/>
    <cellStyle name="Normal 6 2 3 5" xfId="1732" xr:uid="{00000000-0005-0000-0000-0000074D0000}"/>
    <cellStyle name="Normal 6 2 3 5 2" xfId="5101" xr:uid="{00000000-0005-0000-0000-0000084D0000}"/>
    <cellStyle name="Normal 6 2 3 5 2 2" xfId="12854" xr:uid="{00000000-0005-0000-0000-0000094D0000}"/>
    <cellStyle name="Normal 6 2 3 5 2 2 2" xfId="37725" xr:uid="{00000000-0005-0000-0000-00000A4D0000}"/>
    <cellStyle name="Normal 6 2 3 5 2 3" xfId="19005" xr:uid="{00000000-0005-0000-0000-00000B4D0000}"/>
    <cellStyle name="Normal 6 2 3 5 2 3 2" xfId="41397" xr:uid="{00000000-0005-0000-0000-00000C4D0000}"/>
    <cellStyle name="Normal 6 2 3 5 2 4" xfId="8933" xr:uid="{00000000-0005-0000-0000-00000D4D0000}"/>
    <cellStyle name="Normal 6 2 3 5 2 5" xfId="34053" xr:uid="{00000000-0005-0000-0000-00000E4D0000}"/>
    <cellStyle name="Normal 6 2 3 5 3" xfId="3345" xr:uid="{00000000-0005-0000-0000-00000F4D0000}"/>
    <cellStyle name="Normal 6 2 3 5 3 2" xfId="17295" xr:uid="{00000000-0005-0000-0000-0000104D0000}"/>
    <cellStyle name="Normal 6 2 3 5 3 2 2" xfId="40173" xr:uid="{00000000-0005-0000-0000-0000114D0000}"/>
    <cellStyle name="Normal 6 2 3 5 3 3" xfId="11381" xr:uid="{00000000-0005-0000-0000-0000124D0000}"/>
    <cellStyle name="Normal 6 2 3 5 3 4" xfId="36501" xr:uid="{00000000-0005-0000-0000-0000134D0000}"/>
    <cellStyle name="Normal 6 2 3 5 4" xfId="10157" xr:uid="{00000000-0005-0000-0000-0000144D0000}"/>
    <cellStyle name="Normal 6 2 3 5 4 2" xfId="35277" xr:uid="{00000000-0005-0000-0000-0000154D0000}"/>
    <cellStyle name="Normal 6 2 3 5 5" xfId="15710" xr:uid="{00000000-0005-0000-0000-0000164D0000}"/>
    <cellStyle name="Normal 6 2 3 5 5 2" xfId="38949" xr:uid="{00000000-0005-0000-0000-0000174D0000}"/>
    <cellStyle name="Normal 6 2 3 5 6" xfId="7709" xr:uid="{00000000-0005-0000-0000-0000184D0000}"/>
    <cellStyle name="Normal 6 2 3 5 7" xfId="32829" xr:uid="{00000000-0005-0000-0000-0000194D0000}"/>
    <cellStyle name="Normal 6 2 3 6" xfId="4195" xr:uid="{00000000-0005-0000-0000-00001A4D0000}"/>
    <cellStyle name="Normal 6 2 3 6 2" xfId="12097" xr:uid="{00000000-0005-0000-0000-00001B4D0000}"/>
    <cellStyle name="Normal 6 2 3 6 2 2" xfId="37113" xr:uid="{00000000-0005-0000-0000-00001C4D0000}"/>
    <cellStyle name="Normal 6 2 3 6 3" xfId="18127" xr:uid="{00000000-0005-0000-0000-00001D4D0000}"/>
    <cellStyle name="Normal 6 2 3 6 3 2" xfId="40785" xr:uid="{00000000-0005-0000-0000-00001E4D0000}"/>
    <cellStyle name="Normal 6 2 3 6 4" xfId="8321" xr:uid="{00000000-0005-0000-0000-00001F4D0000}"/>
    <cellStyle name="Normal 6 2 3 6 5" xfId="33441" xr:uid="{00000000-0005-0000-0000-0000204D0000}"/>
    <cellStyle name="Normal 6 2 3 7" xfId="2733" xr:uid="{00000000-0005-0000-0000-0000214D0000}"/>
    <cellStyle name="Normal 6 2 3 7 2" xfId="16683" xr:uid="{00000000-0005-0000-0000-0000224D0000}"/>
    <cellStyle name="Normal 6 2 3 7 2 2" xfId="39561" xr:uid="{00000000-0005-0000-0000-0000234D0000}"/>
    <cellStyle name="Normal 6 2 3 7 3" xfId="10769" xr:uid="{00000000-0005-0000-0000-0000244D0000}"/>
    <cellStyle name="Normal 6 2 3 7 4" xfId="35889" xr:uid="{00000000-0005-0000-0000-0000254D0000}"/>
    <cellStyle name="Normal 6 2 3 8" xfId="9545" xr:uid="{00000000-0005-0000-0000-0000264D0000}"/>
    <cellStyle name="Normal 6 2 3 8 2" xfId="34665" xr:uid="{00000000-0005-0000-0000-0000274D0000}"/>
    <cellStyle name="Normal 6 2 3 9" xfId="14595" xr:uid="{00000000-0005-0000-0000-0000284D0000}"/>
    <cellStyle name="Normal 6 2 3 9 2" xfId="38337" xr:uid="{00000000-0005-0000-0000-0000294D0000}"/>
    <cellStyle name="Normal 6 2 4" xfId="555" xr:uid="{00000000-0005-0000-0000-00002A4D0000}"/>
    <cellStyle name="Normal 6 2 4 10" xfId="32219" xr:uid="{00000000-0005-0000-0000-00002B4D0000}"/>
    <cellStyle name="Normal 6 2 4 2" xfId="981" xr:uid="{00000000-0005-0000-0000-00002C4D0000}"/>
    <cellStyle name="Normal 6 2 4 2 2" xfId="2072" xr:uid="{00000000-0005-0000-0000-00002D4D0000}"/>
    <cellStyle name="Normal 6 2 4 2 2 2" xfId="5378" xr:uid="{00000000-0005-0000-0000-00002E4D0000}"/>
    <cellStyle name="Normal 6 2 4 2 2 2 2" xfId="13092" xr:uid="{00000000-0005-0000-0000-00002F4D0000}"/>
    <cellStyle name="Normal 6 2 4 2 2 2 2 2" xfId="37938" xr:uid="{00000000-0005-0000-0000-0000304D0000}"/>
    <cellStyle name="Normal 6 2 4 2 2 2 3" xfId="19272" xr:uid="{00000000-0005-0000-0000-0000314D0000}"/>
    <cellStyle name="Normal 6 2 4 2 2 2 3 2" xfId="41610" xr:uid="{00000000-0005-0000-0000-0000324D0000}"/>
    <cellStyle name="Normal 6 2 4 2 2 2 4" xfId="9146" xr:uid="{00000000-0005-0000-0000-0000334D0000}"/>
    <cellStyle name="Normal 6 2 4 2 2 2 5" xfId="34266" xr:uid="{00000000-0005-0000-0000-0000344D0000}"/>
    <cellStyle name="Normal 6 2 4 2 2 3" xfId="3558" xr:uid="{00000000-0005-0000-0000-0000354D0000}"/>
    <cellStyle name="Normal 6 2 4 2 2 3 2" xfId="17508" xr:uid="{00000000-0005-0000-0000-0000364D0000}"/>
    <cellStyle name="Normal 6 2 4 2 2 3 2 2" xfId="40386" xr:uid="{00000000-0005-0000-0000-0000374D0000}"/>
    <cellStyle name="Normal 6 2 4 2 2 3 3" xfId="11594" xr:uid="{00000000-0005-0000-0000-0000384D0000}"/>
    <cellStyle name="Normal 6 2 4 2 2 3 4" xfId="36714" xr:uid="{00000000-0005-0000-0000-0000394D0000}"/>
    <cellStyle name="Normal 6 2 4 2 2 4" xfId="10370" xr:uid="{00000000-0005-0000-0000-00003A4D0000}"/>
    <cellStyle name="Normal 6 2 4 2 2 4 2" xfId="35490" xr:uid="{00000000-0005-0000-0000-00003B4D0000}"/>
    <cellStyle name="Normal 6 2 4 2 2 5" xfId="16041" xr:uid="{00000000-0005-0000-0000-00003C4D0000}"/>
    <cellStyle name="Normal 6 2 4 2 2 5 2" xfId="39162" xr:uid="{00000000-0005-0000-0000-00003D4D0000}"/>
    <cellStyle name="Normal 6 2 4 2 2 6" xfId="7922" xr:uid="{00000000-0005-0000-0000-00003E4D0000}"/>
    <cellStyle name="Normal 6 2 4 2 2 7" xfId="33042" xr:uid="{00000000-0005-0000-0000-00003F4D0000}"/>
    <cellStyle name="Normal 6 2 4 2 3" xfId="4494" xr:uid="{00000000-0005-0000-0000-0000404D0000}"/>
    <cellStyle name="Normal 6 2 4 2 3 2" xfId="12345" xr:uid="{00000000-0005-0000-0000-0000414D0000}"/>
    <cellStyle name="Normal 6 2 4 2 3 2 2" xfId="37326" xr:uid="{00000000-0005-0000-0000-0000424D0000}"/>
    <cellStyle name="Normal 6 2 4 2 3 3" xfId="18420" xr:uid="{00000000-0005-0000-0000-0000434D0000}"/>
    <cellStyle name="Normal 6 2 4 2 3 3 2" xfId="40998" xr:uid="{00000000-0005-0000-0000-0000444D0000}"/>
    <cellStyle name="Normal 6 2 4 2 3 4" xfId="8534" xr:uid="{00000000-0005-0000-0000-0000454D0000}"/>
    <cellStyle name="Normal 6 2 4 2 3 5" xfId="33654" xr:uid="{00000000-0005-0000-0000-0000464D0000}"/>
    <cellStyle name="Normal 6 2 4 2 4" xfId="2946" xr:uid="{00000000-0005-0000-0000-0000474D0000}"/>
    <cellStyle name="Normal 6 2 4 2 4 2" xfId="16896" xr:uid="{00000000-0005-0000-0000-0000484D0000}"/>
    <cellStyle name="Normal 6 2 4 2 4 2 2" xfId="39774" xr:uid="{00000000-0005-0000-0000-0000494D0000}"/>
    <cellStyle name="Normal 6 2 4 2 4 3" xfId="10982" xr:uid="{00000000-0005-0000-0000-00004A4D0000}"/>
    <cellStyle name="Normal 6 2 4 2 4 4" xfId="36102" xr:uid="{00000000-0005-0000-0000-00004B4D0000}"/>
    <cellStyle name="Normal 6 2 4 2 5" xfId="9758" xr:uid="{00000000-0005-0000-0000-00004C4D0000}"/>
    <cellStyle name="Normal 6 2 4 2 5 2" xfId="34878" xr:uid="{00000000-0005-0000-0000-00004D4D0000}"/>
    <cellStyle name="Normal 6 2 4 2 6" xfId="15000" xr:uid="{00000000-0005-0000-0000-00004E4D0000}"/>
    <cellStyle name="Normal 6 2 4 2 6 2" xfId="38550" xr:uid="{00000000-0005-0000-0000-00004F4D0000}"/>
    <cellStyle name="Normal 6 2 4 2 7" xfId="7310" xr:uid="{00000000-0005-0000-0000-0000504D0000}"/>
    <cellStyle name="Normal 6 2 4 2 8" xfId="32430" xr:uid="{00000000-0005-0000-0000-0000514D0000}"/>
    <cellStyle name="Normal 6 2 4 3" xfId="1323" xr:uid="{00000000-0005-0000-0000-0000524D0000}"/>
    <cellStyle name="Normal 6 2 4 3 2" xfId="2414" xr:uid="{00000000-0005-0000-0000-0000534D0000}"/>
    <cellStyle name="Normal 6 2 4 3 2 2" xfId="5677" xr:uid="{00000000-0005-0000-0000-0000544D0000}"/>
    <cellStyle name="Normal 6 2 4 3 2 2 2" xfId="13349" xr:uid="{00000000-0005-0000-0000-0000554D0000}"/>
    <cellStyle name="Normal 6 2 4 3 2 2 2 2" xfId="38149" xr:uid="{00000000-0005-0000-0000-0000564D0000}"/>
    <cellStyle name="Normal 6 2 4 3 2 2 3" xfId="19565" xr:uid="{00000000-0005-0000-0000-0000574D0000}"/>
    <cellStyle name="Normal 6 2 4 3 2 2 3 2" xfId="41821" xr:uid="{00000000-0005-0000-0000-0000584D0000}"/>
    <cellStyle name="Normal 6 2 4 3 2 2 4" xfId="9357" xr:uid="{00000000-0005-0000-0000-0000594D0000}"/>
    <cellStyle name="Normal 6 2 4 3 2 2 5" xfId="34477" xr:uid="{00000000-0005-0000-0000-00005A4D0000}"/>
    <cellStyle name="Normal 6 2 4 3 2 3" xfId="3769" xr:uid="{00000000-0005-0000-0000-00005B4D0000}"/>
    <cellStyle name="Normal 6 2 4 3 2 3 2" xfId="17719" xr:uid="{00000000-0005-0000-0000-00005C4D0000}"/>
    <cellStyle name="Normal 6 2 4 3 2 3 2 2" xfId="40597" xr:uid="{00000000-0005-0000-0000-00005D4D0000}"/>
    <cellStyle name="Normal 6 2 4 3 2 3 3" xfId="11805" xr:uid="{00000000-0005-0000-0000-00005E4D0000}"/>
    <cellStyle name="Normal 6 2 4 3 2 3 4" xfId="36925" xr:uid="{00000000-0005-0000-0000-00005F4D0000}"/>
    <cellStyle name="Normal 6 2 4 3 2 4" xfId="10581" xr:uid="{00000000-0005-0000-0000-0000604D0000}"/>
    <cellStyle name="Normal 6 2 4 3 2 4 2" xfId="35701" xr:uid="{00000000-0005-0000-0000-0000614D0000}"/>
    <cellStyle name="Normal 6 2 4 3 2 5" xfId="16378" xr:uid="{00000000-0005-0000-0000-0000624D0000}"/>
    <cellStyle name="Normal 6 2 4 3 2 5 2" xfId="39373" xr:uid="{00000000-0005-0000-0000-0000634D0000}"/>
    <cellStyle name="Normal 6 2 4 3 2 6" xfId="8133" xr:uid="{00000000-0005-0000-0000-0000644D0000}"/>
    <cellStyle name="Normal 6 2 4 3 2 7" xfId="33253" xr:uid="{00000000-0005-0000-0000-0000654D0000}"/>
    <cellStyle name="Normal 6 2 4 3 3" xfId="4787" xr:uid="{00000000-0005-0000-0000-0000664D0000}"/>
    <cellStyle name="Normal 6 2 4 3 3 2" xfId="12601" xr:uid="{00000000-0005-0000-0000-0000674D0000}"/>
    <cellStyle name="Normal 6 2 4 3 3 2 2" xfId="37537" xr:uid="{00000000-0005-0000-0000-0000684D0000}"/>
    <cellStyle name="Normal 6 2 4 3 3 3" xfId="18705" xr:uid="{00000000-0005-0000-0000-0000694D0000}"/>
    <cellStyle name="Normal 6 2 4 3 3 3 2" xfId="41209" xr:uid="{00000000-0005-0000-0000-00006A4D0000}"/>
    <cellStyle name="Normal 6 2 4 3 3 4" xfId="8745" xr:uid="{00000000-0005-0000-0000-00006B4D0000}"/>
    <cellStyle name="Normal 6 2 4 3 3 5" xfId="33865" xr:uid="{00000000-0005-0000-0000-00006C4D0000}"/>
    <cellStyle name="Normal 6 2 4 3 4" xfId="3157" xr:uid="{00000000-0005-0000-0000-00006D4D0000}"/>
    <cellStyle name="Normal 6 2 4 3 4 2" xfId="17107" xr:uid="{00000000-0005-0000-0000-00006E4D0000}"/>
    <cellStyle name="Normal 6 2 4 3 4 2 2" xfId="39985" xr:uid="{00000000-0005-0000-0000-00006F4D0000}"/>
    <cellStyle name="Normal 6 2 4 3 4 3" xfId="11193" xr:uid="{00000000-0005-0000-0000-0000704D0000}"/>
    <cellStyle name="Normal 6 2 4 3 4 4" xfId="36313" xr:uid="{00000000-0005-0000-0000-0000714D0000}"/>
    <cellStyle name="Normal 6 2 4 3 5" xfId="9969" xr:uid="{00000000-0005-0000-0000-0000724D0000}"/>
    <cellStyle name="Normal 6 2 4 3 5 2" xfId="35089" xr:uid="{00000000-0005-0000-0000-0000734D0000}"/>
    <cellStyle name="Normal 6 2 4 3 6" xfId="15332" xr:uid="{00000000-0005-0000-0000-0000744D0000}"/>
    <cellStyle name="Normal 6 2 4 3 6 2" xfId="38761" xr:uid="{00000000-0005-0000-0000-0000754D0000}"/>
    <cellStyle name="Normal 6 2 4 3 7" xfId="7521" xr:uid="{00000000-0005-0000-0000-0000764D0000}"/>
    <cellStyle name="Normal 6 2 4 3 8" xfId="32641" xr:uid="{00000000-0005-0000-0000-0000774D0000}"/>
    <cellStyle name="Normal 6 2 4 4" xfId="1734" xr:uid="{00000000-0005-0000-0000-0000784D0000}"/>
    <cellStyle name="Normal 6 2 4 4 2" xfId="5103" xr:uid="{00000000-0005-0000-0000-0000794D0000}"/>
    <cellStyle name="Normal 6 2 4 4 2 2" xfId="12856" xr:uid="{00000000-0005-0000-0000-00007A4D0000}"/>
    <cellStyle name="Normal 6 2 4 4 2 2 2" xfId="37727" xr:uid="{00000000-0005-0000-0000-00007B4D0000}"/>
    <cellStyle name="Normal 6 2 4 4 2 3" xfId="19007" xr:uid="{00000000-0005-0000-0000-00007C4D0000}"/>
    <cellStyle name="Normal 6 2 4 4 2 3 2" xfId="41399" xr:uid="{00000000-0005-0000-0000-00007D4D0000}"/>
    <cellStyle name="Normal 6 2 4 4 2 4" xfId="8935" xr:uid="{00000000-0005-0000-0000-00007E4D0000}"/>
    <cellStyle name="Normal 6 2 4 4 2 5" xfId="34055" xr:uid="{00000000-0005-0000-0000-00007F4D0000}"/>
    <cellStyle name="Normal 6 2 4 4 3" xfId="3347" xr:uid="{00000000-0005-0000-0000-0000804D0000}"/>
    <cellStyle name="Normal 6 2 4 4 3 2" xfId="17297" xr:uid="{00000000-0005-0000-0000-0000814D0000}"/>
    <cellStyle name="Normal 6 2 4 4 3 2 2" xfId="40175" xr:uid="{00000000-0005-0000-0000-0000824D0000}"/>
    <cellStyle name="Normal 6 2 4 4 3 3" xfId="11383" xr:uid="{00000000-0005-0000-0000-0000834D0000}"/>
    <cellStyle name="Normal 6 2 4 4 3 4" xfId="36503" xr:uid="{00000000-0005-0000-0000-0000844D0000}"/>
    <cellStyle name="Normal 6 2 4 4 4" xfId="10159" xr:uid="{00000000-0005-0000-0000-0000854D0000}"/>
    <cellStyle name="Normal 6 2 4 4 4 2" xfId="35279" xr:uid="{00000000-0005-0000-0000-0000864D0000}"/>
    <cellStyle name="Normal 6 2 4 4 5" xfId="15712" xr:uid="{00000000-0005-0000-0000-0000874D0000}"/>
    <cellStyle name="Normal 6 2 4 4 5 2" xfId="38951" xr:uid="{00000000-0005-0000-0000-0000884D0000}"/>
    <cellStyle name="Normal 6 2 4 4 6" xfId="7711" xr:uid="{00000000-0005-0000-0000-0000894D0000}"/>
    <cellStyle name="Normal 6 2 4 4 7" xfId="32831" xr:uid="{00000000-0005-0000-0000-00008A4D0000}"/>
    <cellStyle name="Normal 6 2 4 5" xfId="4197" xr:uid="{00000000-0005-0000-0000-00008B4D0000}"/>
    <cellStyle name="Normal 6 2 4 5 2" xfId="12099" xr:uid="{00000000-0005-0000-0000-00008C4D0000}"/>
    <cellStyle name="Normal 6 2 4 5 2 2" xfId="37115" xr:uid="{00000000-0005-0000-0000-00008D4D0000}"/>
    <cellStyle name="Normal 6 2 4 5 3" xfId="18129" xr:uid="{00000000-0005-0000-0000-00008E4D0000}"/>
    <cellStyle name="Normal 6 2 4 5 3 2" xfId="40787" xr:uid="{00000000-0005-0000-0000-00008F4D0000}"/>
    <cellStyle name="Normal 6 2 4 5 4" xfId="8323" xr:uid="{00000000-0005-0000-0000-0000904D0000}"/>
    <cellStyle name="Normal 6 2 4 5 5" xfId="33443" xr:uid="{00000000-0005-0000-0000-0000914D0000}"/>
    <cellStyle name="Normal 6 2 4 6" xfId="2735" xr:uid="{00000000-0005-0000-0000-0000924D0000}"/>
    <cellStyle name="Normal 6 2 4 6 2" xfId="16685" xr:uid="{00000000-0005-0000-0000-0000934D0000}"/>
    <cellStyle name="Normal 6 2 4 6 2 2" xfId="39563" xr:uid="{00000000-0005-0000-0000-0000944D0000}"/>
    <cellStyle name="Normal 6 2 4 6 3" xfId="10771" xr:uid="{00000000-0005-0000-0000-0000954D0000}"/>
    <cellStyle name="Normal 6 2 4 6 4" xfId="35891" xr:uid="{00000000-0005-0000-0000-0000964D0000}"/>
    <cellStyle name="Normal 6 2 4 7" xfId="9547" xr:uid="{00000000-0005-0000-0000-0000974D0000}"/>
    <cellStyle name="Normal 6 2 4 7 2" xfId="34667" xr:uid="{00000000-0005-0000-0000-0000984D0000}"/>
    <cellStyle name="Normal 6 2 4 8" xfId="14597" xr:uid="{00000000-0005-0000-0000-0000994D0000}"/>
    <cellStyle name="Normal 6 2 4 8 2" xfId="38339" xr:uid="{00000000-0005-0000-0000-00009A4D0000}"/>
    <cellStyle name="Normal 6 2 4 9" xfId="7099" xr:uid="{00000000-0005-0000-0000-00009B4D0000}"/>
    <cellStyle name="Normal 6 2 5" xfId="974" xr:uid="{00000000-0005-0000-0000-00009C4D0000}"/>
    <cellStyle name="Normal 6 2 5 2" xfId="2065" xr:uid="{00000000-0005-0000-0000-00009D4D0000}"/>
    <cellStyle name="Normal 6 2 5 2 2" xfId="5371" xr:uid="{00000000-0005-0000-0000-00009E4D0000}"/>
    <cellStyle name="Normal 6 2 5 2 2 2" xfId="13085" xr:uid="{00000000-0005-0000-0000-00009F4D0000}"/>
    <cellStyle name="Normal 6 2 5 2 2 2 2" xfId="37931" xr:uid="{00000000-0005-0000-0000-0000A04D0000}"/>
    <cellStyle name="Normal 6 2 5 2 2 3" xfId="19265" xr:uid="{00000000-0005-0000-0000-0000A14D0000}"/>
    <cellStyle name="Normal 6 2 5 2 2 3 2" xfId="41603" xr:uid="{00000000-0005-0000-0000-0000A24D0000}"/>
    <cellStyle name="Normal 6 2 5 2 2 4" xfId="9139" xr:uid="{00000000-0005-0000-0000-0000A34D0000}"/>
    <cellStyle name="Normal 6 2 5 2 2 5" xfId="34259" xr:uid="{00000000-0005-0000-0000-0000A44D0000}"/>
    <cellStyle name="Normal 6 2 5 2 3" xfId="3551" xr:uid="{00000000-0005-0000-0000-0000A54D0000}"/>
    <cellStyle name="Normal 6 2 5 2 3 2" xfId="17501" xr:uid="{00000000-0005-0000-0000-0000A64D0000}"/>
    <cellStyle name="Normal 6 2 5 2 3 2 2" xfId="40379" xr:uid="{00000000-0005-0000-0000-0000A74D0000}"/>
    <cellStyle name="Normal 6 2 5 2 3 3" xfId="11587" xr:uid="{00000000-0005-0000-0000-0000A84D0000}"/>
    <cellStyle name="Normal 6 2 5 2 3 4" xfId="36707" xr:uid="{00000000-0005-0000-0000-0000A94D0000}"/>
    <cellStyle name="Normal 6 2 5 2 4" xfId="10363" xr:uid="{00000000-0005-0000-0000-0000AA4D0000}"/>
    <cellStyle name="Normal 6 2 5 2 4 2" xfId="35483" xr:uid="{00000000-0005-0000-0000-0000AB4D0000}"/>
    <cellStyle name="Normal 6 2 5 2 5" xfId="16034" xr:uid="{00000000-0005-0000-0000-0000AC4D0000}"/>
    <cellStyle name="Normal 6 2 5 2 5 2" xfId="39155" xr:uid="{00000000-0005-0000-0000-0000AD4D0000}"/>
    <cellStyle name="Normal 6 2 5 2 6" xfId="7915" xr:uid="{00000000-0005-0000-0000-0000AE4D0000}"/>
    <cellStyle name="Normal 6 2 5 2 7" xfId="33035" xr:uid="{00000000-0005-0000-0000-0000AF4D0000}"/>
    <cellStyle name="Normal 6 2 5 3" xfId="4487" xr:uid="{00000000-0005-0000-0000-0000B04D0000}"/>
    <cellStyle name="Normal 6 2 5 3 2" xfId="12338" xr:uid="{00000000-0005-0000-0000-0000B14D0000}"/>
    <cellStyle name="Normal 6 2 5 3 2 2" xfId="37319" xr:uid="{00000000-0005-0000-0000-0000B24D0000}"/>
    <cellStyle name="Normal 6 2 5 3 3" xfId="18413" xr:uid="{00000000-0005-0000-0000-0000B34D0000}"/>
    <cellStyle name="Normal 6 2 5 3 3 2" xfId="40991" xr:uid="{00000000-0005-0000-0000-0000B44D0000}"/>
    <cellStyle name="Normal 6 2 5 3 4" xfId="8527" xr:uid="{00000000-0005-0000-0000-0000B54D0000}"/>
    <cellStyle name="Normal 6 2 5 3 5" xfId="33647" xr:uid="{00000000-0005-0000-0000-0000B64D0000}"/>
    <cellStyle name="Normal 6 2 5 4" xfId="2939" xr:uid="{00000000-0005-0000-0000-0000B74D0000}"/>
    <cellStyle name="Normal 6 2 5 4 2" xfId="16889" xr:uid="{00000000-0005-0000-0000-0000B84D0000}"/>
    <cellStyle name="Normal 6 2 5 4 2 2" xfId="39767" xr:uid="{00000000-0005-0000-0000-0000B94D0000}"/>
    <cellStyle name="Normal 6 2 5 4 3" xfId="10975" xr:uid="{00000000-0005-0000-0000-0000BA4D0000}"/>
    <cellStyle name="Normal 6 2 5 4 4" xfId="36095" xr:uid="{00000000-0005-0000-0000-0000BB4D0000}"/>
    <cellStyle name="Normal 6 2 5 5" xfId="9751" xr:uid="{00000000-0005-0000-0000-0000BC4D0000}"/>
    <cellStyle name="Normal 6 2 5 5 2" xfId="34871" xr:uid="{00000000-0005-0000-0000-0000BD4D0000}"/>
    <cellStyle name="Normal 6 2 5 6" xfId="14993" xr:uid="{00000000-0005-0000-0000-0000BE4D0000}"/>
    <cellStyle name="Normal 6 2 5 6 2" xfId="38543" xr:uid="{00000000-0005-0000-0000-0000BF4D0000}"/>
    <cellStyle name="Normal 6 2 5 7" xfId="7303" xr:uid="{00000000-0005-0000-0000-0000C04D0000}"/>
    <cellStyle name="Normal 6 2 5 8" xfId="32423" xr:uid="{00000000-0005-0000-0000-0000C14D0000}"/>
    <cellStyle name="Normal 6 2 6" xfId="1316" xr:uid="{00000000-0005-0000-0000-0000C24D0000}"/>
    <cellStyle name="Normal 6 2 6 2" xfId="2407" xr:uid="{00000000-0005-0000-0000-0000C34D0000}"/>
    <cellStyle name="Normal 6 2 6 2 2" xfId="5670" xr:uid="{00000000-0005-0000-0000-0000C44D0000}"/>
    <cellStyle name="Normal 6 2 6 2 2 2" xfId="13342" xr:uid="{00000000-0005-0000-0000-0000C54D0000}"/>
    <cellStyle name="Normal 6 2 6 2 2 2 2" xfId="38142" xr:uid="{00000000-0005-0000-0000-0000C64D0000}"/>
    <cellStyle name="Normal 6 2 6 2 2 3" xfId="19558" xr:uid="{00000000-0005-0000-0000-0000C74D0000}"/>
    <cellStyle name="Normal 6 2 6 2 2 3 2" xfId="41814" xr:uid="{00000000-0005-0000-0000-0000C84D0000}"/>
    <cellStyle name="Normal 6 2 6 2 2 4" xfId="9350" xr:uid="{00000000-0005-0000-0000-0000C94D0000}"/>
    <cellStyle name="Normal 6 2 6 2 2 5" xfId="34470" xr:uid="{00000000-0005-0000-0000-0000CA4D0000}"/>
    <cellStyle name="Normal 6 2 6 2 3" xfId="3762" xr:uid="{00000000-0005-0000-0000-0000CB4D0000}"/>
    <cellStyle name="Normal 6 2 6 2 3 2" xfId="17712" xr:uid="{00000000-0005-0000-0000-0000CC4D0000}"/>
    <cellStyle name="Normal 6 2 6 2 3 2 2" xfId="40590" xr:uid="{00000000-0005-0000-0000-0000CD4D0000}"/>
    <cellStyle name="Normal 6 2 6 2 3 3" xfId="11798" xr:uid="{00000000-0005-0000-0000-0000CE4D0000}"/>
    <cellStyle name="Normal 6 2 6 2 3 4" xfId="36918" xr:uid="{00000000-0005-0000-0000-0000CF4D0000}"/>
    <cellStyle name="Normal 6 2 6 2 4" xfId="10574" xr:uid="{00000000-0005-0000-0000-0000D04D0000}"/>
    <cellStyle name="Normal 6 2 6 2 4 2" xfId="35694" xr:uid="{00000000-0005-0000-0000-0000D14D0000}"/>
    <cellStyle name="Normal 6 2 6 2 5" xfId="16371" xr:uid="{00000000-0005-0000-0000-0000D24D0000}"/>
    <cellStyle name="Normal 6 2 6 2 5 2" xfId="39366" xr:uid="{00000000-0005-0000-0000-0000D34D0000}"/>
    <cellStyle name="Normal 6 2 6 2 6" xfId="8126" xr:uid="{00000000-0005-0000-0000-0000D44D0000}"/>
    <cellStyle name="Normal 6 2 6 2 7" xfId="33246" xr:uid="{00000000-0005-0000-0000-0000D54D0000}"/>
    <cellStyle name="Normal 6 2 6 3" xfId="4780" xr:uid="{00000000-0005-0000-0000-0000D64D0000}"/>
    <cellStyle name="Normal 6 2 6 3 2" xfId="12594" xr:uid="{00000000-0005-0000-0000-0000D74D0000}"/>
    <cellStyle name="Normal 6 2 6 3 2 2" xfId="37530" xr:uid="{00000000-0005-0000-0000-0000D84D0000}"/>
    <cellStyle name="Normal 6 2 6 3 3" xfId="18698" xr:uid="{00000000-0005-0000-0000-0000D94D0000}"/>
    <cellStyle name="Normal 6 2 6 3 3 2" xfId="41202" xr:uid="{00000000-0005-0000-0000-0000DA4D0000}"/>
    <cellStyle name="Normal 6 2 6 3 4" xfId="8738" xr:uid="{00000000-0005-0000-0000-0000DB4D0000}"/>
    <cellStyle name="Normal 6 2 6 3 5" xfId="33858" xr:uid="{00000000-0005-0000-0000-0000DC4D0000}"/>
    <cellStyle name="Normal 6 2 6 4" xfId="3150" xr:uid="{00000000-0005-0000-0000-0000DD4D0000}"/>
    <cellStyle name="Normal 6 2 6 4 2" xfId="17100" xr:uid="{00000000-0005-0000-0000-0000DE4D0000}"/>
    <cellStyle name="Normal 6 2 6 4 2 2" xfId="39978" xr:uid="{00000000-0005-0000-0000-0000DF4D0000}"/>
    <cellStyle name="Normal 6 2 6 4 3" xfId="11186" xr:uid="{00000000-0005-0000-0000-0000E04D0000}"/>
    <cellStyle name="Normal 6 2 6 4 4" xfId="36306" xr:uid="{00000000-0005-0000-0000-0000E14D0000}"/>
    <cellStyle name="Normal 6 2 6 5" xfId="9962" xr:uid="{00000000-0005-0000-0000-0000E24D0000}"/>
    <cellStyle name="Normal 6 2 6 5 2" xfId="35082" xr:uid="{00000000-0005-0000-0000-0000E34D0000}"/>
    <cellStyle name="Normal 6 2 6 6" xfId="15325" xr:uid="{00000000-0005-0000-0000-0000E44D0000}"/>
    <cellStyle name="Normal 6 2 6 6 2" xfId="38754" xr:uid="{00000000-0005-0000-0000-0000E54D0000}"/>
    <cellStyle name="Normal 6 2 6 7" xfId="7514" xr:uid="{00000000-0005-0000-0000-0000E64D0000}"/>
    <cellStyle name="Normal 6 2 6 8" xfId="32634" xr:uid="{00000000-0005-0000-0000-0000E74D0000}"/>
    <cellStyle name="Normal 6 2 7" xfId="1727" xr:uid="{00000000-0005-0000-0000-0000E84D0000}"/>
    <cellStyle name="Normal 6 2 7 2" xfId="5096" xr:uid="{00000000-0005-0000-0000-0000E94D0000}"/>
    <cellStyle name="Normal 6 2 7 2 2" xfId="12849" xr:uid="{00000000-0005-0000-0000-0000EA4D0000}"/>
    <cellStyle name="Normal 6 2 7 2 2 2" xfId="37720" xr:uid="{00000000-0005-0000-0000-0000EB4D0000}"/>
    <cellStyle name="Normal 6 2 7 2 3" xfId="19000" xr:uid="{00000000-0005-0000-0000-0000EC4D0000}"/>
    <cellStyle name="Normal 6 2 7 2 3 2" xfId="41392" xr:uid="{00000000-0005-0000-0000-0000ED4D0000}"/>
    <cellStyle name="Normal 6 2 7 2 4" xfId="8928" xr:uid="{00000000-0005-0000-0000-0000EE4D0000}"/>
    <cellStyle name="Normal 6 2 7 2 5" xfId="34048" xr:uid="{00000000-0005-0000-0000-0000EF4D0000}"/>
    <cellStyle name="Normal 6 2 7 3" xfId="3340" xr:uid="{00000000-0005-0000-0000-0000F04D0000}"/>
    <cellStyle name="Normal 6 2 7 3 2" xfId="17290" xr:uid="{00000000-0005-0000-0000-0000F14D0000}"/>
    <cellStyle name="Normal 6 2 7 3 2 2" xfId="40168" xr:uid="{00000000-0005-0000-0000-0000F24D0000}"/>
    <cellStyle name="Normal 6 2 7 3 3" xfId="11376" xr:uid="{00000000-0005-0000-0000-0000F34D0000}"/>
    <cellStyle name="Normal 6 2 7 3 4" xfId="36496" xr:uid="{00000000-0005-0000-0000-0000F44D0000}"/>
    <cellStyle name="Normal 6 2 7 4" xfId="10152" xr:uid="{00000000-0005-0000-0000-0000F54D0000}"/>
    <cellStyle name="Normal 6 2 7 4 2" xfId="35272" xr:uid="{00000000-0005-0000-0000-0000F64D0000}"/>
    <cellStyle name="Normal 6 2 7 5" xfId="15705" xr:uid="{00000000-0005-0000-0000-0000F74D0000}"/>
    <cellStyle name="Normal 6 2 7 5 2" xfId="38944" xr:uid="{00000000-0005-0000-0000-0000F84D0000}"/>
    <cellStyle name="Normal 6 2 7 6" xfId="7704" xr:uid="{00000000-0005-0000-0000-0000F94D0000}"/>
    <cellStyle name="Normal 6 2 7 7" xfId="32824" xr:uid="{00000000-0005-0000-0000-0000FA4D0000}"/>
    <cellStyle name="Normal 6 2 8" xfId="4190" xr:uid="{00000000-0005-0000-0000-0000FB4D0000}"/>
    <cellStyle name="Normal 6 2 8 2" xfId="12092" xr:uid="{00000000-0005-0000-0000-0000FC4D0000}"/>
    <cellStyle name="Normal 6 2 8 2 2" xfId="37108" xr:uid="{00000000-0005-0000-0000-0000FD4D0000}"/>
    <cellStyle name="Normal 6 2 8 3" xfId="18122" xr:uid="{00000000-0005-0000-0000-0000FE4D0000}"/>
    <cellStyle name="Normal 6 2 8 3 2" xfId="40780" xr:uid="{00000000-0005-0000-0000-0000FF4D0000}"/>
    <cellStyle name="Normal 6 2 8 4" xfId="8316" xr:uid="{00000000-0005-0000-0000-0000004E0000}"/>
    <cellStyle name="Normal 6 2 8 5" xfId="33436" xr:uid="{00000000-0005-0000-0000-0000014E0000}"/>
    <cellStyle name="Normal 6 2 9" xfId="2728" xr:uid="{00000000-0005-0000-0000-0000024E0000}"/>
    <cellStyle name="Normal 6 2 9 2" xfId="16678" xr:uid="{00000000-0005-0000-0000-0000034E0000}"/>
    <cellStyle name="Normal 6 2 9 2 2" xfId="39556" xr:uid="{00000000-0005-0000-0000-0000044E0000}"/>
    <cellStyle name="Normal 6 2 9 3" xfId="10764" xr:uid="{00000000-0005-0000-0000-0000054E0000}"/>
    <cellStyle name="Normal 6 2 9 4" xfId="35884" xr:uid="{00000000-0005-0000-0000-0000064E0000}"/>
    <cellStyle name="Normal 6 3" xfId="556" xr:uid="{00000000-0005-0000-0000-0000074E0000}"/>
    <cellStyle name="Normal 6 3 10" xfId="14598" xr:uid="{00000000-0005-0000-0000-0000084E0000}"/>
    <cellStyle name="Normal 6 3 10 2" xfId="38340" xr:uid="{00000000-0005-0000-0000-0000094E0000}"/>
    <cellStyle name="Normal 6 3 11" xfId="7100" xr:uid="{00000000-0005-0000-0000-00000A4E0000}"/>
    <cellStyle name="Normal 6 3 12" xfId="32220" xr:uid="{00000000-0005-0000-0000-00000B4E0000}"/>
    <cellStyle name="Normal 6 3 2" xfId="557" xr:uid="{00000000-0005-0000-0000-00000C4E0000}"/>
    <cellStyle name="Normal 6 3 2 10" xfId="7101" xr:uid="{00000000-0005-0000-0000-00000D4E0000}"/>
    <cellStyle name="Normal 6 3 2 11" xfId="32221" xr:uid="{00000000-0005-0000-0000-00000E4E0000}"/>
    <cellStyle name="Normal 6 3 2 2" xfId="558" xr:uid="{00000000-0005-0000-0000-00000F4E0000}"/>
    <cellStyle name="Normal 6 3 2 2 10" xfId="32222" xr:uid="{00000000-0005-0000-0000-0000104E0000}"/>
    <cellStyle name="Normal 6 3 2 2 2" xfId="984" xr:uid="{00000000-0005-0000-0000-0000114E0000}"/>
    <cellStyle name="Normal 6 3 2 2 2 2" xfId="2075" xr:uid="{00000000-0005-0000-0000-0000124E0000}"/>
    <cellStyle name="Normal 6 3 2 2 2 2 2" xfId="5381" xr:uid="{00000000-0005-0000-0000-0000134E0000}"/>
    <cellStyle name="Normal 6 3 2 2 2 2 2 2" xfId="13095" xr:uid="{00000000-0005-0000-0000-0000144E0000}"/>
    <cellStyle name="Normal 6 3 2 2 2 2 2 2 2" xfId="37941" xr:uid="{00000000-0005-0000-0000-0000154E0000}"/>
    <cellStyle name="Normal 6 3 2 2 2 2 2 3" xfId="19275" xr:uid="{00000000-0005-0000-0000-0000164E0000}"/>
    <cellStyle name="Normal 6 3 2 2 2 2 2 3 2" xfId="41613" xr:uid="{00000000-0005-0000-0000-0000174E0000}"/>
    <cellStyle name="Normal 6 3 2 2 2 2 2 4" xfId="9149" xr:uid="{00000000-0005-0000-0000-0000184E0000}"/>
    <cellStyle name="Normal 6 3 2 2 2 2 2 5" xfId="34269" xr:uid="{00000000-0005-0000-0000-0000194E0000}"/>
    <cellStyle name="Normal 6 3 2 2 2 2 3" xfId="3561" xr:uid="{00000000-0005-0000-0000-00001A4E0000}"/>
    <cellStyle name="Normal 6 3 2 2 2 2 3 2" xfId="17511" xr:uid="{00000000-0005-0000-0000-00001B4E0000}"/>
    <cellStyle name="Normal 6 3 2 2 2 2 3 2 2" xfId="40389" xr:uid="{00000000-0005-0000-0000-00001C4E0000}"/>
    <cellStyle name="Normal 6 3 2 2 2 2 3 3" xfId="11597" xr:uid="{00000000-0005-0000-0000-00001D4E0000}"/>
    <cellStyle name="Normal 6 3 2 2 2 2 3 4" xfId="36717" xr:uid="{00000000-0005-0000-0000-00001E4E0000}"/>
    <cellStyle name="Normal 6 3 2 2 2 2 4" xfId="10373" xr:uid="{00000000-0005-0000-0000-00001F4E0000}"/>
    <cellStyle name="Normal 6 3 2 2 2 2 4 2" xfId="35493" xr:uid="{00000000-0005-0000-0000-0000204E0000}"/>
    <cellStyle name="Normal 6 3 2 2 2 2 5" xfId="16044" xr:uid="{00000000-0005-0000-0000-0000214E0000}"/>
    <cellStyle name="Normal 6 3 2 2 2 2 5 2" xfId="39165" xr:uid="{00000000-0005-0000-0000-0000224E0000}"/>
    <cellStyle name="Normal 6 3 2 2 2 2 6" xfId="7925" xr:uid="{00000000-0005-0000-0000-0000234E0000}"/>
    <cellStyle name="Normal 6 3 2 2 2 2 7" xfId="33045" xr:uid="{00000000-0005-0000-0000-0000244E0000}"/>
    <cellStyle name="Normal 6 3 2 2 2 3" xfId="4497" xr:uid="{00000000-0005-0000-0000-0000254E0000}"/>
    <cellStyle name="Normal 6 3 2 2 2 3 2" xfId="12348" xr:uid="{00000000-0005-0000-0000-0000264E0000}"/>
    <cellStyle name="Normal 6 3 2 2 2 3 2 2" xfId="37329" xr:uid="{00000000-0005-0000-0000-0000274E0000}"/>
    <cellStyle name="Normal 6 3 2 2 2 3 3" xfId="18423" xr:uid="{00000000-0005-0000-0000-0000284E0000}"/>
    <cellStyle name="Normal 6 3 2 2 2 3 3 2" xfId="41001" xr:uid="{00000000-0005-0000-0000-0000294E0000}"/>
    <cellStyle name="Normal 6 3 2 2 2 3 4" xfId="8537" xr:uid="{00000000-0005-0000-0000-00002A4E0000}"/>
    <cellStyle name="Normal 6 3 2 2 2 3 5" xfId="33657" xr:uid="{00000000-0005-0000-0000-00002B4E0000}"/>
    <cellStyle name="Normal 6 3 2 2 2 4" xfId="2949" xr:uid="{00000000-0005-0000-0000-00002C4E0000}"/>
    <cellStyle name="Normal 6 3 2 2 2 4 2" xfId="16899" xr:uid="{00000000-0005-0000-0000-00002D4E0000}"/>
    <cellStyle name="Normal 6 3 2 2 2 4 2 2" xfId="39777" xr:uid="{00000000-0005-0000-0000-00002E4E0000}"/>
    <cellStyle name="Normal 6 3 2 2 2 4 3" xfId="10985" xr:uid="{00000000-0005-0000-0000-00002F4E0000}"/>
    <cellStyle name="Normal 6 3 2 2 2 4 4" xfId="36105" xr:uid="{00000000-0005-0000-0000-0000304E0000}"/>
    <cellStyle name="Normal 6 3 2 2 2 5" xfId="9761" xr:uid="{00000000-0005-0000-0000-0000314E0000}"/>
    <cellStyle name="Normal 6 3 2 2 2 5 2" xfId="34881" xr:uid="{00000000-0005-0000-0000-0000324E0000}"/>
    <cellStyle name="Normal 6 3 2 2 2 6" xfId="15003" xr:uid="{00000000-0005-0000-0000-0000334E0000}"/>
    <cellStyle name="Normal 6 3 2 2 2 6 2" xfId="38553" xr:uid="{00000000-0005-0000-0000-0000344E0000}"/>
    <cellStyle name="Normal 6 3 2 2 2 7" xfId="7313" xr:uid="{00000000-0005-0000-0000-0000354E0000}"/>
    <cellStyle name="Normal 6 3 2 2 2 8" xfId="32433" xr:uid="{00000000-0005-0000-0000-0000364E0000}"/>
    <cellStyle name="Normal 6 3 2 2 3" xfId="1326" xr:uid="{00000000-0005-0000-0000-0000374E0000}"/>
    <cellStyle name="Normal 6 3 2 2 3 2" xfId="2417" xr:uid="{00000000-0005-0000-0000-0000384E0000}"/>
    <cellStyle name="Normal 6 3 2 2 3 2 2" xfId="5680" xr:uid="{00000000-0005-0000-0000-0000394E0000}"/>
    <cellStyle name="Normal 6 3 2 2 3 2 2 2" xfId="13352" xr:uid="{00000000-0005-0000-0000-00003A4E0000}"/>
    <cellStyle name="Normal 6 3 2 2 3 2 2 2 2" xfId="38152" xr:uid="{00000000-0005-0000-0000-00003B4E0000}"/>
    <cellStyle name="Normal 6 3 2 2 3 2 2 3" xfId="19568" xr:uid="{00000000-0005-0000-0000-00003C4E0000}"/>
    <cellStyle name="Normal 6 3 2 2 3 2 2 3 2" xfId="41824" xr:uid="{00000000-0005-0000-0000-00003D4E0000}"/>
    <cellStyle name="Normal 6 3 2 2 3 2 2 4" xfId="9360" xr:uid="{00000000-0005-0000-0000-00003E4E0000}"/>
    <cellStyle name="Normal 6 3 2 2 3 2 2 5" xfId="34480" xr:uid="{00000000-0005-0000-0000-00003F4E0000}"/>
    <cellStyle name="Normal 6 3 2 2 3 2 3" xfId="3772" xr:uid="{00000000-0005-0000-0000-0000404E0000}"/>
    <cellStyle name="Normal 6 3 2 2 3 2 3 2" xfId="17722" xr:uid="{00000000-0005-0000-0000-0000414E0000}"/>
    <cellStyle name="Normal 6 3 2 2 3 2 3 2 2" xfId="40600" xr:uid="{00000000-0005-0000-0000-0000424E0000}"/>
    <cellStyle name="Normal 6 3 2 2 3 2 3 3" xfId="11808" xr:uid="{00000000-0005-0000-0000-0000434E0000}"/>
    <cellStyle name="Normal 6 3 2 2 3 2 3 4" xfId="36928" xr:uid="{00000000-0005-0000-0000-0000444E0000}"/>
    <cellStyle name="Normal 6 3 2 2 3 2 4" xfId="10584" xr:uid="{00000000-0005-0000-0000-0000454E0000}"/>
    <cellStyle name="Normal 6 3 2 2 3 2 4 2" xfId="35704" xr:uid="{00000000-0005-0000-0000-0000464E0000}"/>
    <cellStyle name="Normal 6 3 2 2 3 2 5" xfId="16381" xr:uid="{00000000-0005-0000-0000-0000474E0000}"/>
    <cellStyle name="Normal 6 3 2 2 3 2 5 2" xfId="39376" xr:uid="{00000000-0005-0000-0000-0000484E0000}"/>
    <cellStyle name="Normal 6 3 2 2 3 2 6" xfId="8136" xr:uid="{00000000-0005-0000-0000-0000494E0000}"/>
    <cellStyle name="Normal 6 3 2 2 3 2 7" xfId="33256" xr:uid="{00000000-0005-0000-0000-00004A4E0000}"/>
    <cellStyle name="Normal 6 3 2 2 3 3" xfId="4790" xr:uid="{00000000-0005-0000-0000-00004B4E0000}"/>
    <cellStyle name="Normal 6 3 2 2 3 3 2" xfId="12604" xr:uid="{00000000-0005-0000-0000-00004C4E0000}"/>
    <cellStyle name="Normal 6 3 2 2 3 3 2 2" xfId="37540" xr:uid="{00000000-0005-0000-0000-00004D4E0000}"/>
    <cellStyle name="Normal 6 3 2 2 3 3 3" xfId="18708" xr:uid="{00000000-0005-0000-0000-00004E4E0000}"/>
    <cellStyle name="Normal 6 3 2 2 3 3 3 2" xfId="41212" xr:uid="{00000000-0005-0000-0000-00004F4E0000}"/>
    <cellStyle name="Normal 6 3 2 2 3 3 4" xfId="8748" xr:uid="{00000000-0005-0000-0000-0000504E0000}"/>
    <cellStyle name="Normal 6 3 2 2 3 3 5" xfId="33868" xr:uid="{00000000-0005-0000-0000-0000514E0000}"/>
    <cellStyle name="Normal 6 3 2 2 3 4" xfId="3160" xr:uid="{00000000-0005-0000-0000-0000524E0000}"/>
    <cellStyle name="Normal 6 3 2 2 3 4 2" xfId="17110" xr:uid="{00000000-0005-0000-0000-0000534E0000}"/>
    <cellStyle name="Normal 6 3 2 2 3 4 2 2" xfId="39988" xr:uid="{00000000-0005-0000-0000-0000544E0000}"/>
    <cellStyle name="Normal 6 3 2 2 3 4 3" xfId="11196" xr:uid="{00000000-0005-0000-0000-0000554E0000}"/>
    <cellStyle name="Normal 6 3 2 2 3 4 4" xfId="36316" xr:uid="{00000000-0005-0000-0000-0000564E0000}"/>
    <cellStyle name="Normal 6 3 2 2 3 5" xfId="9972" xr:uid="{00000000-0005-0000-0000-0000574E0000}"/>
    <cellStyle name="Normal 6 3 2 2 3 5 2" xfId="35092" xr:uid="{00000000-0005-0000-0000-0000584E0000}"/>
    <cellStyle name="Normal 6 3 2 2 3 6" xfId="15335" xr:uid="{00000000-0005-0000-0000-0000594E0000}"/>
    <cellStyle name="Normal 6 3 2 2 3 6 2" xfId="38764" xr:uid="{00000000-0005-0000-0000-00005A4E0000}"/>
    <cellStyle name="Normal 6 3 2 2 3 7" xfId="7524" xr:uid="{00000000-0005-0000-0000-00005B4E0000}"/>
    <cellStyle name="Normal 6 3 2 2 3 8" xfId="32644" xr:uid="{00000000-0005-0000-0000-00005C4E0000}"/>
    <cellStyle name="Normal 6 3 2 2 4" xfId="1737" xr:uid="{00000000-0005-0000-0000-00005D4E0000}"/>
    <cellStyle name="Normal 6 3 2 2 4 2" xfId="5106" xr:uid="{00000000-0005-0000-0000-00005E4E0000}"/>
    <cellStyle name="Normal 6 3 2 2 4 2 2" xfId="12859" xr:uid="{00000000-0005-0000-0000-00005F4E0000}"/>
    <cellStyle name="Normal 6 3 2 2 4 2 2 2" xfId="37730" xr:uid="{00000000-0005-0000-0000-0000604E0000}"/>
    <cellStyle name="Normal 6 3 2 2 4 2 3" xfId="19010" xr:uid="{00000000-0005-0000-0000-0000614E0000}"/>
    <cellStyle name="Normal 6 3 2 2 4 2 3 2" xfId="41402" xr:uid="{00000000-0005-0000-0000-0000624E0000}"/>
    <cellStyle name="Normal 6 3 2 2 4 2 4" xfId="8938" xr:uid="{00000000-0005-0000-0000-0000634E0000}"/>
    <cellStyle name="Normal 6 3 2 2 4 2 5" xfId="34058" xr:uid="{00000000-0005-0000-0000-0000644E0000}"/>
    <cellStyle name="Normal 6 3 2 2 4 3" xfId="3350" xr:uid="{00000000-0005-0000-0000-0000654E0000}"/>
    <cellStyle name="Normal 6 3 2 2 4 3 2" xfId="17300" xr:uid="{00000000-0005-0000-0000-0000664E0000}"/>
    <cellStyle name="Normal 6 3 2 2 4 3 2 2" xfId="40178" xr:uid="{00000000-0005-0000-0000-0000674E0000}"/>
    <cellStyle name="Normal 6 3 2 2 4 3 3" xfId="11386" xr:uid="{00000000-0005-0000-0000-0000684E0000}"/>
    <cellStyle name="Normal 6 3 2 2 4 3 4" xfId="36506" xr:uid="{00000000-0005-0000-0000-0000694E0000}"/>
    <cellStyle name="Normal 6 3 2 2 4 4" xfId="10162" xr:uid="{00000000-0005-0000-0000-00006A4E0000}"/>
    <cellStyle name="Normal 6 3 2 2 4 4 2" xfId="35282" xr:uid="{00000000-0005-0000-0000-00006B4E0000}"/>
    <cellStyle name="Normal 6 3 2 2 4 5" xfId="15715" xr:uid="{00000000-0005-0000-0000-00006C4E0000}"/>
    <cellStyle name="Normal 6 3 2 2 4 5 2" xfId="38954" xr:uid="{00000000-0005-0000-0000-00006D4E0000}"/>
    <cellStyle name="Normal 6 3 2 2 4 6" xfId="7714" xr:uid="{00000000-0005-0000-0000-00006E4E0000}"/>
    <cellStyle name="Normal 6 3 2 2 4 7" xfId="32834" xr:uid="{00000000-0005-0000-0000-00006F4E0000}"/>
    <cellStyle name="Normal 6 3 2 2 5" xfId="4200" xr:uid="{00000000-0005-0000-0000-0000704E0000}"/>
    <cellStyle name="Normal 6 3 2 2 5 2" xfId="12102" xr:uid="{00000000-0005-0000-0000-0000714E0000}"/>
    <cellStyle name="Normal 6 3 2 2 5 2 2" xfId="37118" xr:uid="{00000000-0005-0000-0000-0000724E0000}"/>
    <cellStyle name="Normal 6 3 2 2 5 3" xfId="18132" xr:uid="{00000000-0005-0000-0000-0000734E0000}"/>
    <cellStyle name="Normal 6 3 2 2 5 3 2" xfId="40790" xr:uid="{00000000-0005-0000-0000-0000744E0000}"/>
    <cellStyle name="Normal 6 3 2 2 5 4" xfId="8326" xr:uid="{00000000-0005-0000-0000-0000754E0000}"/>
    <cellStyle name="Normal 6 3 2 2 5 5" xfId="33446" xr:uid="{00000000-0005-0000-0000-0000764E0000}"/>
    <cellStyle name="Normal 6 3 2 2 6" xfId="2738" xr:uid="{00000000-0005-0000-0000-0000774E0000}"/>
    <cellStyle name="Normal 6 3 2 2 6 2" xfId="16688" xr:uid="{00000000-0005-0000-0000-0000784E0000}"/>
    <cellStyle name="Normal 6 3 2 2 6 2 2" xfId="39566" xr:uid="{00000000-0005-0000-0000-0000794E0000}"/>
    <cellStyle name="Normal 6 3 2 2 6 3" xfId="10774" xr:uid="{00000000-0005-0000-0000-00007A4E0000}"/>
    <cellStyle name="Normal 6 3 2 2 6 4" xfId="35894" xr:uid="{00000000-0005-0000-0000-00007B4E0000}"/>
    <cellStyle name="Normal 6 3 2 2 7" xfId="9550" xr:uid="{00000000-0005-0000-0000-00007C4E0000}"/>
    <cellStyle name="Normal 6 3 2 2 7 2" xfId="34670" xr:uid="{00000000-0005-0000-0000-00007D4E0000}"/>
    <cellStyle name="Normal 6 3 2 2 8" xfId="14600" xr:uid="{00000000-0005-0000-0000-00007E4E0000}"/>
    <cellStyle name="Normal 6 3 2 2 8 2" xfId="38342" xr:uid="{00000000-0005-0000-0000-00007F4E0000}"/>
    <cellStyle name="Normal 6 3 2 2 9" xfId="7102" xr:uid="{00000000-0005-0000-0000-0000804E0000}"/>
    <cellStyle name="Normal 6 3 2 3" xfId="983" xr:uid="{00000000-0005-0000-0000-0000814E0000}"/>
    <cellStyle name="Normal 6 3 2 3 2" xfId="2074" xr:uid="{00000000-0005-0000-0000-0000824E0000}"/>
    <cellStyle name="Normal 6 3 2 3 2 2" xfId="5380" xr:uid="{00000000-0005-0000-0000-0000834E0000}"/>
    <cellStyle name="Normal 6 3 2 3 2 2 2" xfId="13094" xr:uid="{00000000-0005-0000-0000-0000844E0000}"/>
    <cellStyle name="Normal 6 3 2 3 2 2 2 2" xfId="37940" xr:uid="{00000000-0005-0000-0000-0000854E0000}"/>
    <cellStyle name="Normal 6 3 2 3 2 2 3" xfId="19274" xr:uid="{00000000-0005-0000-0000-0000864E0000}"/>
    <cellStyle name="Normal 6 3 2 3 2 2 3 2" xfId="41612" xr:uid="{00000000-0005-0000-0000-0000874E0000}"/>
    <cellStyle name="Normal 6 3 2 3 2 2 4" xfId="9148" xr:uid="{00000000-0005-0000-0000-0000884E0000}"/>
    <cellStyle name="Normal 6 3 2 3 2 2 5" xfId="34268" xr:uid="{00000000-0005-0000-0000-0000894E0000}"/>
    <cellStyle name="Normal 6 3 2 3 2 3" xfId="3560" xr:uid="{00000000-0005-0000-0000-00008A4E0000}"/>
    <cellStyle name="Normal 6 3 2 3 2 3 2" xfId="17510" xr:uid="{00000000-0005-0000-0000-00008B4E0000}"/>
    <cellStyle name="Normal 6 3 2 3 2 3 2 2" xfId="40388" xr:uid="{00000000-0005-0000-0000-00008C4E0000}"/>
    <cellStyle name="Normal 6 3 2 3 2 3 3" xfId="11596" xr:uid="{00000000-0005-0000-0000-00008D4E0000}"/>
    <cellStyle name="Normal 6 3 2 3 2 3 4" xfId="36716" xr:uid="{00000000-0005-0000-0000-00008E4E0000}"/>
    <cellStyle name="Normal 6 3 2 3 2 4" xfId="10372" xr:uid="{00000000-0005-0000-0000-00008F4E0000}"/>
    <cellStyle name="Normal 6 3 2 3 2 4 2" xfId="35492" xr:uid="{00000000-0005-0000-0000-0000904E0000}"/>
    <cellStyle name="Normal 6 3 2 3 2 5" xfId="16043" xr:uid="{00000000-0005-0000-0000-0000914E0000}"/>
    <cellStyle name="Normal 6 3 2 3 2 5 2" xfId="39164" xr:uid="{00000000-0005-0000-0000-0000924E0000}"/>
    <cellStyle name="Normal 6 3 2 3 2 6" xfId="7924" xr:uid="{00000000-0005-0000-0000-0000934E0000}"/>
    <cellStyle name="Normal 6 3 2 3 2 7" xfId="33044" xr:uid="{00000000-0005-0000-0000-0000944E0000}"/>
    <cellStyle name="Normal 6 3 2 3 3" xfId="4496" xr:uid="{00000000-0005-0000-0000-0000954E0000}"/>
    <cellStyle name="Normal 6 3 2 3 3 2" xfId="12347" xr:uid="{00000000-0005-0000-0000-0000964E0000}"/>
    <cellStyle name="Normal 6 3 2 3 3 2 2" xfId="37328" xr:uid="{00000000-0005-0000-0000-0000974E0000}"/>
    <cellStyle name="Normal 6 3 2 3 3 3" xfId="18422" xr:uid="{00000000-0005-0000-0000-0000984E0000}"/>
    <cellStyle name="Normal 6 3 2 3 3 3 2" xfId="41000" xr:uid="{00000000-0005-0000-0000-0000994E0000}"/>
    <cellStyle name="Normal 6 3 2 3 3 4" xfId="8536" xr:uid="{00000000-0005-0000-0000-00009A4E0000}"/>
    <cellStyle name="Normal 6 3 2 3 3 5" xfId="33656" xr:uid="{00000000-0005-0000-0000-00009B4E0000}"/>
    <cellStyle name="Normal 6 3 2 3 4" xfId="2948" xr:uid="{00000000-0005-0000-0000-00009C4E0000}"/>
    <cellStyle name="Normal 6 3 2 3 4 2" xfId="16898" xr:uid="{00000000-0005-0000-0000-00009D4E0000}"/>
    <cellStyle name="Normal 6 3 2 3 4 2 2" xfId="39776" xr:uid="{00000000-0005-0000-0000-00009E4E0000}"/>
    <cellStyle name="Normal 6 3 2 3 4 3" xfId="10984" xr:uid="{00000000-0005-0000-0000-00009F4E0000}"/>
    <cellStyle name="Normal 6 3 2 3 4 4" xfId="36104" xr:uid="{00000000-0005-0000-0000-0000A04E0000}"/>
    <cellStyle name="Normal 6 3 2 3 5" xfId="9760" xr:uid="{00000000-0005-0000-0000-0000A14E0000}"/>
    <cellStyle name="Normal 6 3 2 3 5 2" xfId="34880" xr:uid="{00000000-0005-0000-0000-0000A24E0000}"/>
    <cellStyle name="Normal 6 3 2 3 6" xfId="15002" xr:uid="{00000000-0005-0000-0000-0000A34E0000}"/>
    <cellStyle name="Normal 6 3 2 3 6 2" xfId="38552" xr:uid="{00000000-0005-0000-0000-0000A44E0000}"/>
    <cellStyle name="Normal 6 3 2 3 7" xfId="7312" xr:uid="{00000000-0005-0000-0000-0000A54E0000}"/>
    <cellStyle name="Normal 6 3 2 3 8" xfId="32432" xr:uid="{00000000-0005-0000-0000-0000A64E0000}"/>
    <cellStyle name="Normal 6 3 2 4" xfId="1325" xr:uid="{00000000-0005-0000-0000-0000A74E0000}"/>
    <cellStyle name="Normal 6 3 2 4 2" xfId="2416" xr:uid="{00000000-0005-0000-0000-0000A84E0000}"/>
    <cellStyle name="Normal 6 3 2 4 2 2" xfId="5679" xr:uid="{00000000-0005-0000-0000-0000A94E0000}"/>
    <cellStyle name="Normal 6 3 2 4 2 2 2" xfId="13351" xr:uid="{00000000-0005-0000-0000-0000AA4E0000}"/>
    <cellStyle name="Normal 6 3 2 4 2 2 2 2" xfId="38151" xr:uid="{00000000-0005-0000-0000-0000AB4E0000}"/>
    <cellStyle name="Normal 6 3 2 4 2 2 3" xfId="19567" xr:uid="{00000000-0005-0000-0000-0000AC4E0000}"/>
    <cellStyle name="Normal 6 3 2 4 2 2 3 2" xfId="41823" xr:uid="{00000000-0005-0000-0000-0000AD4E0000}"/>
    <cellStyle name="Normal 6 3 2 4 2 2 4" xfId="9359" xr:uid="{00000000-0005-0000-0000-0000AE4E0000}"/>
    <cellStyle name="Normal 6 3 2 4 2 2 5" xfId="34479" xr:uid="{00000000-0005-0000-0000-0000AF4E0000}"/>
    <cellStyle name="Normal 6 3 2 4 2 3" xfId="3771" xr:uid="{00000000-0005-0000-0000-0000B04E0000}"/>
    <cellStyle name="Normal 6 3 2 4 2 3 2" xfId="17721" xr:uid="{00000000-0005-0000-0000-0000B14E0000}"/>
    <cellStyle name="Normal 6 3 2 4 2 3 2 2" xfId="40599" xr:uid="{00000000-0005-0000-0000-0000B24E0000}"/>
    <cellStyle name="Normal 6 3 2 4 2 3 3" xfId="11807" xr:uid="{00000000-0005-0000-0000-0000B34E0000}"/>
    <cellStyle name="Normal 6 3 2 4 2 3 4" xfId="36927" xr:uid="{00000000-0005-0000-0000-0000B44E0000}"/>
    <cellStyle name="Normal 6 3 2 4 2 4" xfId="10583" xr:uid="{00000000-0005-0000-0000-0000B54E0000}"/>
    <cellStyle name="Normal 6 3 2 4 2 4 2" xfId="35703" xr:uid="{00000000-0005-0000-0000-0000B64E0000}"/>
    <cellStyle name="Normal 6 3 2 4 2 5" xfId="16380" xr:uid="{00000000-0005-0000-0000-0000B74E0000}"/>
    <cellStyle name="Normal 6 3 2 4 2 5 2" xfId="39375" xr:uid="{00000000-0005-0000-0000-0000B84E0000}"/>
    <cellStyle name="Normal 6 3 2 4 2 6" xfId="8135" xr:uid="{00000000-0005-0000-0000-0000B94E0000}"/>
    <cellStyle name="Normal 6 3 2 4 2 7" xfId="33255" xr:uid="{00000000-0005-0000-0000-0000BA4E0000}"/>
    <cellStyle name="Normal 6 3 2 4 3" xfId="4789" xr:uid="{00000000-0005-0000-0000-0000BB4E0000}"/>
    <cellStyle name="Normal 6 3 2 4 3 2" xfId="12603" xr:uid="{00000000-0005-0000-0000-0000BC4E0000}"/>
    <cellStyle name="Normal 6 3 2 4 3 2 2" xfId="37539" xr:uid="{00000000-0005-0000-0000-0000BD4E0000}"/>
    <cellStyle name="Normal 6 3 2 4 3 3" xfId="18707" xr:uid="{00000000-0005-0000-0000-0000BE4E0000}"/>
    <cellStyle name="Normal 6 3 2 4 3 3 2" xfId="41211" xr:uid="{00000000-0005-0000-0000-0000BF4E0000}"/>
    <cellStyle name="Normal 6 3 2 4 3 4" xfId="8747" xr:uid="{00000000-0005-0000-0000-0000C04E0000}"/>
    <cellStyle name="Normal 6 3 2 4 3 5" xfId="33867" xr:uid="{00000000-0005-0000-0000-0000C14E0000}"/>
    <cellStyle name="Normal 6 3 2 4 4" xfId="3159" xr:uid="{00000000-0005-0000-0000-0000C24E0000}"/>
    <cellStyle name="Normal 6 3 2 4 4 2" xfId="17109" xr:uid="{00000000-0005-0000-0000-0000C34E0000}"/>
    <cellStyle name="Normal 6 3 2 4 4 2 2" xfId="39987" xr:uid="{00000000-0005-0000-0000-0000C44E0000}"/>
    <cellStyle name="Normal 6 3 2 4 4 3" xfId="11195" xr:uid="{00000000-0005-0000-0000-0000C54E0000}"/>
    <cellStyle name="Normal 6 3 2 4 4 4" xfId="36315" xr:uid="{00000000-0005-0000-0000-0000C64E0000}"/>
    <cellStyle name="Normal 6 3 2 4 5" xfId="9971" xr:uid="{00000000-0005-0000-0000-0000C74E0000}"/>
    <cellStyle name="Normal 6 3 2 4 5 2" xfId="35091" xr:uid="{00000000-0005-0000-0000-0000C84E0000}"/>
    <cellStyle name="Normal 6 3 2 4 6" xfId="15334" xr:uid="{00000000-0005-0000-0000-0000C94E0000}"/>
    <cellStyle name="Normal 6 3 2 4 6 2" xfId="38763" xr:uid="{00000000-0005-0000-0000-0000CA4E0000}"/>
    <cellStyle name="Normal 6 3 2 4 7" xfId="7523" xr:uid="{00000000-0005-0000-0000-0000CB4E0000}"/>
    <cellStyle name="Normal 6 3 2 4 8" xfId="32643" xr:uid="{00000000-0005-0000-0000-0000CC4E0000}"/>
    <cellStyle name="Normal 6 3 2 5" xfId="1736" xr:uid="{00000000-0005-0000-0000-0000CD4E0000}"/>
    <cellStyle name="Normal 6 3 2 5 2" xfId="5105" xr:uid="{00000000-0005-0000-0000-0000CE4E0000}"/>
    <cellStyle name="Normal 6 3 2 5 2 2" xfId="12858" xr:uid="{00000000-0005-0000-0000-0000CF4E0000}"/>
    <cellStyle name="Normal 6 3 2 5 2 2 2" xfId="37729" xr:uid="{00000000-0005-0000-0000-0000D04E0000}"/>
    <cellStyle name="Normal 6 3 2 5 2 3" xfId="19009" xr:uid="{00000000-0005-0000-0000-0000D14E0000}"/>
    <cellStyle name="Normal 6 3 2 5 2 3 2" xfId="41401" xr:uid="{00000000-0005-0000-0000-0000D24E0000}"/>
    <cellStyle name="Normal 6 3 2 5 2 4" xfId="8937" xr:uid="{00000000-0005-0000-0000-0000D34E0000}"/>
    <cellStyle name="Normal 6 3 2 5 2 5" xfId="34057" xr:uid="{00000000-0005-0000-0000-0000D44E0000}"/>
    <cellStyle name="Normal 6 3 2 5 3" xfId="3349" xr:uid="{00000000-0005-0000-0000-0000D54E0000}"/>
    <cellStyle name="Normal 6 3 2 5 3 2" xfId="17299" xr:uid="{00000000-0005-0000-0000-0000D64E0000}"/>
    <cellStyle name="Normal 6 3 2 5 3 2 2" xfId="40177" xr:uid="{00000000-0005-0000-0000-0000D74E0000}"/>
    <cellStyle name="Normal 6 3 2 5 3 3" xfId="11385" xr:uid="{00000000-0005-0000-0000-0000D84E0000}"/>
    <cellStyle name="Normal 6 3 2 5 3 4" xfId="36505" xr:uid="{00000000-0005-0000-0000-0000D94E0000}"/>
    <cellStyle name="Normal 6 3 2 5 4" xfId="10161" xr:uid="{00000000-0005-0000-0000-0000DA4E0000}"/>
    <cellStyle name="Normal 6 3 2 5 4 2" xfId="35281" xr:uid="{00000000-0005-0000-0000-0000DB4E0000}"/>
    <cellStyle name="Normal 6 3 2 5 5" xfId="15714" xr:uid="{00000000-0005-0000-0000-0000DC4E0000}"/>
    <cellStyle name="Normal 6 3 2 5 5 2" xfId="38953" xr:uid="{00000000-0005-0000-0000-0000DD4E0000}"/>
    <cellStyle name="Normal 6 3 2 5 6" xfId="7713" xr:uid="{00000000-0005-0000-0000-0000DE4E0000}"/>
    <cellStyle name="Normal 6 3 2 5 7" xfId="32833" xr:uid="{00000000-0005-0000-0000-0000DF4E0000}"/>
    <cellStyle name="Normal 6 3 2 6" xfId="4199" xr:uid="{00000000-0005-0000-0000-0000E04E0000}"/>
    <cellStyle name="Normal 6 3 2 6 2" xfId="12101" xr:uid="{00000000-0005-0000-0000-0000E14E0000}"/>
    <cellStyle name="Normal 6 3 2 6 2 2" xfId="37117" xr:uid="{00000000-0005-0000-0000-0000E24E0000}"/>
    <cellStyle name="Normal 6 3 2 6 3" xfId="18131" xr:uid="{00000000-0005-0000-0000-0000E34E0000}"/>
    <cellStyle name="Normal 6 3 2 6 3 2" xfId="40789" xr:uid="{00000000-0005-0000-0000-0000E44E0000}"/>
    <cellStyle name="Normal 6 3 2 6 4" xfId="8325" xr:uid="{00000000-0005-0000-0000-0000E54E0000}"/>
    <cellStyle name="Normal 6 3 2 6 5" xfId="33445" xr:uid="{00000000-0005-0000-0000-0000E64E0000}"/>
    <cellStyle name="Normal 6 3 2 7" xfId="2737" xr:uid="{00000000-0005-0000-0000-0000E74E0000}"/>
    <cellStyle name="Normal 6 3 2 7 2" xfId="16687" xr:uid="{00000000-0005-0000-0000-0000E84E0000}"/>
    <cellStyle name="Normal 6 3 2 7 2 2" xfId="39565" xr:uid="{00000000-0005-0000-0000-0000E94E0000}"/>
    <cellStyle name="Normal 6 3 2 7 3" xfId="10773" xr:uid="{00000000-0005-0000-0000-0000EA4E0000}"/>
    <cellStyle name="Normal 6 3 2 7 4" xfId="35893" xr:uid="{00000000-0005-0000-0000-0000EB4E0000}"/>
    <cellStyle name="Normal 6 3 2 8" xfId="9549" xr:uid="{00000000-0005-0000-0000-0000EC4E0000}"/>
    <cellStyle name="Normal 6 3 2 8 2" xfId="34669" xr:uid="{00000000-0005-0000-0000-0000ED4E0000}"/>
    <cellStyle name="Normal 6 3 2 9" xfId="14599" xr:uid="{00000000-0005-0000-0000-0000EE4E0000}"/>
    <cellStyle name="Normal 6 3 2 9 2" xfId="38341" xr:uid="{00000000-0005-0000-0000-0000EF4E0000}"/>
    <cellStyle name="Normal 6 3 3" xfId="559" xr:uid="{00000000-0005-0000-0000-0000F04E0000}"/>
    <cellStyle name="Normal 6 3 3 10" xfId="32223" xr:uid="{00000000-0005-0000-0000-0000F14E0000}"/>
    <cellStyle name="Normal 6 3 3 2" xfId="985" xr:uid="{00000000-0005-0000-0000-0000F24E0000}"/>
    <cellStyle name="Normal 6 3 3 2 2" xfId="2076" xr:uid="{00000000-0005-0000-0000-0000F34E0000}"/>
    <cellStyle name="Normal 6 3 3 2 2 2" xfId="5382" xr:uid="{00000000-0005-0000-0000-0000F44E0000}"/>
    <cellStyle name="Normal 6 3 3 2 2 2 2" xfId="13096" xr:uid="{00000000-0005-0000-0000-0000F54E0000}"/>
    <cellStyle name="Normal 6 3 3 2 2 2 2 2" xfId="37942" xr:uid="{00000000-0005-0000-0000-0000F64E0000}"/>
    <cellStyle name="Normal 6 3 3 2 2 2 3" xfId="19276" xr:uid="{00000000-0005-0000-0000-0000F74E0000}"/>
    <cellStyle name="Normal 6 3 3 2 2 2 3 2" xfId="41614" xr:uid="{00000000-0005-0000-0000-0000F84E0000}"/>
    <cellStyle name="Normal 6 3 3 2 2 2 4" xfId="9150" xr:uid="{00000000-0005-0000-0000-0000F94E0000}"/>
    <cellStyle name="Normal 6 3 3 2 2 2 5" xfId="34270" xr:uid="{00000000-0005-0000-0000-0000FA4E0000}"/>
    <cellStyle name="Normal 6 3 3 2 2 3" xfId="3562" xr:uid="{00000000-0005-0000-0000-0000FB4E0000}"/>
    <cellStyle name="Normal 6 3 3 2 2 3 2" xfId="17512" xr:uid="{00000000-0005-0000-0000-0000FC4E0000}"/>
    <cellStyle name="Normal 6 3 3 2 2 3 2 2" xfId="40390" xr:uid="{00000000-0005-0000-0000-0000FD4E0000}"/>
    <cellStyle name="Normal 6 3 3 2 2 3 3" xfId="11598" xr:uid="{00000000-0005-0000-0000-0000FE4E0000}"/>
    <cellStyle name="Normal 6 3 3 2 2 3 4" xfId="36718" xr:uid="{00000000-0005-0000-0000-0000FF4E0000}"/>
    <cellStyle name="Normal 6 3 3 2 2 4" xfId="10374" xr:uid="{00000000-0005-0000-0000-0000004F0000}"/>
    <cellStyle name="Normal 6 3 3 2 2 4 2" xfId="35494" xr:uid="{00000000-0005-0000-0000-0000014F0000}"/>
    <cellStyle name="Normal 6 3 3 2 2 5" xfId="16045" xr:uid="{00000000-0005-0000-0000-0000024F0000}"/>
    <cellStyle name="Normal 6 3 3 2 2 5 2" xfId="39166" xr:uid="{00000000-0005-0000-0000-0000034F0000}"/>
    <cellStyle name="Normal 6 3 3 2 2 6" xfId="7926" xr:uid="{00000000-0005-0000-0000-0000044F0000}"/>
    <cellStyle name="Normal 6 3 3 2 2 7" xfId="33046" xr:uid="{00000000-0005-0000-0000-0000054F0000}"/>
    <cellStyle name="Normal 6 3 3 2 3" xfId="4498" xr:uid="{00000000-0005-0000-0000-0000064F0000}"/>
    <cellStyle name="Normal 6 3 3 2 3 2" xfId="12349" xr:uid="{00000000-0005-0000-0000-0000074F0000}"/>
    <cellStyle name="Normal 6 3 3 2 3 2 2" xfId="37330" xr:uid="{00000000-0005-0000-0000-0000084F0000}"/>
    <cellStyle name="Normal 6 3 3 2 3 3" xfId="18424" xr:uid="{00000000-0005-0000-0000-0000094F0000}"/>
    <cellStyle name="Normal 6 3 3 2 3 3 2" xfId="41002" xr:uid="{00000000-0005-0000-0000-00000A4F0000}"/>
    <cellStyle name="Normal 6 3 3 2 3 4" xfId="8538" xr:uid="{00000000-0005-0000-0000-00000B4F0000}"/>
    <cellStyle name="Normal 6 3 3 2 3 5" xfId="33658" xr:uid="{00000000-0005-0000-0000-00000C4F0000}"/>
    <cellStyle name="Normal 6 3 3 2 4" xfId="2950" xr:uid="{00000000-0005-0000-0000-00000D4F0000}"/>
    <cellStyle name="Normal 6 3 3 2 4 2" xfId="16900" xr:uid="{00000000-0005-0000-0000-00000E4F0000}"/>
    <cellStyle name="Normal 6 3 3 2 4 2 2" xfId="39778" xr:uid="{00000000-0005-0000-0000-00000F4F0000}"/>
    <cellStyle name="Normal 6 3 3 2 4 3" xfId="10986" xr:uid="{00000000-0005-0000-0000-0000104F0000}"/>
    <cellStyle name="Normal 6 3 3 2 4 4" xfId="36106" xr:uid="{00000000-0005-0000-0000-0000114F0000}"/>
    <cellStyle name="Normal 6 3 3 2 5" xfId="9762" xr:uid="{00000000-0005-0000-0000-0000124F0000}"/>
    <cellStyle name="Normal 6 3 3 2 5 2" xfId="34882" xr:uid="{00000000-0005-0000-0000-0000134F0000}"/>
    <cellStyle name="Normal 6 3 3 2 6" xfId="15004" xr:uid="{00000000-0005-0000-0000-0000144F0000}"/>
    <cellStyle name="Normal 6 3 3 2 6 2" xfId="38554" xr:uid="{00000000-0005-0000-0000-0000154F0000}"/>
    <cellStyle name="Normal 6 3 3 2 7" xfId="7314" xr:uid="{00000000-0005-0000-0000-0000164F0000}"/>
    <cellStyle name="Normal 6 3 3 2 8" xfId="32434" xr:uid="{00000000-0005-0000-0000-0000174F0000}"/>
    <cellStyle name="Normal 6 3 3 3" xfId="1327" xr:uid="{00000000-0005-0000-0000-0000184F0000}"/>
    <cellStyle name="Normal 6 3 3 3 2" xfId="2418" xr:uid="{00000000-0005-0000-0000-0000194F0000}"/>
    <cellStyle name="Normal 6 3 3 3 2 2" xfId="5681" xr:uid="{00000000-0005-0000-0000-00001A4F0000}"/>
    <cellStyle name="Normal 6 3 3 3 2 2 2" xfId="13353" xr:uid="{00000000-0005-0000-0000-00001B4F0000}"/>
    <cellStyle name="Normal 6 3 3 3 2 2 2 2" xfId="38153" xr:uid="{00000000-0005-0000-0000-00001C4F0000}"/>
    <cellStyle name="Normal 6 3 3 3 2 2 3" xfId="19569" xr:uid="{00000000-0005-0000-0000-00001D4F0000}"/>
    <cellStyle name="Normal 6 3 3 3 2 2 3 2" xfId="41825" xr:uid="{00000000-0005-0000-0000-00001E4F0000}"/>
    <cellStyle name="Normal 6 3 3 3 2 2 4" xfId="9361" xr:uid="{00000000-0005-0000-0000-00001F4F0000}"/>
    <cellStyle name="Normal 6 3 3 3 2 2 5" xfId="34481" xr:uid="{00000000-0005-0000-0000-0000204F0000}"/>
    <cellStyle name="Normal 6 3 3 3 2 3" xfId="3773" xr:uid="{00000000-0005-0000-0000-0000214F0000}"/>
    <cellStyle name="Normal 6 3 3 3 2 3 2" xfId="17723" xr:uid="{00000000-0005-0000-0000-0000224F0000}"/>
    <cellStyle name="Normal 6 3 3 3 2 3 2 2" xfId="40601" xr:uid="{00000000-0005-0000-0000-0000234F0000}"/>
    <cellStyle name="Normal 6 3 3 3 2 3 3" xfId="11809" xr:uid="{00000000-0005-0000-0000-0000244F0000}"/>
    <cellStyle name="Normal 6 3 3 3 2 3 4" xfId="36929" xr:uid="{00000000-0005-0000-0000-0000254F0000}"/>
    <cellStyle name="Normal 6 3 3 3 2 4" xfId="10585" xr:uid="{00000000-0005-0000-0000-0000264F0000}"/>
    <cellStyle name="Normal 6 3 3 3 2 4 2" xfId="35705" xr:uid="{00000000-0005-0000-0000-0000274F0000}"/>
    <cellStyle name="Normal 6 3 3 3 2 5" xfId="16382" xr:uid="{00000000-0005-0000-0000-0000284F0000}"/>
    <cellStyle name="Normal 6 3 3 3 2 5 2" xfId="39377" xr:uid="{00000000-0005-0000-0000-0000294F0000}"/>
    <cellStyle name="Normal 6 3 3 3 2 6" xfId="8137" xr:uid="{00000000-0005-0000-0000-00002A4F0000}"/>
    <cellStyle name="Normal 6 3 3 3 2 7" xfId="33257" xr:uid="{00000000-0005-0000-0000-00002B4F0000}"/>
    <cellStyle name="Normal 6 3 3 3 3" xfId="4791" xr:uid="{00000000-0005-0000-0000-00002C4F0000}"/>
    <cellStyle name="Normal 6 3 3 3 3 2" xfId="12605" xr:uid="{00000000-0005-0000-0000-00002D4F0000}"/>
    <cellStyle name="Normal 6 3 3 3 3 2 2" xfId="37541" xr:uid="{00000000-0005-0000-0000-00002E4F0000}"/>
    <cellStyle name="Normal 6 3 3 3 3 3" xfId="18709" xr:uid="{00000000-0005-0000-0000-00002F4F0000}"/>
    <cellStyle name="Normal 6 3 3 3 3 3 2" xfId="41213" xr:uid="{00000000-0005-0000-0000-0000304F0000}"/>
    <cellStyle name="Normal 6 3 3 3 3 4" xfId="8749" xr:uid="{00000000-0005-0000-0000-0000314F0000}"/>
    <cellStyle name="Normal 6 3 3 3 3 5" xfId="33869" xr:uid="{00000000-0005-0000-0000-0000324F0000}"/>
    <cellStyle name="Normal 6 3 3 3 4" xfId="3161" xr:uid="{00000000-0005-0000-0000-0000334F0000}"/>
    <cellStyle name="Normal 6 3 3 3 4 2" xfId="17111" xr:uid="{00000000-0005-0000-0000-0000344F0000}"/>
    <cellStyle name="Normal 6 3 3 3 4 2 2" xfId="39989" xr:uid="{00000000-0005-0000-0000-0000354F0000}"/>
    <cellStyle name="Normal 6 3 3 3 4 3" xfId="11197" xr:uid="{00000000-0005-0000-0000-0000364F0000}"/>
    <cellStyle name="Normal 6 3 3 3 4 4" xfId="36317" xr:uid="{00000000-0005-0000-0000-0000374F0000}"/>
    <cellStyle name="Normal 6 3 3 3 5" xfId="9973" xr:uid="{00000000-0005-0000-0000-0000384F0000}"/>
    <cellStyle name="Normal 6 3 3 3 5 2" xfId="35093" xr:uid="{00000000-0005-0000-0000-0000394F0000}"/>
    <cellStyle name="Normal 6 3 3 3 6" xfId="15336" xr:uid="{00000000-0005-0000-0000-00003A4F0000}"/>
    <cellStyle name="Normal 6 3 3 3 6 2" xfId="38765" xr:uid="{00000000-0005-0000-0000-00003B4F0000}"/>
    <cellStyle name="Normal 6 3 3 3 7" xfId="7525" xr:uid="{00000000-0005-0000-0000-00003C4F0000}"/>
    <cellStyle name="Normal 6 3 3 3 8" xfId="32645" xr:uid="{00000000-0005-0000-0000-00003D4F0000}"/>
    <cellStyle name="Normal 6 3 3 4" xfId="1738" xr:uid="{00000000-0005-0000-0000-00003E4F0000}"/>
    <cellStyle name="Normal 6 3 3 4 2" xfId="5107" xr:uid="{00000000-0005-0000-0000-00003F4F0000}"/>
    <cellStyle name="Normal 6 3 3 4 2 2" xfId="12860" xr:uid="{00000000-0005-0000-0000-0000404F0000}"/>
    <cellStyle name="Normal 6 3 3 4 2 2 2" xfId="37731" xr:uid="{00000000-0005-0000-0000-0000414F0000}"/>
    <cellStyle name="Normal 6 3 3 4 2 3" xfId="19011" xr:uid="{00000000-0005-0000-0000-0000424F0000}"/>
    <cellStyle name="Normal 6 3 3 4 2 3 2" xfId="41403" xr:uid="{00000000-0005-0000-0000-0000434F0000}"/>
    <cellStyle name="Normal 6 3 3 4 2 4" xfId="8939" xr:uid="{00000000-0005-0000-0000-0000444F0000}"/>
    <cellStyle name="Normal 6 3 3 4 2 5" xfId="34059" xr:uid="{00000000-0005-0000-0000-0000454F0000}"/>
    <cellStyle name="Normal 6 3 3 4 3" xfId="3351" xr:uid="{00000000-0005-0000-0000-0000464F0000}"/>
    <cellStyle name="Normal 6 3 3 4 3 2" xfId="17301" xr:uid="{00000000-0005-0000-0000-0000474F0000}"/>
    <cellStyle name="Normal 6 3 3 4 3 2 2" xfId="40179" xr:uid="{00000000-0005-0000-0000-0000484F0000}"/>
    <cellStyle name="Normal 6 3 3 4 3 3" xfId="11387" xr:uid="{00000000-0005-0000-0000-0000494F0000}"/>
    <cellStyle name="Normal 6 3 3 4 3 4" xfId="36507" xr:uid="{00000000-0005-0000-0000-00004A4F0000}"/>
    <cellStyle name="Normal 6 3 3 4 4" xfId="10163" xr:uid="{00000000-0005-0000-0000-00004B4F0000}"/>
    <cellStyle name="Normal 6 3 3 4 4 2" xfId="35283" xr:uid="{00000000-0005-0000-0000-00004C4F0000}"/>
    <cellStyle name="Normal 6 3 3 4 5" xfId="15716" xr:uid="{00000000-0005-0000-0000-00004D4F0000}"/>
    <cellStyle name="Normal 6 3 3 4 5 2" xfId="38955" xr:uid="{00000000-0005-0000-0000-00004E4F0000}"/>
    <cellStyle name="Normal 6 3 3 4 6" xfId="7715" xr:uid="{00000000-0005-0000-0000-00004F4F0000}"/>
    <cellStyle name="Normal 6 3 3 4 7" xfId="32835" xr:uid="{00000000-0005-0000-0000-0000504F0000}"/>
    <cellStyle name="Normal 6 3 3 5" xfId="4201" xr:uid="{00000000-0005-0000-0000-0000514F0000}"/>
    <cellStyle name="Normal 6 3 3 5 2" xfId="12103" xr:uid="{00000000-0005-0000-0000-0000524F0000}"/>
    <cellStyle name="Normal 6 3 3 5 2 2" xfId="37119" xr:uid="{00000000-0005-0000-0000-0000534F0000}"/>
    <cellStyle name="Normal 6 3 3 5 3" xfId="18133" xr:uid="{00000000-0005-0000-0000-0000544F0000}"/>
    <cellStyle name="Normal 6 3 3 5 3 2" xfId="40791" xr:uid="{00000000-0005-0000-0000-0000554F0000}"/>
    <cellStyle name="Normal 6 3 3 5 4" xfId="8327" xr:uid="{00000000-0005-0000-0000-0000564F0000}"/>
    <cellStyle name="Normal 6 3 3 5 5" xfId="33447" xr:uid="{00000000-0005-0000-0000-0000574F0000}"/>
    <cellStyle name="Normal 6 3 3 6" xfId="2739" xr:uid="{00000000-0005-0000-0000-0000584F0000}"/>
    <cellStyle name="Normal 6 3 3 6 2" xfId="16689" xr:uid="{00000000-0005-0000-0000-0000594F0000}"/>
    <cellStyle name="Normal 6 3 3 6 2 2" xfId="39567" xr:uid="{00000000-0005-0000-0000-00005A4F0000}"/>
    <cellStyle name="Normal 6 3 3 6 3" xfId="10775" xr:uid="{00000000-0005-0000-0000-00005B4F0000}"/>
    <cellStyle name="Normal 6 3 3 6 4" xfId="35895" xr:uid="{00000000-0005-0000-0000-00005C4F0000}"/>
    <cellStyle name="Normal 6 3 3 7" xfId="9551" xr:uid="{00000000-0005-0000-0000-00005D4F0000}"/>
    <cellStyle name="Normal 6 3 3 7 2" xfId="34671" xr:uid="{00000000-0005-0000-0000-00005E4F0000}"/>
    <cellStyle name="Normal 6 3 3 8" xfId="14601" xr:uid="{00000000-0005-0000-0000-00005F4F0000}"/>
    <cellStyle name="Normal 6 3 3 8 2" xfId="38343" xr:uid="{00000000-0005-0000-0000-0000604F0000}"/>
    <cellStyle name="Normal 6 3 3 9" xfId="7103" xr:uid="{00000000-0005-0000-0000-0000614F0000}"/>
    <cellStyle name="Normal 6 3 4" xfId="982" xr:uid="{00000000-0005-0000-0000-0000624F0000}"/>
    <cellStyle name="Normal 6 3 4 2" xfId="2073" xr:uid="{00000000-0005-0000-0000-0000634F0000}"/>
    <cellStyle name="Normal 6 3 4 2 2" xfId="5379" xr:uid="{00000000-0005-0000-0000-0000644F0000}"/>
    <cellStyle name="Normal 6 3 4 2 2 2" xfId="13093" xr:uid="{00000000-0005-0000-0000-0000654F0000}"/>
    <cellStyle name="Normal 6 3 4 2 2 2 2" xfId="37939" xr:uid="{00000000-0005-0000-0000-0000664F0000}"/>
    <cellStyle name="Normal 6 3 4 2 2 3" xfId="19273" xr:uid="{00000000-0005-0000-0000-0000674F0000}"/>
    <cellStyle name="Normal 6 3 4 2 2 3 2" xfId="41611" xr:uid="{00000000-0005-0000-0000-0000684F0000}"/>
    <cellStyle name="Normal 6 3 4 2 2 4" xfId="9147" xr:uid="{00000000-0005-0000-0000-0000694F0000}"/>
    <cellStyle name="Normal 6 3 4 2 2 5" xfId="34267" xr:uid="{00000000-0005-0000-0000-00006A4F0000}"/>
    <cellStyle name="Normal 6 3 4 2 3" xfId="3559" xr:uid="{00000000-0005-0000-0000-00006B4F0000}"/>
    <cellStyle name="Normal 6 3 4 2 3 2" xfId="17509" xr:uid="{00000000-0005-0000-0000-00006C4F0000}"/>
    <cellStyle name="Normal 6 3 4 2 3 2 2" xfId="40387" xr:uid="{00000000-0005-0000-0000-00006D4F0000}"/>
    <cellStyle name="Normal 6 3 4 2 3 3" xfId="11595" xr:uid="{00000000-0005-0000-0000-00006E4F0000}"/>
    <cellStyle name="Normal 6 3 4 2 3 4" xfId="36715" xr:uid="{00000000-0005-0000-0000-00006F4F0000}"/>
    <cellStyle name="Normal 6 3 4 2 4" xfId="10371" xr:uid="{00000000-0005-0000-0000-0000704F0000}"/>
    <cellStyle name="Normal 6 3 4 2 4 2" xfId="35491" xr:uid="{00000000-0005-0000-0000-0000714F0000}"/>
    <cellStyle name="Normal 6 3 4 2 5" xfId="16042" xr:uid="{00000000-0005-0000-0000-0000724F0000}"/>
    <cellStyle name="Normal 6 3 4 2 5 2" xfId="39163" xr:uid="{00000000-0005-0000-0000-0000734F0000}"/>
    <cellStyle name="Normal 6 3 4 2 6" xfId="7923" xr:uid="{00000000-0005-0000-0000-0000744F0000}"/>
    <cellStyle name="Normal 6 3 4 2 7" xfId="33043" xr:uid="{00000000-0005-0000-0000-0000754F0000}"/>
    <cellStyle name="Normal 6 3 4 3" xfId="4495" xr:uid="{00000000-0005-0000-0000-0000764F0000}"/>
    <cellStyle name="Normal 6 3 4 3 2" xfId="12346" xr:uid="{00000000-0005-0000-0000-0000774F0000}"/>
    <cellStyle name="Normal 6 3 4 3 2 2" xfId="37327" xr:uid="{00000000-0005-0000-0000-0000784F0000}"/>
    <cellStyle name="Normal 6 3 4 3 3" xfId="18421" xr:uid="{00000000-0005-0000-0000-0000794F0000}"/>
    <cellStyle name="Normal 6 3 4 3 3 2" xfId="40999" xr:uid="{00000000-0005-0000-0000-00007A4F0000}"/>
    <cellStyle name="Normal 6 3 4 3 4" xfId="8535" xr:uid="{00000000-0005-0000-0000-00007B4F0000}"/>
    <cellStyle name="Normal 6 3 4 3 5" xfId="33655" xr:uid="{00000000-0005-0000-0000-00007C4F0000}"/>
    <cellStyle name="Normal 6 3 4 4" xfId="2947" xr:uid="{00000000-0005-0000-0000-00007D4F0000}"/>
    <cellStyle name="Normal 6 3 4 4 2" xfId="16897" xr:uid="{00000000-0005-0000-0000-00007E4F0000}"/>
    <cellStyle name="Normal 6 3 4 4 2 2" xfId="39775" xr:uid="{00000000-0005-0000-0000-00007F4F0000}"/>
    <cellStyle name="Normal 6 3 4 4 3" xfId="10983" xr:uid="{00000000-0005-0000-0000-0000804F0000}"/>
    <cellStyle name="Normal 6 3 4 4 4" xfId="36103" xr:uid="{00000000-0005-0000-0000-0000814F0000}"/>
    <cellStyle name="Normal 6 3 4 5" xfId="9759" xr:uid="{00000000-0005-0000-0000-0000824F0000}"/>
    <cellStyle name="Normal 6 3 4 5 2" xfId="34879" xr:uid="{00000000-0005-0000-0000-0000834F0000}"/>
    <cellStyle name="Normal 6 3 4 6" xfId="15001" xr:uid="{00000000-0005-0000-0000-0000844F0000}"/>
    <cellStyle name="Normal 6 3 4 6 2" xfId="38551" xr:uid="{00000000-0005-0000-0000-0000854F0000}"/>
    <cellStyle name="Normal 6 3 4 7" xfId="7311" xr:uid="{00000000-0005-0000-0000-0000864F0000}"/>
    <cellStyle name="Normal 6 3 4 8" xfId="32431" xr:uid="{00000000-0005-0000-0000-0000874F0000}"/>
    <cellStyle name="Normal 6 3 5" xfId="1324" xr:uid="{00000000-0005-0000-0000-0000884F0000}"/>
    <cellStyle name="Normal 6 3 5 2" xfId="2415" xr:uid="{00000000-0005-0000-0000-0000894F0000}"/>
    <cellStyle name="Normal 6 3 5 2 2" xfId="5678" xr:uid="{00000000-0005-0000-0000-00008A4F0000}"/>
    <cellStyle name="Normal 6 3 5 2 2 2" xfId="13350" xr:uid="{00000000-0005-0000-0000-00008B4F0000}"/>
    <cellStyle name="Normal 6 3 5 2 2 2 2" xfId="38150" xr:uid="{00000000-0005-0000-0000-00008C4F0000}"/>
    <cellStyle name="Normal 6 3 5 2 2 3" xfId="19566" xr:uid="{00000000-0005-0000-0000-00008D4F0000}"/>
    <cellStyle name="Normal 6 3 5 2 2 3 2" xfId="41822" xr:uid="{00000000-0005-0000-0000-00008E4F0000}"/>
    <cellStyle name="Normal 6 3 5 2 2 4" xfId="9358" xr:uid="{00000000-0005-0000-0000-00008F4F0000}"/>
    <cellStyle name="Normal 6 3 5 2 2 5" xfId="34478" xr:uid="{00000000-0005-0000-0000-0000904F0000}"/>
    <cellStyle name="Normal 6 3 5 2 3" xfId="3770" xr:uid="{00000000-0005-0000-0000-0000914F0000}"/>
    <cellStyle name="Normal 6 3 5 2 3 2" xfId="17720" xr:uid="{00000000-0005-0000-0000-0000924F0000}"/>
    <cellStyle name="Normal 6 3 5 2 3 2 2" xfId="40598" xr:uid="{00000000-0005-0000-0000-0000934F0000}"/>
    <cellStyle name="Normal 6 3 5 2 3 3" xfId="11806" xr:uid="{00000000-0005-0000-0000-0000944F0000}"/>
    <cellStyle name="Normal 6 3 5 2 3 4" xfId="36926" xr:uid="{00000000-0005-0000-0000-0000954F0000}"/>
    <cellStyle name="Normal 6 3 5 2 4" xfId="10582" xr:uid="{00000000-0005-0000-0000-0000964F0000}"/>
    <cellStyle name="Normal 6 3 5 2 4 2" xfId="35702" xr:uid="{00000000-0005-0000-0000-0000974F0000}"/>
    <cellStyle name="Normal 6 3 5 2 5" xfId="16379" xr:uid="{00000000-0005-0000-0000-0000984F0000}"/>
    <cellStyle name="Normal 6 3 5 2 5 2" xfId="39374" xr:uid="{00000000-0005-0000-0000-0000994F0000}"/>
    <cellStyle name="Normal 6 3 5 2 6" xfId="8134" xr:uid="{00000000-0005-0000-0000-00009A4F0000}"/>
    <cellStyle name="Normal 6 3 5 2 7" xfId="33254" xr:uid="{00000000-0005-0000-0000-00009B4F0000}"/>
    <cellStyle name="Normal 6 3 5 3" xfId="4788" xr:uid="{00000000-0005-0000-0000-00009C4F0000}"/>
    <cellStyle name="Normal 6 3 5 3 2" xfId="12602" xr:uid="{00000000-0005-0000-0000-00009D4F0000}"/>
    <cellStyle name="Normal 6 3 5 3 2 2" xfId="37538" xr:uid="{00000000-0005-0000-0000-00009E4F0000}"/>
    <cellStyle name="Normal 6 3 5 3 3" xfId="18706" xr:uid="{00000000-0005-0000-0000-00009F4F0000}"/>
    <cellStyle name="Normal 6 3 5 3 3 2" xfId="41210" xr:uid="{00000000-0005-0000-0000-0000A04F0000}"/>
    <cellStyle name="Normal 6 3 5 3 4" xfId="8746" xr:uid="{00000000-0005-0000-0000-0000A14F0000}"/>
    <cellStyle name="Normal 6 3 5 3 5" xfId="33866" xr:uid="{00000000-0005-0000-0000-0000A24F0000}"/>
    <cellStyle name="Normal 6 3 5 4" xfId="3158" xr:uid="{00000000-0005-0000-0000-0000A34F0000}"/>
    <cellStyle name="Normal 6 3 5 4 2" xfId="17108" xr:uid="{00000000-0005-0000-0000-0000A44F0000}"/>
    <cellStyle name="Normal 6 3 5 4 2 2" xfId="39986" xr:uid="{00000000-0005-0000-0000-0000A54F0000}"/>
    <cellStyle name="Normal 6 3 5 4 3" xfId="11194" xr:uid="{00000000-0005-0000-0000-0000A64F0000}"/>
    <cellStyle name="Normal 6 3 5 4 4" xfId="36314" xr:uid="{00000000-0005-0000-0000-0000A74F0000}"/>
    <cellStyle name="Normal 6 3 5 5" xfId="9970" xr:uid="{00000000-0005-0000-0000-0000A84F0000}"/>
    <cellStyle name="Normal 6 3 5 5 2" xfId="35090" xr:uid="{00000000-0005-0000-0000-0000A94F0000}"/>
    <cellStyle name="Normal 6 3 5 6" xfId="15333" xr:uid="{00000000-0005-0000-0000-0000AA4F0000}"/>
    <cellStyle name="Normal 6 3 5 6 2" xfId="38762" xr:uid="{00000000-0005-0000-0000-0000AB4F0000}"/>
    <cellStyle name="Normal 6 3 5 7" xfId="7522" xr:uid="{00000000-0005-0000-0000-0000AC4F0000}"/>
    <cellStyle name="Normal 6 3 5 8" xfId="32642" xr:uid="{00000000-0005-0000-0000-0000AD4F0000}"/>
    <cellStyle name="Normal 6 3 6" xfId="1735" xr:uid="{00000000-0005-0000-0000-0000AE4F0000}"/>
    <cellStyle name="Normal 6 3 6 2" xfId="5104" xr:uid="{00000000-0005-0000-0000-0000AF4F0000}"/>
    <cellStyle name="Normal 6 3 6 2 2" xfId="12857" xr:uid="{00000000-0005-0000-0000-0000B04F0000}"/>
    <cellStyle name="Normal 6 3 6 2 2 2" xfId="37728" xr:uid="{00000000-0005-0000-0000-0000B14F0000}"/>
    <cellStyle name="Normal 6 3 6 2 3" xfId="19008" xr:uid="{00000000-0005-0000-0000-0000B24F0000}"/>
    <cellStyle name="Normal 6 3 6 2 3 2" xfId="41400" xr:uid="{00000000-0005-0000-0000-0000B34F0000}"/>
    <cellStyle name="Normal 6 3 6 2 4" xfId="8936" xr:uid="{00000000-0005-0000-0000-0000B44F0000}"/>
    <cellStyle name="Normal 6 3 6 2 5" xfId="34056" xr:uid="{00000000-0005-0000-0000-0000B54F0000}"/>
    <cellStyle name="Normal 6 3 6 3" xfId="3348" xr:uid="{00000000-0005-0000-0000-0000B64F0000}"/>
    <cellStyle name="Normal 6 3 6 3 2" xfId="17298" xr:uid="{00000000-0005-0000-0000-0000B74F0000}"/>
    <cellStyle name="Normal 6 3 6 3 2 2" xfId="40176" xr:uid="{00000000-0005-0000-0000-0000B84F0000}"/>
    <cellStyle name="Normal 6 3 6 3 3" xfId="11384" xr:uid="{00000000-0005-0000-0000-0000B94F0000}"/>
    <cellStyle name="Normal 6 3 6 3 4" xfId="36504" xr:uid="{00000000-0005-0000-0000-0000BA4F0000}"/>
    <cellStyle name="Normal 6 3 6 4" xfId="10160" xr:uid="{00000000-0005-0000-0000-0000BB4F0000}"/>
    <cellStyle name="Normal 6 3 6 4 2" xfId="35280" xr:uid="{00000000-0005-0000-0000-0000BC4F0000}"/>
    <cellStyle name="Normal 6 3 6 5" xfId="15713" xr:uid="{00000000-0005-0000-0000-0000BD4F0000}"/>
    <cellStyle name="Normal 6 3 6 5 2" xfId="38952" xr:uid="{00000000-0005-0000-0000-0000BE4F0000}"/>
    <cellStyle name="Normal 6 3 6 6" xfId="7712" xr:uid="{00000000-0005-0000-0000-0000BF4F0000}"/>
    <cellStyle name="Normal 6 3 6 7" xfId="32832" xr:uid="{00000000-0005-0000-0000-0000C04F0000}"/>
    <cellStyle name="Normal 6 3 7" xfId="4198" xr:uid="{00000000-0005-0000-0000-0000C14F0000}"/>
    <cellStyle name="Normal 6 3 7 2" xfId="12100" xr:uid="{00000000-0005-0000-0000-0000C24F0000}"/>
    <cellStyle name="Normal 6 3 7 2 2" xfId="37116" xr:uid="{00000000-0005-0000-0000-0000C34F0000}"/>
    <cellStyle name="Normal 6 3 7 3" xfId="18130" xr:uid="{00000000-0005-0000-0000-0000C44F0000}"/>
    <cellStyle name="Normal 6 3 7 3 2" xfId="40788" xr:uid="{00000000-0005-0000-0000-0000C54F0000}"/>
    <cellStyle name="Normal 6 3 7 4" xfId="8324" xr:uid="{00000000-0005-0000-0000-0000C64F0000}"/>
    <cellStyle name="Normal 6 3 7 5" xfId="33444" xr:uid="{00000000-0005-0000-0000-0000C74F0000}"/>
    <cellStyle name="Normal 6 3 8" xfId="2736" xr:uid="{00000000-0005-0000-0000-0000C84F0000}"/>
    <cellStyle name="Normal 6 3 8 2" xfId="16686" xr:uid="{00000000-0005-0000-0000-0000C94F0000}"/>
    <cellStyle name="Normal 6 3 8 2 2" xfId="39564" xr:uid="{00000000-0005-0000-0000-0000CA4F0000}"/>
    <cellStyle name="Normal 6 3 8 3" xfId="10772" xr:uid="{00000000-0005-0000-0000-0000CB4F0000}"/>
    <cellStyle name="Normal 6 3 8 4" xfId="35892" xr:uid="{00000000-0005-0000-0000-0000CC4F0000}"/>
    <cellStyle name="Normal 6 3 9" xfId="9548" xr:uid="{00000000-0005-0000-0000-0000CD4F0000}"/>
    <cellStyle name="Normal 6 3 9 2" xfId="34668" xr:uid="{00000000-0005-0000-0000-0000CE4F0000}"/>
    <cellStyle name="Normal 6 4" xfId="560" xr:uid="{00000000-0005-0000-0000-0000CF4F0000}"/>
    <cellStyle name="Normal 6 4 10" xfId="14602" xr:uid="{00000000-0005-0000-0000-0000D04F0000}"/>
    <cellStyle name="Normal 6 4 10 2" xfId="38344" xr:uid="{00000000-0005-0000-0000-0000D14F0000}"/>
    <cellStyle name="Normal 6 4 11" xfId="7104" xr:uid="{00000000-0005-0000-0000-0000D24F0000}"/>
    <cellStyle name="Normal 6 4 12" xfId="32224" xr:uid="{00000000-0005-0000-0000-0000D34F0000}"/>
    <cellStyle name="Normal 6 4 2" xfId="561" xr:uid="{00000000-0005-0000-0000-0000D44F0000}"/>
    <cellStyle name="Normal 6 4 2 10" xfId="7105" xr:uid="{00000000-0005-0000-0000-0000D54F0000}"/>
    <cellStyle name="Normal 6 4 2 11" xfId="32225" xr:uid="{00000000-0005-0000-0000-0000D64F0000}"/>
    <cellStyle name="Normal 6 4 2 2" xfId="562" xr:uid="{00000000-0005-0000-0000-0000D74F0000}"/>
    <cellStyle name="Normal 6 4 2 2 10" xfId="32226" xr:uid="{00000000-0005-0000-0000-0000D84F0000}"/>
    <cellStyle name="Normal 6 4 2 2 2" xfId="988" xr:uid="{00000000-0005-0000-0000-0000D94F0000}"/>
    <cellStyle name="Normal 6 4 2 2 2 2" xfId="2079" xr:uid="{00000000-0005-0000-0000-0000DA4F0000}"/>
    <cellStyle name="Normal 6 4 2 2 2 2 2" xfId="5385" xr:uid="{00000000-0005-0000-0000-0000DB4F0000}"/>
    <cellStyle name="Normal 6 4 2 2 2 2 2 2" xfId="13099" xr:uid="{00000000-0005-0000-0000-0000DC4F0000}"/>
    <cellStyle name="Normal 6 4 2 2 2 2 2 2 2" xfId="37945" xr:uid="{00000000-0005-0000-0000-0000DD4F0000}"/>
    <cellStyle name="Normal 6 4 2 2 2 2 2 3" xfId="19279" xr:uid="{00000000-0005-0000-0000-0000DE4F0000}"/>
    <cellStyle name="Normal 6 4 2 2 2 2 2 3 2" xfId="41617" xr:uid="{00000000-0005-0000-0000-0000DF4F0000}"/>
    <cellStyle name="Normal 6 4 2 2 2 2 2 4" xfId="9153" xr:uid="{00000000-0005-0000-0000-0000E04F0000}"/>
    <cellStyle name="Normal 6 4 2 2 2 2 2 5" xfId="34273" xr:uid="{00000000-0005-0000-0000-0000E14F0000}"/>
    <cellStyle name="Normal 6 4 2 2 2 2 3" xfId="3565" xr:uid="{00000000-0005-0000-0000-0000E24F0000}"/>
    <cellStyle name="Normal 6 4 2 2 2 2 3 2" xfId="17515" xr:uid="{00000000-0005-0000-0000-0000E34F0000}"/>
    <cellStyle name="Normal 6 4 2 2 2 2 3 2 2" xfId="40393" xr:uid="{00000000-0005-0000-0000-0000E44F0000}"/>
    <cellStyle name="Normal 6 4 2 2 2 2 3 3" xfId="11601" xr:uid="{00000000-0005-0000-0000-0000E54F0000}"/>
    <cellStyle name="Normal 6 4 2 2 2 2 3 4" xfId="36721" xr:uid="{00000000-0005-0000-0000-0000E64F0000}"/>
    <cellStyle name="Normal 6 4 2 2 2 2 4" xfId="10377" xr:uid="{00000000-0005-0000-0000-0000E74F0000}"/>
    <cellStyle name="Normal 6 4 2 2 2 2 4 2" xfId="35497" xr:uid="{00000000-0005-0000-0000-0000E84F0000}"/>
    <cellStyle name="Normal 6 4 2 2 2 2 5" xfId="16048" xr:uid="{00000000-0005-0000-0000-0000E94F0000}"/>
    <cellStyle name="Normal 6 4 2 2 2 2 5 2" xfId="39169" xr:uid="{00000000-0005-0000-0000-0000EA4F0000}"/>
    <cellStyle name="Normal 6 4 2 2 2 2 6" xfId="7929" xr:uid="{00000000-0005-0000-0000-0000EB4F0000}"/>
    <cellStyle name="Normal 6 4 2 2 2 2 7" xfId="33049" xr:uid="{00000000-0005-0000-0000-0000EC4F0000}"/>
    <cellStyle name="Normal 6 4 2 2 2 3" xfId="4501" xr:uid="{00000000-0005-0000-0000-0000ED4F0000}"/>
    <cellStyle name="Normal 6 4 2 2 2 3 2" xfId="12352" xr:uid="{00000000-0005-0000-0000-0000EE4F0000}"/>
    <cellStyle name="Normal 6 4 2 2 2 3 2 2" xfId="37333" xr:uid="{00000000-0005-0000-0000-0000EF4F0000}"/>
    <cellStyle name="Normal 6 4 2 2 2 3 3" xfId="18427" xr:uid="{00000000-0005-0000-0000-0000F04F0000}"/>
    <cellStyle name="Normal 6 4 2 2 2 3 3 2" xfId="41005" xr:uid="{00000000-0005-0000-0000-0000F14F0000}"/>
    <cellStyle name="Normal 6 4 2 2 2 3 4" xfId="8541" xr:uid="{00000000-0005-0000-0000-0000F24F0000}"/>
    <cellStyle name="Normal 6 4 2 2 2 3 5" xfId="33661" xr:uid="{00000000-0005-0000-0000-0000F34F0000}"/>
    <cellStyle name="Normal 6 4 2 2 2 4" xfId="2953" xr:uid="{00000000-0005-0000-0000-0000F44F0000}"/>
    <cellStyle name="Normal 6 4 2 2 2 4 2" xfId="16903" xr:uid="{00000000-0005-0000-0000-0000F54F0000}"/>
    <cellStyle name="Normal 6 4 2 2 2 4 2 2" xfId="39781" xr:uid="{00000000-0005-0000-0000-0000F64F0000}"/>
    <cellStyle name="Normal 6 4 2 2 2 4 3" xfId="10989" xr:uid="{00000000-0005-0000-0000-0000F74F0000}"/>
    <cellStyle name="Normal 6 4 2 2 2 4 4" xfId="36109" xr:uid="{00000000-0005-0000-0000-0000F84F0000}"/>
    <cellStyle name="Normal 6 4 2 2 2 5" xfId="9765" xr:uid="{00000000-0005-0000-0000-0000F94F0000}"/>
    <cellStyle name="Normal 6 4 2 2 2 5 2" xfId="34885" xr:uid="{00000000-0005-0000-0000-0000FA4F0000}"/>
    <cellStyle name="Normal 6 4 2 2 2 6" xfId="15007" xr:uid="{00000000-0005-0000-0000-0000FB4F0000}"/>
    <cellStyle name="Normal 6 4 2 2 2 6 2" xfId="38557" xr:uid="{00000000-0005-0000-0000-0000FC4F0000}"/>
    <cellStyle name="Normal 6 4 2 2 2 7" xfId="7317" xr:uid="{00000000-0005-0000-0000-0000FD4F0000}"/>
    <cellStyle name="Normal 6 4 2 2 2 8" xfId="32437" xr:uid="{00000000-0005-0000-0000-0000FE4F0000}"/>
    <cellStyle name="Normal 6 4 2 2 3" xfId="1330" xr:uid="{00000000-0005-0000-0000-0000FF4F0000}"/>
    <cellStyle name="Normal 6 4 2 2 3 2" xfId="2421" xr:uid="{00000000-0005-0000-0000-000000500000}"/>
    <cellStyle name="Normal 6 4 2 2 3 2 2" xfId="5684" xr:uid="{00000000-0005-0000-0000-000001500000}"/>
    <cellStyle name="Normal 6 4 2 2 3 2 2 2" xfId="13356" xr:uid="{00000000-0005-0000-0000-000002500000}"/>
    <cellStyle name="Normal 6 4 2 2 3 2 2 2 2" xfId="38156" xr:uid="{00000000-0005-0000-0000-000003500000}"/>
    <cellStyle name="Normal 6 4 2 2 3 2 2 3" xfId="19572" xr:uid="{00000000-0005-0000-0000-000004500000}"/>
    <cellStyle name="Normal 6 4 2 2 3 2 2 3 2" xfId="41828" xr:uid="{00000000-0005-0000-0000-000005500000}"/>
    <cellStyle name="Normal 6 4 2 2 3 2 2 4" xfId="9364" xr:uid="{00000000-0005-0000-0000-000006500000}"/>
    <cellStyle name="Normal 6 4 2 2 3 2 2 5" xfId="34484" xr:uid="{00000000-0005-0000-0000-000007500000}"/>
    <cellStyle name="Normal 6 4 2 2 3 2 3" xfId="3776" xr:uid="{00000000-0005-0000-0000-000008500000}"/>
    <cellStyle name="Normal 6 4 2 2 3 2 3 2" xfId="17726" xr:uid="{00000000-0005-0000-0000-000009500000}"/>
    <cellStyle name="Normal 6 4 2 2 3 2 3 2 2" xfId="40604" xr:uid="{00000000-0005-0000-0000-00000A500000}"/>
    <cellStyle name="Normal 6 4 2 2 3 2 3 3" xfId="11812" xr:uid="{00000000-0005-0000-0000-00000B500000}"/>
    <cellStyle name="Normal 6 4 2 2 3 2 3 4" xfId="36932" xr:uid="{00000000-0005-0000-0000-00000C500000}"/>
    <cellStyle name="Normal 6 4 2 2 3 2 4" xfId="10588" xr:uid="{00000000-0005-0000-0000-00000D500000}"/>
    <cellStyle name="Normal 6 4 2 2 3 2 4 2" xfId="35708" xr:uid="{00000000-0005-0000-0000-00000E500000}"/>
    <cellStyle name="Normal 6 4 2 2 3 2 5" xfId="16385" xr:uid="{00000000-0005-0000-0000-00000F500000}"/>
    <cellStyle name="Normal 6 4 2 2 3 2 5 2" xfId="39380" xr:uid="{00000000-0005-0000-0000-000010500000}"/>
    <cellStyle name="Normal 6 4 2 2 3 2 6" xfId="8140" xr:uid="{00000000-0005-0000-0000-000011500000}"/>
    <cellStyle name="Normal 6 4 2 2 3 2 7" xfId="33260" xr:uid="{00000000-0005-0000-0000-000012500000}"/>
    <cellStyle name="Normal 6 4 2 2 3 3" xfId="4794" xr:uid="{00000000-0005-0000-0000-000013500000}"/>
    <cellStyle name="Normal 6 4 2 2 3 3 2" xfId="12608" xr:uid="{00000000-0005-0000-0000-000014500000}"/>
    <cellStyle name="Normal 6 4 2 2 3 3 2 2" xfId="37544" xr:uid="{00000000-0005-0000-0000-000015500000}"/>
    <cellStyle name="Normal 6 4 2 2 3 3 3" xfId="18712" xr:uid="{00000000-0005-0000-0000-000016500000}"/>
    <cellStyle name="Normal 6 4 2 2 3 3 3 2" xfId="41216" xr:uid="{00000000-0005-0000-0000-000017500000}"/>
    <cellStyle name="Normal 6 4 2 2 3 3 4" xfId="8752" xr:uid="{00000000-0005-0000-0000-000018500000}"/>
    <cellStyle name="Normal 6 4 2 2 3 3 5" xfId="33872" xr:uid="{00000000-0005-0000-0000-000019500000}"/>
    <cellStyle name="Normal 6 4 2 2 3 4" xfId="3164" xr:uid="{00000000-0005-0000-0000-00001A500000}"/>
    <cellStyle name="Normal 6 4 2 2 3 4 2" xfId="17114" xr:uid="{00000000-0005-0000-0000-00001B500000}"/>
    <cellStyle name="Normal 6 4 2 2 3 4 2 2" xfId="39992" xr:uid="{00000000-0005-0000-0000-00001C500000}"/>
    <cellStyle name="Normal 6 4 2 2 3 4 3" xfId="11200" xr:uid="{00000000-0005-0000-0000-00001D500000}"/>
    <cellStyle name="Normal 6 4 2 2 3 4 4" xfId="36320" xr:uid="{00000000-0005-0000-0000-00001E500000}"/>
    <cellStyle name="Normal 6 4 2 2 3 5" xfId="9976" xr:uid="{00000000-0005-0000-0000-00001F500000}"/>
    <cellStyle name="Normal 6 4 2 2 3 5 2" xfId="35096" xr:uid="{00000000-0005-0000-0000-000020500000}"/>
    <cellStyle name="Normal 6 4 2 2 3 6" xfId="15339" xr:uid="{00000000-0005-0000-0000-000021500000}"/>
    <cellStyle name="Normal 6 4 2 2 3 6 2" xfId="38768" xr:uid="{00000000-0005-0000-0000-000022500000}"/>
    <cellStyle name="Normal 6 4 2 2 3 7" xfId="7528" xr:uid="{00000000-0005-0000-0000-000023500000}"/>
    <cellStyle name="Normal 6 4 2 2 3 8" xfId="32648" xr:uid="{00000000-0005-0000-0000-000024500000}"/>
    <cellStyle name="Normal 6 4 2 2 4" xfId="1741" xr:uid="{00000000-0005-0000-0000-000025500000}"/>
    <cellStyle name="Normal 6 4 2 2 4 2" xfId="5110" xr:uid="{00000000-0005-0000-0000-000026500000}"/>
    <cellStyle name="Normal 6 4 2 2 4 2 2" xfId="12863" xr:uid="{00000000-0005-0000-0000-000027500000}"/>
    <cellStyle name="Normal 6 4 2 2 4 2 2 2" xfId="37734" xr:uid="{00000000-0005-0000-0000-000028500000}"/>
    <cellStyle name="Normal 6 4 2 2 4 2 3" xfId="19014" xr:uid="{00000000-0005-0000-0000-000029500000}"/>
    <cellStyle name="Normal 6 4 2 2 4 2 3 2" xfId="41406" xr:uid="{00000000-0005-0000-0000-00002A500000}"/>
    <cellStyle name="Normal 6 4 2 2 4 2 4" xfId="8942" xr:uid="{00000000-0005-0000-0000-00002B500000}"/>
    <cellStyle name="Normal 6 4 2 2 4 2 5" xfId="34062" xr:uid="{00000000-0005-0000-0000-00002C500000}"/>
    <cellStyle name="Normal 6 4 2 2 4 3" xfId="3354" xr:uid="{00000000-0005-0000-0000-00002D500000}"/>
    <cellStyle name="Normal 6 4 2 2 4 3 2" xfId="17304" xr:uid="{00000000-0005-0000-0000-00002E500000}"/>
    <cellStyle name="Normal 6 4 2 2 4 3 2 2" xfId="40182" xr:uid="{00000000-0005-0000-0000-00002F500000}"/>
    <cellStyle name="Normal 6 4 2 2 4 3 3" xfId="11390" xr:uid="{00000000-0005-0000-0000-000030500000}"/>
    <cellStyle name="Normal 6 4 2 2 4 3 4" xfId="36510" xr:uid="{00000000-0005-0000-0000-000031500000}"/>
    <cellStyle name="Normal 6 4 2 2 4 4" xfId="10166" xr:uid="{00000000-0005-0000-0000-000032500000}"/>
    <cellStyle name="Normal 6 4 2 2 4 4 2" xfId="35286" xr:uid="{00000000-0005-0000-0000-000033500000}"/>
    <cellStyle name="Normal 6 4 2 2 4 5" xfId="15719" xr:uid="{00000000-0005-0000-0000-000034500000}"/>
    <cellStyle name="Normal 6 4 2 2 4 5 2" xfId="38958" xr:uid="{00000000-0005-0000-0000-000035500000}"/>
    <cellStyle name="Normal 6 4 2 2 4 6" xfId="7718" xr:uid="{00000000-0005-0000-0000-000036500000}"/>
    <cellStyle name="Normal 6 4 2 2 4 7" xfId="32838" xr:uid="{00000000-0005-0000-0000-000037500000}"/>
    <cellStyle name="Normal 6 4 2 2 5" xfId="4204" xr:uid="{00000000-0005-0000-0000-000038500000}"/>
    <cellStyle name="Normal 6 4 2 2 5 2" xfId="12106" xr:uid="{00000000-0005-0000-0000-000039500000}"/>
    <cellStyle name="Normal 6 4 2 2 5 2 2" xfId="37122" xr:uid="{00000000-0005-0000-0000-00003A500000}"/>
    <cellStyle name="Normal 6 4 2 2 5 3" xfId="18136" xr:uid="{00000000-0005-0000-0000-00003B500000}"/>
    <cellStyle name="Normal 6 4 2 2 5 3 2" xfId="40794" xr:uid="{00000000-0005-0000-0000-00003C500000}"/>
    <cellStyle name="Normal 6 4 2 2 5 4" xfId="8330" xr:uid="{00000000-0005-0000-0000-00003D500000}"/>
    <cellStyle name="Normal 6 4 2 2 5 5" xfId="33450" xr:uid="{00000000-0005-0000-0000-00003E500000}"/>
    <cellStyle name="Normal 6 4 2 2 6" xfId="2742" xr:uid="{00000000-0005-0000-0000-00003F500000}"/>
    <cellStyle name="Normal 6 4 2 2 6 2" xfId="16692" xr:uid="{00000000-0005-0000-0000-000040500000}"/>
    <cellStyle name="Normal 6 4 2 2 6 2 2" xfId="39570" xr:uid="{00000000-0005-0000-0000-000041500000}"/>
    <cellStyle name="Normal 6 4 2 2 6 3" xfId="10778" xr:uid="{00000000-0005-0000-0000-000042500000}"/>
    <cellStyle name="Normal 6 4 2 2 6 4" xfId="35898" xr:uid="{00000000-0005-0000-0000-000043500000}"/>
    <cellStyle name="Normal 6 4 2 2 7" xfId="9554" xr:uid="{00000000-0005-0000-0000-000044500000}"/>
    <cellStyle name="Normal 6 4 2 2 7 2" xfId="34674" xr:uid="{00000000-0005-0000-0000-000045500000}"/>
    <cellStyle name="Normal 6 4 2 2 8" xfId="14604" xr:uid="{00000000-0005-0000-0000-000046500000}"/>
    <cellStyle name="Normal 6 4 2 2 8 2" xfId="38346" xr:uid="{00000000-0005-0000-0000-000047500000}"/>
    <cellStyle name="Normal 6 4 2 2 9" xfId="7106" xr:uid="{00000000-0005-0000-0000-000048500000}"/>
    <cellStyle name="Normal 6 4 2 3" xfId="987" xr:uid="{00000000-0005-0000-0000-000049500000}"/>
    <cellStyle name="Normal 6 4 2 3 2" xfId="2078" xr:uid="{00000000-0005-0000-0000-00004A500000}"/>
    <cellStyle name="Normal 6 4 2 3 2 2" xfId="5384" xr:uid="{00000000-0005-0000-0000-00004B500000}"/>
    <cellStyle name="Normal 6 4 2 3 2 2 2" xfId="13098" xr:uid="{00000000-0005-0000-0000-00004C500000}"/>
    <cellStyle name="Normal 6 4 2 3 2 2 2 2" xfId="37944" xr:uid="{00000000-0005-0000-0000-00004D500000}"/>
    <cellStyle name="Normal 6 4 2 3 2 2 3" xfId="19278" xr:uid="{00000000-0005-0000-0000-00004E500000}"/>
    <cellStyle name="Normal 6 4 2 3 2 2 3 2" xfId="41616" xr:uid="{00000000-0005-0000-0000-00004F500000}"/>
    <cellStyle name="Normal 6 4 2 3 2 2 4" xfId="9152" xr:uid="{00000000-0005-0000-0000-000050500000}"/>
    <cellStyle name="Normal 6 4 2 3 2 2 5" xfId="34272" xr:uid="{00000000-0005-0000-0000-000051500000}"/>
    <cellStyle name="Normal 6 4 2 3 2 3" xfId="3564" xr:uid="{00000000-0005-0000-0000-000052500000}"/>
    <cellStyle name="Normal 6 4 2 3 2 3 2" xfId="17514" xr:uid="{00000000-0005-0000-0000-000053500000}"/>
    <cellStyle name="Normal 6 4 2 3 2 3 2 2" xfId="40392" xr:uid="{00000000-0005-0000-0000-000054500000}"/>
    <cellStyle name="Normal 6 4 2 3 2 3 3" xfId="11600" xr:uid="{00000000-0005-0000-0000-000055500000}"/>
    <cellStyle name="Normal 6 4 2 3 2 3 4" xfId="36720" xr:uid="{00000000-0005-0000-0000-000056500000}"/>
    <cellStyle name="Normal 6 4 2 3 2 4" xfId="10376" xr:uid="{00000000-0005-0000-0000-000057500000}"/>
    <cellStyle name="Normal 6 4 2 3 2 4 2" xfId="35496" xr:uid="{00000000-0005-0000-0000-000058500000}"/>
    <cellStyle name="Normal 6 4 2 3 2 5" xfId="16047" xr:uid="{00000000-0005-0000-0000-000059500000}"/>
    <cellStyle name="Normal 6 4 2 3 2 5 2" xfId="39168" xr:uid="{00000000-0005-0000-0000-00005A500000}"/>
    <cellStyle name="Normal 6 4 2 3 2 6" xfId="7928" xr:uid="{00000000-0005-0000-0000-00005B500000}"/>
    <cellStyle name="Normal 6 4 2 3 2 7" xfId="33048" xr:uid="{00000000-0005-0000-0000-00005C500000}"/>
    <cellStyle name="Normal 6 4 2 3 3" xfId="4500" xr:uid="{00000000-0005-0000-0000-00005D500000}"/>
    <cellStyle name="Normal 6 4 2 3 3 2" xfId="12351" xr:uid="{00000000-0005-0000-0000-00005E500000}"/>
    <cellStyle name="Normal 6 4 2 3 3 2 2" xfId="37332" xr:uid="{00000000-0005-0000-0000-00005F500000}"/>
    <cellStyle name="Normal 6 4 2 3 3 3" xfId="18426" xr:uid="{00000000-0005-0000-0000-000060500000}"/>
    <cellStyle name="Normal 6 4 2 3 3 3 2" xfId="41004" xr:uid="{00000000-0005-0000-0000-000061500000}"/>
    <cellStyle name="Normal 6 4 2 3 3 4" xfId="8540" xr:uid="{00000000-0005-0000-0000-000062500000}"/>
    <cellStyle name="Normal 6 4 2 3 3 5" xfId="33660" xr:uid="{00000000-0005-0000-0000-000063500000}"/>
    <cellStyle name="Normal 6 4 2 3 4" xfId="2952" xr:uid="{00000000-0005-0000-0000-000064500000}"/>
    <cellStyle name="Normal 6 4 2 3 4 2" xfId="16902" xr:uid="{00000000-0005-0000-0000-000065500000}"/>
    <cellStyle name="Normal 6 4 2 3 4 2 2" xfId="39780" xr:uid="{00000000-0005-0000-0000-000066500000}"/>
    <cellStyle name="Normal 6 4 2 3 4 3" xfId="10988" xr:uid="{00000000-0005-0000-0000-000067500000}"/>
    <cellStyle name="Normal 6 4 2 3 4 4" xfId="36108" xr:uid="{00000000-0005-0000-0000-000068500000}"/>
    <cellStyle name="Normal 6 4 2 3 5" xfId="9764" xr:uid="{00000000-0005-0000-0000-000069500000}"/>
    <cellStyle name="Normal 6 4 2 3 5 2" xfId="34884" xr:uid="{00000000-0005-0000-0000-00006A500000}"/>
    <cellStyle name="Normal 6 4 2 3 6" xfId="15006" xr:uid="{00000000-0005-0000-0000-00006B500000}"/>
    <cellStyle name="Normal 6 4 2 3 6 2" xfId="38556" xr:uid="{00000000-0005-0000-0000-00006C500000}"/>
    <cellStyle name="Normal 6 4 2 3 7" xfId="7316" xr:uid="{00000000-0005-0000-0000-00006D500000}"/>
    <cellStyle name="Normal 6 4 2 3 8" xfId="32436" xr:uid="{00000000-0005-0000-0000-00006E500000}"/>
    <cellStyle name="Normal 6 4 2 4" xfId="1329" xr:uid="{00000000-0005-0000-0000-00006F500000}"/>
    <cellStyle name="Normal 6 4 2 4 2" xfId="2420" xr:uid="{00000000-0005-0000-0000-000070500000}"/>
    <cellStyle name="Normal 6 4 2 4 2 2" xfId="5683" xr:uid="{00000000-0005-0000-0000-000071500000}"/>
    <cellStyle name="Normal 6 4 2 4 2 2 2" xfId="13355" xr:uid="{00000000-0005-0000-0000-000072500000}"/>
    <cellStyle name="Normal 6 4 2 4 2 2 2 2" xfId="38155" xr:uid="{00000000-0005-0000-0000-000073500000}"/>
    <cellStyle name="Normal 6 4 2 4 2 2 3" xfId="19571" xr:uid="{00000000-0005-0000-0000-000074500000}"/>
    <cellStyle name="Normal 6 4 2 4 2 2 3 2" xfId="41827" xr:uid="{00000000-0005-0000-0000-000075500000}"/>
    <cellStyle name="Normal 6 4 2 4 2 2 4" xfId="9363" xr:uid="{00000000-0005-0000-0000-000076500000}"/>
    <cellStyle name="Normal 6 4 2 4 2 2 5" xfId="34483" xr:uid="{00000000-0005-0000-0000-000077500000}"/>
    <cellStyle name="Normal 6 4 2 4 2 3" xfId="3775" xr:uid="{00000000-0005-0000-0000-000078500000}"/>
    <cellStyle name="Normal 6 4 2 4 2 3 2" xfId="17725" xr:uid="{00000000-0005-0000-0000-000079500000}"/>
    <cellStyle name="Normal 6 4 2 4 2 3 2 2" xfId="40603" xr:uid="{00000000-0005-0000-0000-00007A500000}"/>
    <cellStyle name="Normal 6 4 2 4 2 3 3" xfId="11811" xr:uid="{00000000-0005-0000-0000-00007B500000}"/>
    <cellStyle name="Normal 6 4 2 4 2 3 4" xfId="36931" xr:uid="{00000000-0005-0000-0000-00007C500000}"/>
    <cellStyle name="Normal 6 4 2 4 2 4" xfId="10587" xr:uid="{00000000-0005-0000-0000-00007D500000}"/>
    <cellStyle name="Normal 6 4 2 4 2 4 2" xfId="35707" xr:uid="{00000000-0005-0000-0000-00007E500000}"/>
    <cellStyle name="Normal 6 4 2 4 2 5" xfId="16384" xr:uid="{00000000-0005-0000-0000-00007F500000}"/>
    <cellStyle name="Normal 6 4 2 4 2 5 2" xfId="39379" xr:uid="{00000000-0005-0000-0000-000080500000}"/>
    <cellStyle name="Normal 6 4 2 4 2 6" xfId="8139" xr:uid="{00000000-0005-0000-0000-000081500000}"/>
    <cellStyle name="Normal 6 4 2 4 2 7" xfId="33259" xr:uid="{00000000-0005-0000-0000-000082500000}"/>
    <cellStyle name="Normal 6 4 2 4 3" xfId="4793" xr:uid="{00000000-0005-0000-0000-000083500000}"/>
    <cellStyle name="Normal 6 4 2 4 3 2" xfId="12607" xr:uid="{00000000-0005-0000-0000-000084500000}"/>
    <cellStyle name="Normal 6 4 2 4 3 2 2" xfId="37543" xr:uid="{00000000-0005-0000-0000-000085500000}"/>
    <cellStyle name="Normal 6 4 2 4 3 3" xfId="18711" xr:uid="{00000000-0005-0000-0000-000086500000}"/>
    <cellStyle name="Normal 6 4 2 4 3 3 2" xfId="41215" xr:uid="{00000000-0005-0000-0000-000087500000}"/>
    <cellStyle name="Normal 6 4 2 4 3 4" xfId="8751" xr:uid="{00000000-0005-0000-0000-000088500000}"/>
    <cellStyle name="Normal 6 4 2 4 3 5" xfId="33871" xr:uid="{00000000-0005-0000-0000-000089500000}"/>
    <cellStyle name="Normal 6 4 2 4 4" xfId="3163" xr:uid="{00000000-0005-0000-0000-00008A500000}"/>
    <cellStyle name="Normal 6 4 2 4 4 2" xfId="17113" xr:uid="{00000000-0005-0000-0000-00008B500000}"/>
    <cellStyle name="Normal 6 4 2 4 4 2 2" xfId="39991" xr:uid="{00000000-0005-0000-0000-00008C500000}"/>
    <cellStyle name="Normal 6 4 2 4 4 3" xfId="11199" xr:uid="{00000000-0005-0000-0000-00008D500000}"/>
    <cellStyle name="Normal 6 4 2 4 4 4" xfId="36319" xr:uid="{00000000-0005-0000-0000-00008E500000}"/>
    <cellStyle name="Normal 6 4 2 4 5" xfId="9975" xr:uid="{00000000-0005-0000-0000-00008F500000}"/>
    <cellStyle name="Normal 6 4 2 4 5 2" xfId="35095" xr:uid="{00000000-0005-0000-0000-000090500000}"/>
    <cellStyle name="Normal 6 4 2 4 6" xfId="15338" xr:uid="{00000000-0005-0000-0000-000091500000}"/>
    <cellStyle name="Normal 6 4 2 4 6 2" xfId="38767" xr:uid="{00000000-0005-0000-0000-000092500000}"/>
    <cellStyle name="Normal 6 4 2 4 7" xfId="7527" xr:uid="{00000000-0005-0000-0000-000093500000}"/>
    <cellStyle name="Normal 6 4 2 4 8" xfId="32647" xr:uid="{00000000-0005-0000-0000-000094500000}"/>
    <cellStyle name="Normal 6 4 2 5" xfId="1740" xr:uid="{00000000-0005-0000-0000-000095500000}"/>
    <cellStyle name="Normal 6 4 2 5 2" xfId="5109" xr:uid="{00000000-0005-0000-0000-000096500000}"/>
    <cellStyle name="Normal 6 4 2 5 2 2" xfId="12862" xr:uid="{00000000-0005-0000-0000-000097500000}"/>
    <cellStyle name="Normal 6 4 2 5 2 2 2" xfId="37733" xr:uid="{00000000-0005-0000-0000-000098500000}"/>
    <cellStyle name="Normal 6 4 2 5 2 3" xfId="19013" xr:uid="{00000000-0005-0000-0000-000099500000}"/>
    <cellStyle name="Normal 6 4 2 5 2 3 2" xfId="41405" xr:uid="{00000000-0005-0000-0000-00009A500000}"/>
    <cellStyle name="Normal 6 4 2 5 2 4" xfId="8941" xr:uid="{00000000-0005-0000-0000-00009B500000}"/>
    <cellStyle name="Normal 6 4 2 5 2 5" xfId="34061" xr:uid="{00000000-0005-0000-0000-00009C500000}"/>
    <cellStyle name="Normal 6 4 2 5 3" xfId="3353" xr:uid="{00000000-0005-0000-0000-00009D500000}"/>
    <cellStyle name="Normal 6 4 2 5 3 2" xfId="17303" xr:uid="{00000000-0005-0000-0000-00009E500000}"/>
    <cellStyle name="Normal 6 4 2 5 3 2 2" xfId="40181" xr:uid="{00000000-0005-0000-0000-00009F500000}"/>
    <cellStyle name="Normal 6 4 2 5 3 3" xfId="11389" xr:uid="{00000000-0005-0000-0000-0000A0500000}"/>
    <cellStyle name="Normal 6 4 2 5 3 4" xfId="36509" xr:uid="{00000000-0005-0000-0000-0000A1500000}"/>
    <cellStyle name="Normal 6 4 2 5 4" xfId="10165" xr:uid="{00000000-0005-0000-0000-0000A2500000}"/>
    <cellStyle name="Normal 6 4 2 5 4 2" xfId="35285" xr:uid="{00000000-0005-0000-0000-0000A3500000}"/>
    <cellStyle name="Normal 6 4 2 5 5" xfId="15718" xr:uid="{00000000-0005-0000-0000-0000A4500000}"/>
    <cellStyle name="Normal 6 4 2 5 5 2" xfId="38957" xr:uid="{00000000-0005-0000-0000-0000A5500000}"/>
    <cellStyle name="Normal 6 4 2 5 6" xfId="7717" xr:uid="{00000000-0005-0000-0000-0000A6500000}"/>
    <cellStyle name="Normal 6 4 2 5 7" xfId="32837" xr:uid="{00000000-0005-0000-0000-0000A7500000}"/>
    <cellStyle name="Normal 6 4 2 6" xfId="4203" xr:uid="{00000000-0005-0000-0000-0000A8500000}"/>
    <cellStyle name="Normal 6 4 2 6 2" xfId="12105" xr:uid="{00000000-0005-0000-0000-0000A9500000}"/>
    <cellStyle name="Normal 6 4 2 6 2 2" xfId="37121" xr:uid="{00000000-0005-0000-0000-0000AA500000}"/>
    <cellStyle name="Normal 6 4 2 6 3" xfId="18135" xr:uid="{00000000-0005-0000-0000-0000AB500000}"/>
    <cellStyle name="Normal 6 4 2 6 3 2" xfId="40793" xr:uid="{00000000-0005-0000-0000-0000AC500000}"/>
    <cellStyle name="Normal 6 4 2 6 4" xfId="8329" xr:uid="{00000000-0005-0000-0000-0000AD500000}"/>
    <cellStyle name="Normal 6 4 2 6 5" xfId="33449" xr:uid="{00000000-0005-0000-0000-0000AE500000}"/>
    <cellStyle name="Normal 6 4 2 7" xfId="2741" xr:uid="{00000000-0005-0000-0000-0000AF500000}"/>
    <cellStyle name="Normal 6 4 2 7 2" xfId="16691" xr:uid="{00000000-0005-0000-0000-0000B0500000}"/>
    <cellStyle name="Normal 6 4 2 7 2 2" xfId="39569" xr:uid="{00000000-0005-0000-0000-0000B1500000}"/>
    <cellStyle name="Normal 6 4 2 7 3" xfId="10777" xr:uid="{00000000-0005-0000-0000-0000B2500000}"/>
    <cellStyle name="Normal 6 4 2 7 4" xfId="35897" xr:uid="{00000000-0005-0000-0000-0000B3500000}"/>
    <cellStyle name="Normal 6 4 2 8" xfId="9553" xr:uid="{00000000-0005-0000-0000-0000B4500000}"/>
    <cellStyle name="Normal 6 4 2 8 2" xfId="34673" xr:uid="{00000000-0005-0000-0000-0000B5500000}"/>
    <cellStyle name="Normal 6 4 2 9" xfId="14603" xr:uid="{00000000-0005-0000-0000-0000B6500000}"/>
    <cellStyle name="Normal 6 4 2 9 2" xfId="38345" xr:uid="{00000000-0005-0000-0000-0000B7500000}"/>
    <cellStyle name="Normal 6 4 3" xfId="563" xr:uid="{00000000-0005-0000-0000-0000B8500000}"/>
    <cellStyle name="Normal 6 4 3 10" xfId="32227" xr:uid="{00000000-0005-0000-0000-0000B9500000}"/>
    <cellStyle name="Normal 6 4 3 2" xfId="989" xr:uid="{00000000-0005-0000-0000-0000BA500000}"/>
    <cellStyle name="Normal 6 4 3 2 2" xfId="2080" xr:uid="{00000000-0005-0000-0000-0000BB500000}"/>
    <cellStyle name="Normal 6 4 3 2 2 2" xfId="5386" xr:uid="{00000000-0005-0000-0000-0000BC500000}"/>
    <cellStyle name="Normal 6 4 3 2 2 2 2" xfId="13100" xr:uid="{00000000-0005-0000-0000-0000BD500000}"/>
    <cellStyle name="Normal 6 4 3 2 2 2 2 2" xfId="37946" xr:uid="{00000000-0005-0000-0000-0000BE500000}"/>
    <cellStyle name="Normal 6 4 3 2 2 2 3" xfId="19280" xr:uid="{00000000-0005-0000-0000-0000BF500000}"/>
    <cellStyle name="Normal 6 4 3 2 2 2 3 2" xfId="41618" xr:uid="{00000000-0005-0000-0000-0000C0500000}"/>
    <cellStyle name="Normal 6 4 3 2 2 2 4" xfId="9154" xr:uid="{00000000-0005-0000-0000-0000C1500000}"/>
    <cellStyle name="Normal 6 4 3 2 2 2 5" xfId="34274" xr:uid="{00000000-0005-0000-0000-0000C2500000}"/>
    <cellStyle name="Normal 6 4 3 2 2 3" xfId="3566" xr:uid="{00000000-0005-0000-0000-0000C3500000}"/>
    <cellStyle name="Normal 6 4 3 2 2 3 2" xfId="17516" xr:uid="{00000000-0005-0000-0000-0000C4500000}"/>
    <cellStyle name="Normal 6 4 3 2 2 3 2 2" xfId="40394" xr:uid="{00000000-0005-0000-0000-0000C5500000}"/>
    <cellStyle name="Normal 6 4 3 2 2 3 3" xfId="11602" xr:uid="{00000000-0005-0000-0000-0000C6500000}"/>
    <cellStyle name="Normal 6 4 3 2 2 3 4" xfId="36722" xr:uid="{00000000-0005-0000-0000-0000C7500000}"/>
    <cellStyle name="Normal 6 4 3 2 2 4" xfId="10378" xr:uid="{00000000-0005-0000-0000-0000C8500000}"/>
    <cellStyle name="Normal 6 4 3 2 2 4 2" xfId="35498" xr:uid="{00000000-0005-0000-0000-0000C9500000}"/>
    <cellStyle name="Normal 6 4 3 2 2 5" xfId="16049" xr:uid="{00000000-0005-0000-0000-0000CA500000}"/>
    <cellStyle name="Normal 6 4 3 2 2 5 2" xfId="39170" xr:uid="{00000000-0005-0000-0000-0000CB500000}"/>
    <cellStyle name="Normal 6 4 3 2 2 6" xfId="7930" xr:uid="{00000000-0005-0000-0000-0000CC500000}"/>
    <cellStyle name="Normal 6 4 3 2 2 7" xfId="33050" xr:uid="{00000000-0005-0000-0000-0000CD500000}"/>
    <cellStyle name="Normal 6 4 3 2 3" xfId="4502" xr:uid="{00000000-0005-0000-0000-0000CE500000}"/>
    <cellStyle name="Normal 6 4 3 2 3 2" xfId="12353" xr:uid="{00000000-0005-0000-0000-0000CF500000}"/>
    <cellStyle name="Normal 6 4 3 2 3 2 2" xfId="37334" xr:uid="{00000000-0005-0000-0000-0000D0500000}"/>
    <cellStyle name="Normal 6 4 3 2 3 3" xfId="18428" xr:uid="{00000000-0005-0000-0000-0000D1500000}"/>
    <cellStyle name="Normal 6 4 3 2 3 3 2" xfId="41006" xr:uid="{00000000-0005-0000-0000-0000D2500000}"/>
    <cellStyle name="Normal 6 4 3 2 3 4" xfId="8542" xr:uid="{00000000-0005-0000-0000-0000D3500000}"/>
    <cellStyle name="Normal 6 4 3 2 3 5" xfId="33662" xr:uid="{00000000-0005-0000-0000-0000D4500000}"/>
    <cellStyle name="Normal 6 4 3 2 4" xfId="2954" xr:uid="{00000000-0005-0000-0000-0000D5500000}"/>
    <cellStyle name="Normal 6 4 3 2 4 2" xfId="16904" xr:uid="{00000000-0005-0000-0000-0000D6500000}"/>
    <cellStyle name="Normal 6 4 3 2 4 2 2" xfId="39782" xr:uid="{00000000-0005-0000-0000-0000D7500000}"/>
    <cellStyle name="Normal 6 4 3 2 4 3" xfId="10990" xr:uid="{00000000-0005-0000-0000-0000D8500000}"/>
    <cellStyle name="Normal 6 4 3 2 4 4" xfId="36110" xr:uid="{00000000-0005-0000-0000-0000D9500000}"/>
    <cellStyle name="Normal 6 4 3 2 5" xfId="9766" xr:uid="{00000000-0005-0000-0000-0000DA500000}"/>
    <cellStyle name="Normal 6 4 3 2 5 2" xfId="34886" xr:uid="{00000000-0005-0000-0000-0000DB500000}"/>
    <cellStyle name="Normal 6 4 3 2 6" xfId="15008" xr:uid="{00000000-0005-0000-0000-0000DC500000}"/>
    <cellStyle name="Normal 6 4 3 2 6 2" xfId="38558" xr:uid="{00000000-0005-0000-0000-0000DD500000}"/>
    <cellStyle name="Normal 6 4 3 2 7" xfId="7318" xr:uid="{00000000-0005-0000-0000-0000DE500000}"/>
    <cellStyle name="Normal 6 4 3 2 8" xfId="32438" xr:uid="{00000000-0005-0000-0000-0000DF500000}"/>
    <cellStyle name="Normal 6 4 3 3" xfId="1331" xr:uid="{00000000-0005-0000-0000-0000E0500000}"/>
    <cellStyle name="Normal 6 4 3 3 2" xfId="2422" xr:uid="{00000000-0005-0000-0000-0000E1500000}"/>
    <cellStyle name="Normal 6 4 3 3 2 2" xfId="5685" xr:uid="{00000000-0005-0000-0000-0000E2500000}"/>
    <cellStyle name="Normal 6 4 3 3 2 2 2" xfId="13357" xr:uid="{00000000-0005-0000-0000-0000E3500000}"/>
    <cellStyle name="Normal 6 4 3 3 2 2 2 2" xfId="38157" xr:uid="{00000000-0005-0000-0000-0000E4500000}"/>
    <cellStyle name="Normal 6 4 3 3 2 2 3" xfId="19573" xr:uid="{00000000-0005-0000-0000-0000E5500000}"/>
    <cellStyle name="Normal 6 4 3 3 2 2 3 2" xfId="41829" xr:uid="{00000000-0005-0000-0000-0000E6500000}"/>
    <cellStyle name="Normal 6 4 3 3 2 2 4" xfId="9365" xr:uid="{00000000-0005-0000-0000-0000E7500000}"/>
    <cellStyle name="Normal 6 4 3 3 2 2 5" xfId="34485" xr:uid="{00000000-0005-0000-0000-0000E8500000}"/>
    <cellStyle name="Normal 6 4 3 3 2 3" xfId="3777" xr:uid="{00000000-0005-0000-0000-0000E9500000}"/>
    <cellStyle name="Normal 6 4 3 3 2 3 2" xfId="17727" xr:uid="{00000000-0005-0000-0000-0000EA500000}"/>
    <cellStyle name="Normal 6 4 3 3 2 3 2 2" xfId="40605" xr:uid="{00000000-0005-0000-0000-0000EB500000}"/>
    <cellStyle name="Normal 6 4 3 3 2 3 3" xfId="11813" xr:uid="{00000000-0005-0000-0000-0000EC500000}"/>
    <cellStyle name="Normal 6 4 3 3 2 3 4" xfId="36933" xr:uid="{00000000-0005-0000-0000-0000ED500000}"/>
    <cellStyle name="Normal 6 4 3 3 2 4" xfId="10589" xr:uid="{00000000-0005-0000-0000-0000EE500000}"/>
    <cellStyle name="Normal 6 4 3 3 2 4 2" xfId="35709" xr:uid="{00000000-0005-0000-0000-0000EF500000}"/>
    <cellStyle name="Normal 6 4 3 3 2 5" xfId="16386" xr:uid="{00000000-0005-0000-0000-0000F0500000}"/>
    <cellStyle name="Normal 6 4 3 3 2 5 2" xfId="39381" xr:uid="{00000000-0005-0000-0000-0000F1500000}"/>
    <cellStyle name="Normal 6 4 3 3 2 6" xfId="8141" xr:uid="{00000000-0005-0000-0000-0000F2500000}"/>
    <cellStyle name="Normal 6 4 3 3 2 7" xfId="33261" xr:uid="{00000000-0005-0000-0000-0000F3500000}"/>
    <cellStyle name="Normal 6 4 3 3 3" xfId="4795" xr:uid="{00000000-0005-0000-0000-0000F4500000}"/>
    <cellStyle name="Normal 6 4 3 3 3 2" xfId="12609" xr:uid="{00000000-0005-0000-0000-0000F5500000}"/>
    <cellStyle name="Normal 6 4 3 3 3 2 2" xfId="37545" xr:uid="{00000000-0005-0000-0000-0000F6500000}"/>
    <cellStyle name="Normal 6 4 3 3 3 3" xfId="18713" xr:uid="{00000000-0005-0000-0000-0000F7500000}"/>
    <cellStyle name="Normal 6 4 3 3 3 3 2" xfId="41217" xr:uid="{00000000-0005-0000-0000-0000F8500000}"/>
    <cellStyle name="Normal 6 4 3 3 3 4" xfId="8753" xr:uid="{00000000-0005-0000-0000-0000F9500000}"/>
    <cellStyle name="Normal 6 4 3 3 3 5" xfId="33873" xr:uid="{00000000-0005-0000-0000-0000FA500000}"/>
    <cellStyle name="Normal 6 4 3 3 4" xfId="3165" xr:uid="{00000000-0005-0000-0000-0000FB500000}"/>
    <cellStyle name="Normal 6 4 3 3 4 2" xfId="17115" xr:uid="{00000000-0005-0000-0000-0000FC500000}"/>
    <cellStyle name="Normal 6 4 3 3 4 2 2" xfId="39993" xr:uid="{00000000-0005-0000-0000-0000FD500000}"/>
    <cellStyle name="Normal 6 4 3 3 4 3" xfId="11201" xr:uid="{00000000-0005-0000-0000-0000FE500000}"/>
    <cellStyle name="Normal 6 4 3 3 4 4" xfId="36321" xr:uid="{00000000-0005-0000-0000-0000FF500000}"/>
    <cellStyle name="Normal 6 4 3 3 5" xfId="9977" xr:uid="{00000000-0005-0000-0000-000000510000}"/>
    <cellStyle name="Normal 6 4 3 3 5 2" xfId="35097" xr:uid="{00000000-0005-0000-0000-000001510000}"/>
    <cellStyle name="Normal 6 4 3 3 6" xfId="15340" xr:uid="{00000000-0005-0000-0000-000002510000}"/>
    <cellStyle name="Normal 6 4 3 3 6 2" xfId="38769" xr:uid="{00000000-0005-0000-0000-000003510000}"/>
    <cellStyle name="Normal 6 4 3 3 7" xfId="7529" xr:uid="{00000000-0005-0000-0000-000004510000}"/>
    <cellStyle name="Normal 6 4 3 3 8" xfId="32649" xr:uid="{00000000-0005-0000-0000-000005510000}"/>
    <cellStyle name="Normal 6 4 3 4" xfId="1742" xr:uid="{00000000-0005-0000-0000-000006510000}"/>
    <cellStyle name="Normal 6 4 3 4 2" xfId="5111" xr:uid="{00000000-0005-0000-0000-000007510000}"/>
    <cellStyle name="Normal 6 4 3 4 2 2" xfId="12864" xr:uid="{00000000-0005-0000-0000-000008510000}"/>
    <cellStyle name="Normal 6 4 3 4 2 2 2" xfId="37735" xr:uid="{00000000-0005-0000-0000-000009510000}"/>
    <cellStyle name="Normal 6 4 3 4 2 3" xfId="19015" xr:uid="{00000000-0005-0000-0000-00000A510000}"/>
    <cellStyle name="Normal 6 4 3 4 2 3 2" xfId="41407" xr:uid="{00000000-0005-0000-0000-00000B510000}"/>
    <cellStyle name="Normal 6 4 3 4 2 4" xfId="8943" xr:uid="{00000000-0005-0000-0000-00000C510000}"/>
    <cellStyle name="Normal 6 4 3 4 2 5" xfId="34063" xr:uid="{00000000-0005-0000-0000-00000D510000}"/>
    <cellStyle name="Normal 6 4 3 4 3" xfId="3355" xr:uid="{00000000-0005-0000-0000-00000E510000}"/>
    <cellStyle name="Normal 6 4 3 4 3 2" xfId="17305" xr:uid="{00000000-0005-0000-0000-00000F510000}"/>
    <cellStyle name="Normal 6 4 3 4 3 2 2" xfId="40183" xr:uid="{00000000-0005-0000-0000-000010510000}"/>
    <cellStyle name="Normal 6 4 3 4 3 3" xfId="11391" xr:uid="{00000000-0005-0000-0000-000011510000}"/>
    <cellStyle name="Normal 6 4 3 4 3 4" xfId="36511" xr:uid="{00000000-0005-0000-0000-000012510000}"/>
    <cellStyle name="Normal 6 4 3 4 4" xfId="10167" xr:uid="{00000000-0005-0000-0000-000013510000}"/>
    <cellStyle name="Normal 6 4 3 4 4 2" xfId="35287" xr:uid="{00000000-0005-0000-0000-000014510000}"/>
    <cellStyle name="Normal 6 4 3 4 5" xfId="15720" xr:uid="{00000000-0005-0000-0000-000015510000}"/>
    <cellStyle name="Normal 6 4 3 4 5 2" xfId="38959" xr:uid="{00000000-0005-0000-0000-000016510000}"/>
    <cellStyle name="Normal 6 4 3 4 6" xfId="7719" xr:uid="{00000000-0005-0000-0000-000017510000}"/>
    <cellStyle name="Normal 6 4 3 4 7" xfId="32839" xr:uid="{00000000-0005-0000-0000-000018510000}"/>
    <cellStyle name="Normal 6 4 3 5" xfId="4205" xr:uid="{00000000-0005-0000-0000-000019510000}"/>
    <cellStyle name="Normal 6 4 3 5 2" xfId="12107" xr:uid="{00000000-0005-0000-0000-00001A510000}"/>
    <cellStyle name="Normal 6 4 3 5 2 2" xfId="37123" xr:uid="{00000000-0005-0000-0000-00001B510000}"/>
    <cellStyle name="Normal 6 4 3 5 3" xfId="18137" xr:uid="{00000000-0005-0000-0000-00001C510000}"/>
    <cellStyle name="Normal 6 4 3 5 3 2" xfId="40795" xr:uid="{00000000-0005-0000-0000-00001D510000}"/>
    <cellStyle name="Normal 6 4 3 5 4" xfId="8331" xr:uid="{00000000-0005-0000-0000-00001E510000}"/>
    <cellStyle name="Normal 6 4 3 5 5" xfId="33451" xr:uid="{00000000-0005-0000-0000-00001F510000}"/>
    <cellStyle name="Normal 6 4 3 6" xfId="2743" xr:uid="{00000000-0005-0000-0000-000020510000}"/>
    <cellStyle name="Normal 6 4 3 6 2" xfId="16693" xr:uid="{00000000-0005-0000-0000-000021510000}"/>
    <cellStyle name="Normal 6 4 3 6 2 2" xfId="39571" xr:uid="{00000000-0005-0000-0000-000022510000}"/>
    <cellStyle name="Normal 6 4 3 6 3" xfId="10779" xr:uid="{00000000-0005-0000-0000-000023510000}"/>
    <cellStyle name="Normal 6 4 3 6 4" xfId="35899" xr:uid="{00000000-0005-0000-0000-000024510000}"/>
    <cellStyle name="Normal 6 4 3 7" xfId="9555" xr:uid="{00000000-0005-0000-0000-000025510000}"/>
    <cellStyle name="Normal 6 4 3 7 2" xfId="34675" xr:uid="{00000000-0005-0000-0000-000026510000}"/>
    <cellStyle name="Normal 6 4 3 8" xfId="14605" xr:uid="{00000000-0005-0000-0000-000027510000}"/>
    <cellStyle name="Normal 6 4 3 8 2" xfId="38347" xr:uid="{00000000-0005-0000-0000-000028510000}"/>
    <cellStyle name="Normal 6 4 3 9" xfId="7107" xr:uid="{00000000-0005-0000-0000-000029510000}"/>
    <cellStyle name="Normal 6 4 4" xfId="986" xr:uid="{00000000-0005-0000-0000-00002A510000}"/>
    <cellStyle name="Normal 6 4 4 2" xfId="2077" xr:uid="{00000000-0005-0000-0000-00002B510000}"/>
    <cellStyle name="Normal 6 4 4 2 2" xfId="5383" xr:uid="{00000000-0005-0000-0000-00002C510000}"/>
    <cellStyle name="Normal 6 4 4 2 2 2" xfId="13097" xr:uid="{00000000-0005-0000-0000-00002D510000}"/>
    <cellStyle name="Normal 6 4 4 2 2 2 2" xfId="37943" xr:uid="{00000000-0005-0000-0000-00002E510000}"/>
    <cellStyle name="Normal 6 4 4 2 2 3" xfId="19277" xr:uid="{00000000-0005-0000-0000-00002F510000}"/>
    <cellStyle name="Normal 6 4 4 2 2 3 2" xfId="41615" xr:uid="{00000000-0005-0000-0000-000030510000}"/>
    <cellStyle name="Normal 6 4 4 2 2 4" xfId="9151" xr:uid="{00000000-0005-0000-0000-000031510000}"/>
    <cellStyle name="Normal 6 4 4 2 2 5" xfId="34271" xr:uid="{00000000-0005-0000-0000-000032510000}"/>
    <cellStyle name="Normal 6 4 4 2 3" xfId="3563" xr:uid="{00000000-0005-0000-0000-000033510000}"/>
    <cellStyle name="Normal 6 4 4 2 3 2" xfId="17513" xr:uid="{00000000-0005-0000-0000-000034510000}"/>
    <cellStyle name="Normal 6 4 4 2 3 2 2" xfId="40391" xr:uid="{00000000-0005-0000-0000-000035510000}"/>
    <cellStyle name="Normal 6 4 4 2 3 3" xfId="11599" xr:uid="{00000000-0005-0000-0000-000036510000}"/>
    <cellStyle name="Normal 6 4 4 2 3 4" xfId="36719" xr:uid="{00000000-0005-0000-0000-000037510000}"/>
    <cellStyle name="Normal 6 4 4 2 4" xfId="10375" xr:uid="{00000000-0005-0000-0000-000038510000}"/>
    <cellStyle name="Normal 6 4 4 2 4 2" xfId="35495" xr:uid="{00000000-0005-0000-0000-000039510000}"/>
    <cellStyle name="Normal 6 4 4 2 5" xfId="16046" xr:uid="{00000000-0005-0000-0000-00003A510000}"/>
    <cellStyle name="Normal 6 4 4 2 5 2" xfId="39167" xr:uid="{00000000-0005-0000-0000-00003B510000}"/>
    <cellStyle name="Normal 6 4 4 2 6" xfId="7927" xr:uid="{00000000-0005-0000-0000-00003C510000}"/>
    <cellStyle name="Normal 6 4 4 2 7" xfId="33047" xr:uid="{00000000-0005-0000-0000-00003D510000}"/>
    <cellStyle name="Normal 6 4 4 3" xfId="4499" xr:uid="{00000000-0005-0000-0000-00003E510000}"/>
    <cellStyle name="Normal 6 4 4 3 2" xfId="12350" xr:uid="{00000000-0005-0000-0000-00003F510000}"/>
    <cellStyle name="Normal 6 4 4 3 2 2" xfId="37331" xr:uid="{00000000-0005-0000-0000-000040510000}"/>
    <cellStyle name="Normal 6 4 4 3 3" xfId="18425" xr:uid="{00000000-0005-0000-0000-000041510000}"/>
    <cellStyle name="Normal 6 4 4 3 3 2" xfId="41003" xr:uid="{00000000-0005-0000-0000-000042510000}"/>
    <cellStyle name="Normal 6 4 4 3 4" xfId="8539" xr:uid="{00000000-0005-0000-0000-000043510000}"/>
    <cellStyle name="Normal 6 4 4 3 5" xfId="33659" xr:uid="{00000000-0005-0000-0000-000044510000}"/>
    <cellStyle name="Normal 6 4 4 4" xfId="2951" xr:uid="{00000000-0005-0000-0000-000045510000}"/>
    <cellStyle name="Normal 6 4 4 4 2" xfId="16901" xr:uid="{00000000-0005-0000-0000-000046510000}"/>
    <cellStyle name="Normal 6 4 4 4 2 2" xfId="39779" xr:uid="{00000000-0005-0000-0000-000047510000}"/>
    <cellStyle name="Normal 6 4 4 4 3" xfId="10987" xr:uid="{00000000-0005-0000-0000-000048510000}"/>
    <cellStyle name="Normal 6 4 4 4 4" xfId="36107" xr:uid="{00000000-0005-0000-0000-000049510000}"/>
    <cellStyle name="Normal 6 4 4 5" xfId="9763" xr:uid="{00000000-0005-0000-0000-00004A510000}"/>
    <cellStyle name="Normal 6 4 4 5 2" xfId="34883" xr:uid="{00000000-0005-0000-0000-00004B510000}"/>
    <cellStyle name="Normal 6 4 4 6" xfId="15005" xr:uid="{00000000-0005-0000-0000-00004C510000}"/>
    <cellStyle name="Normal 6 4 4 6 2" xfId="38555" xr:uid="{00000000-0005-0000-0000-00004D510000}"/>
    <cellStyle name="Normal 6 4 4 7" xfId="7315" xr:uid="{00000000-0005-0000-0000-00004E510000}"/>
    <cellStyle name="Normal 6 4 4 8" xfId="32435" xr:uid="{00000000-0005-0000-0000-00004F510000}"/>
    <cellStyle name="Normal 6 4 5" xfId="1328" xr:uid="{00000000-0005-0000-0000-000050510000}"/>
    <cellStyle name="Normal 6 4 5 2" xfId="2419" xr:uid="{00000000-0005-0000-0000-000051510000}"/>
    <cellStyle name="Normal 6 4 5 2 2" xfId="5682" xr:uid="{00000000-0005-0000-0000-000052510000}"/>
    <cellStyle name="Normal 6 4 5 2 2 2" xfId="13354" xr:uid="{00000000-0005-0000-0000-000053510000}"/>
    <cellStyle name="Normal 6 4 5 2 2 2 2" xfId="38154" xr:uid="{00000000-0005-0000-0000-000054510000}"/>
    <cellStyle name="Normal 6 4 5 2 2 3" xfId="19570" xr:uid="{00000000-0005-0000-0000-000055510000}"/>
    <cellStyle name="Normal 6 4 5 2 2 3 2" xfId="41826" xr:uid="{00000000-0005-0000-0000-000056510000}"/>
    <cellStyle name="Normal 6 4 5 2 2 4" xfId="9362" xr:uid="{00000000-0005-0000-0000-000057510000}"/>
    <cellStyle name="Normal 6 4 5 2 2 5" xfId="34482" xr:uid="{00000000-0005-0000-0000-000058510000}"/>
    <cellStyle name="Normal 6 4 5 2 3" xfId="3774" xr:uid="{00000000-0005-0000-0000-000059510000}"/>
    <cellStyle name="Normal 6 4 5 2 3 2" xfId="17724" xr:uid="{00000000-0005-0000-0000-00005A510000}"/>
    <cellStyle name="Normal 6 4 5 2 3 2 2" xfId="40602" xr:uid="{00000000-0005-0000-0000-00005B510000}"/>
    <cellStyle name="Normal 6 4 5 2 3 3" xfId="11810" xr:uid="{00000000-0005-0000-0000-00005C510000}"/>
    <cellStyle name="Normal 6 4 5 2 3 4" xfId="36930" xr:uid="{00000000-0005-0000-0000-00005D510000}"/>
    <cellStyle name="Normal 6 4 5 2 4" xfId="10586" xr:uid="{00000000-0005-0000-0000-00005E510000}"/>
    <cellStyle name="Normal 6 4 5 2 4 2" xfId="35706" xr:uid="{00000000-0005-0000-0000-00005F510000}"/>
    <cellStyle name="Normal 6 4 5 2 5" xfId="16383" xr:uid="{00000000-0005-0000-0000-000060510000}"/>
    <cellStyle name="Normal 6 4 5 2 5 2" xfId="39378" xr:uid="{00000000-0005-0000-0000-000061510000}"/>
    <cellStyle name="Normal 6 4 5 2 6" xfId="8138" xr:uid="{00000000-0005-0000-0000-000062510000}"/>
    <cellStyle name="Normal 6 4 5 2 7" xfId="33258" xr:uid="{00000000-0005-0000-0000-000063510000}"/>
    <cellStyle name="Normal 6 4 5 3" xfId="4792" xr:uid="{00000000-0005-0000-0000-000064510000}"/>
    <cellStyle name="Normal 6 4 5 3 2" xfId="12606" xr:uid="{00000000-0005-0000-0000-000065510000}"/>
    <cellStyle name="Normal 6 4 5 3 2 2" xfId="37542" xr:uid="{00000000-0005-0000-0000-000066510000}"/>
    <cellStyle name="Normal 6 4 5 3 3" xfId="18710" xr:uid="{00000000-0005-0000-0000-000067510000}"/>
    <cellStyle name="Normal 6 4 5 3 3 2" xfId="41214" xr:uid="{00000000-0005-0000-0000-000068510000}"/>
    <cellStyle name="Normal 6 4 5 3 4" xfId="8750" xr:uid="{00000000-0005-0000-0000-000069510000}"/>
    <cellStyle name="Normal 6 4 5 3 5" xfId="33870" xr:uid="{00000000-0005-0000-0000-00006A510000}"/>
    <cellStyle name="Normal 6 4 5 4" xfId="3162" xr:uid="{00000000-0005-0000-0000-00006B510000}"/>
    <cellStyle name="Normal 6 4 5 4 2" xfId="17112" xr:uid="{00000000-0005-0000-0000-00006C510000}"/>
    <cellStyle name="Normal 6 4 5 4 2 2" xfId="39990" xr:uid="{00000000-0005-0000-0000-00006D510000}"/>
    <cellStyle name="Normal 6 4 5 4 3" xfId="11198" xr:uid="{00000000-0005-0000-0000-00006E510000}"/>
    <cellStyle name="Normal 6 4 5 4 4" xfId="36318" xr:uid="{00000000-0005-0000-0000-00006F510000}"/>
    <cellStyle name="Normal 6 4 5 5" xfId="9974" xr:uid="{00000000-0005-0000-0000-000070510000}"/>
    <cellStyle name="Normal 6 4 5 5 2" xfId="35094" xr:uid="{00000000-0005-0000-0000-000071510000}"/>
    <cellStyle name="Normal 6 4 5 6" xfId="15337" xr:uid="{00000000-0005-0000-0000-000072510000}"/>
    <cellStyle name="Normal 6 4 5 6 2" xfId="38766" xr:uid="{00000000-0005-0000-0000-000073510000}"/>
    <cellStyle name="Normal 6 4 5 7" xfId="7526" xr:uid="{00000000-0005-0000-0000-000074510000}"/>
    <cellStyle name="Normal 6 4 5 8" xfId="32646" xr:uid="{00000000-0005-0000-0000-000075510000}"/>
    <cellStyle name="Normal 6 4 6" xfId="1739" xr:uid="{00000000-0005-0000-0000-000076510000}"/>
    <cellStyle name="Normal 6 4 6 2" xfId="5108" xr:uid="{00000000-0005-0000-0000-000077510000}"/>
    <cellStyle name="Normal 6 4 6 2 2" xfId="12861" xr:uid="{00000000-0005-0000-0000-000078510000}"/>
    <cellStyle name="Normal 6 4 6 2 2 2" xfId="37732" xr:uid="{00000000-0005-0000-0000-000079510000}"/>
    <cellStyle name="Normal 6 4 6 2 3" xfId="19012" xr:uid="{00000000-0005-0000-0000-00007A510000}"/>
    <cellStyle name="Normal 6 4 6 2 3 2" xfId="41404" xr:uid="{00000000-0005-0000-0000-00007B510000}"/>
    <cellStyle name="Normal 6 4 6 2 4" xfId="8940" xr:uid="{00000000-0005-0000-0000-00007C510000}"/>
    <cellStyle name="Normal 6 4 6 2 5" xfId="34060" xr:uid="{00000000-0005-0000-0000-00007D510000}"/>
    <cellStyle name="Normal 6 4 6 3" xfId="3352" xr:uid="{00000000-0005-0000-0000-00007E510000}"/>
    <cellStyle name="Normal 6 4 6 3 2" xfId="17302" xr:uid="{00000000-0005-0000-0000-00007F510000}"/>
    <cellStyle name="Normal 6 4 6 3 2 2" xfId="40180" xr:uid="{00000000-0005-0000-0000-000080510000}"/>
    <cellStyle name="Normal 6 4 6 3 3" xfId="11388" xr:uid="{00000000-0005-0000-0000-000081510000}"/>
    <cellStyle name="Normal 6 4 6 3 4" xfId="36508" xr:uid="{00000000-0005-0000-0000-000082510000}"/>
    <cellStyle name="Normal 6 4 6 4" xfId="10164" xr:uid="{00000000-0005-0000-0000-000083510000}"/>
    <cellStyle name="Normal 6 4 6 4 2" xfId="35284" xr:uid="{00000000-0005-0000-0000-000084510000}"/>
    <cellStyle name="Normal 6 4 6 5" xfId="15717" xr:uid="{00000000-0005-0000-0000-000085510000}"/>
    <cellStyle name="Normal 6 4 6 5 2" xfId="38956" xr:uid="{00000000-0005-0000-0000-000086510000}"/>
    <cellStyle name="Normal 6 4 6 6" xfId="7716" xr:uid="{00000000-0005-0000-0000-000087510000}"/>
    <cellStyle name="Normal 6 4 6 7" xfId="32836" xr:uid="{00000000-0005-0000-0000-000088510000}"/>
    <cellStyle name="Normal 6 4 7" xfId="4202" xr:uid="{00000000-0005-0000-0000-000089510000}"/>
    <cellStyle name="Normal 6 4 7 2" xfId="12104" xr:uid="{00000000-0005-0000-0000-00008A510000}"/>
    <cellStyle name="Normal 6 4 7 2 2" xfId="37120" xr:uid="{00000000-0005-0000-0000-00008B510000}"/>
    <cellStyle name="Normal 6 4 7 3" xfId="18134" xr:uid="{00000000-0005-0000-0000-00008C510000}"/>
    <cellStyle name="Normal 6 4 7 3 2" xfId="40792" xr:uid="{00000000-0005-0000-0000-00008D510000}"/>
    <cellStyle name="Normal 6 4 7 4" xfId="8328" xr:uid="{00000000-0005-0000-0000-00008E510000}"/>
    <cellStyle name="Normal 6 4 7 5" xfId="33448" xr:uid="{00000000-0005-0000-0000-00008F510000}"/>
    <cellStyle name="Normal 6 4 8" xfId="2740" xr:uid="{00000000-0005-0000-0000-000090510000}"/>
    <cellStyle name="Normal 6 4 8 2" xfId="16690" xr:uid="{00000000-0005-0000-0000-000091510000}"/>
    <cellStyle name="Normal 6 4 8 2 2" xfId="39568" xr:uid="{00000000-0005-0000-0000-000092510000}"/>
    <cellStyle name="Normal 6 4 8 3" xfId="10776" xr:uid="{00000000-0005-0000-0000-000093510000}"/>
    <cellStyle name="Normal 6 4 8 4" xfId="35896" xr:uid="{00000000-0005-0000-0000-000094510000}"/>
    <cellStyle name="Normal 6 4 9" xfId="9552" xr:uid="{00000000-0005-0000-0000-000095510000}"/>
    <cellStyle name="Normal 6 4 9 2" xfId="34672" xr:uid="{00000000-0005-0000-0000-000096510000}"/>
    <cellStyle name="Normal 6 5" xfId="564" xr:uid="{00000000-0005-0000-0000-000097510000}"/>
    <cellStyle name="Normal 6 5 10" xfId="14606" xr:uid="{00000000-0005-0000-0000-000098510000}"/>
    <cellStyle name="Normal 6 5 10 2" xfId="38348" xr:uid="{00000000-0005-0000-0000-000099510000}"/>
    <cellStyle name="Normal 6 5 11" xfId="7108" xr:uid="{00000000-0005-0000-0000-00009A510000}"/>
    <cellStyle name="Normal 6 5 12" xfId="32228" xr:uid="{00000000-0005-0000-0000-00009B510000}"/>
    <cellStyle name="Normal 6 5 2" xfId="565" xr:uid="{00000000-0005-0000-0000-00009C510000}"/>
    <cellStyle name="Normal 6 5 2 10" xfId="7109" xr:uid="{00000000-0005-0000-0000-00009D510000}"/>
    <cellStyle name="Normal 6 5 2 11" xfId="32229" xr:uid="{00000000-0005-0000-0000-00009E510000}"/>
    <cellStyle name="Normal 6 5 2 2" xfId="566" xr:uid="{00000000-0005-0000-0000-00009F510000}"/>
    <cellStyle name="Normal 6 5 2 2 10" xfId="32230" xr:uid="{00000000-0005-0000-0000-0000A0510000}"/>
    <cellStyle name="Normal 6 5 2 2 2" xfId="992" xr:uid="{00000000-0005-0000-0000-0000A1510000}"/>
    <cellStyle name="Normal 6 5 2 2 2 2" xfId="2083" xr:uid="{00000000-0005-0000-0000-0000A2510000}"/>
    <cellStyle name="Normal 6 5 2 2 2 2 2" xfId="5389" xr:uid="{00000000-0005-0000-0000-0000A3510000}"/>
    <cellStyle name="Normal 6 5 2 2 2 2 2 2" xfId="13103" xr:uid="{00000000-0005-0000-0000-0000A4510000}"/>
    <cellStyle name="Normal 6 5 2 2 2 2 2 2 2" xfId="37949" xr:uid="{00000000-0005-0000-0000-0000A5510000}"/>
    <cellStyle name="Normal 6 5 2 2 2 2 2 3" xfId="19283" xr:uid="{00000000-0005-0000-0000-0000A6510000}"/>
    <cellStyle name="Normal 6 5 2 2 2 2 2 3 2" xfId="41621" xr:uid="{00000000-0005-0000-0000-0000A7510000}"/>
    <cellStyle name="Normal 6 5 2 2 2 2 2 4" xfId="9157" xr:uid="{00000000-0005-0000-0000-0000A8510000}"/>
    <cellStyle name="Normal 6 5 2 2 2 2 2 5" xfId="34277" xr:uid="{00000000-0005-0000-0000-0000A9510000}"/>
    <cellStyle name="Normal 6 5 2 2 2 2 3" xfId="3569" xr:uid="{00000000-0005-0000-0000-0000AA510000}"/>
    <cellStyle name="Normal 6 5 2 2 2 2 3 2" xfId="17519" xr:uid="{00000000-0005-0000-0000-0000AB510000}"/>
    <cellStyle name="Normal 6 5 2 2 2 2 3 2 2" xfId="40397" xr:uid="{00000000-0005-0000-0000-0000AC510000}"/>
    <cellStyle name="Normal 6 5 2 2 2 2 3 3" xfId="11605" xr:uid="{00000000-0005-0000-0000-0000AD510000}"/>
    <cellStyle name="Normal 6 5 2 2 2 2 3 4" xfId="36725" xr:uid="{00000000-0005-0000-0000-0000AE510000}"/>
    <cellStyle name="Normal 6 5 2 2 2 2 4" xfId="10381" xr:uid="{00000000-0005-0000-0000-0000AF510000}"/>
    <cellStyle name="Normal 6 5 2 2 2 2 4 2" xfId="35501" xr:uid="{00000000-0005-0000-0000-0000B0510000}"/>
    <cellStyle name="Normal 6 5 2 2 2 2 5" xfId="16052" xr:uid="{00000000-0005-0000-0000-0000B1510000}"/>
    <cellStyle name="Normal 6 5 2 2 2 2 5 2" xfId="39173" xr:uid="{00000000-0005-0000-0000-0000B2510000}"/>
    <cellStyle name="Normal 6 5 2 2 2 2 6" xfId="7933" xr:uid="{00000000-0005-0000-0000-0000B3510000}"/>
    <cellStyle name="Normal 6 5 2 2 2 2 7" xfId="33053" xr:uid="{00000000-0005-0000-0000-0000B4510000}"/>
    <cellStyle name="Normal 6 5 2 2 2 3" xfId="4505" xr:uid="{00000000-0005-0000-0000-0000B5510000}"/>
    <cellStyle name="Normal 6 5 2 2 2 3 2" xfId="12356" xr:uid="{00000000-0005-0000-0000-0000B6510000}"/>
    <cellStyle name="Normal 6 5 2 2 2 3 2 2" xfId="37337" xr:uid="{00000000-0005-0000-0000-0000B7510000}"/>
    <cellStyle name="Normal 6 5 2 2 2 3 3" xfId="18431" xr:uid="{00000000-0005-0000-0000-0000B8510000}"/>
    <cellStyle name="Normal 6 5 2 2 2 3 3 2" xfId="41009" xr:uid="{00000000-0005-0000-0000-0000B9510000}"/>
    <cellStyle name="Normal 6 5 2 2 2 3 4" xfId="8545" xr:uid="{00000000-0005-0000-0000-0000BA510000}"/>
    <cellStyle name="Normal 6 5 2 2 2 3 5" xfId="33665" xr:uid="{00000000-0005-0000-0000-0000BB510000}"/>
    <cellStyle name="Normal 6 5 2 2 2 4" xfId="2957" xr:uid="{00000000-0005-0000-0000-0000BC510000}"/>
    <cellStyle name="Normal 6 5 2 2 2 4 2" xfId="16907" xr:uid="{00000000-0005-0000-0000-0000BD510000}"/>
    <cellStyle name="Normal 6 5 2 2 2 4 2 2" xfId="39785" xr:uid="{00000000-0005-0000-0000-0000BE510000}"/>
    <cellStyle name="Normal 6 5 2 2 2 4 3" xfId="10993" xr:uid="{00000000-0005-0000-0000-0000BF510000}"/>
    <cellStyle name="Normal 6 5 2 2 2 4 4" xfId="36113" xr:uid="{00000000-0005-0000-0000-0000C0510000}"/>
    <cellStyle name="Normal 6 5 2 2 2 5" xfId="9769" xr:uid="{00000000-0005-0000-0000-0000C1510000}"/>
    <cellStyle name="Normal 6 5 2 2 2 5 2" xfId="34889" xr:uid="{00000000-0005-0000-0000-0000C2510000}"/>
    <cellStyle name="Normal 6 5 2 2 2 6" xfId="15011" xr:uid="{00000000-0005-0000-0000-0000C3510000}"/>
    <cellStyle name="Normal 6 5 2 2 2 6 2" xfId="38561" xr:uid="{00000000-0005-0000-0000-0000C4510000}"/>
    <cellStyle name="Normal 6 5 2 2 2 7" xfId="7321" xr:uid="{00000000-0005-0000-0000-0000C5510000}"/>
    <cellStyle name="Normal 6 5 2 2 2 8" xfId="32441" xr:uid="{00000000-0005-0000-0000-0000C6510000}"/>
    <cellStyle name="Normal 6 5 2 2 3" xfId="1334" xr:uid="{00000000-0005-0000-0000-0000C7510000}"/>
    <cellStyle name="Normal 6 5 2 2 3 2" xfId="2425" xr:uid="{00000000-0005-0000-0000-0000C8510000}"/>
    <cellStyle name="Normal 6 5 2 2 3 2 2" xfId="5688" xr:uid="{00000000-0005-0000-0000-0000C9510000}"/>
    <cellStyle name="Normal 6 5 2 2 3 2 2 2" xfId="13360" xr:uid="{00000000-0005-0000-0000-0000CA510000}"/>
    <cellStyle name="Normal 6 5 2 2 3 2 2 2 2" xfId="38160" xr:uid="{00000000-0005-0000-0000-0000CB510000}"/>
    <cellStyle name="Normal 6 5 2 2 3 2 2 3" xfId="19576" xr:uid="{00000000-0005-0000-0000-0000CC510000}"/>
    <cellStyle name="Normal 6 5 2 2 3 2 2 3 2" xfId="41832" xr:uid="{00000000-0005-0000-0000-0000CD510000}"/>
    <cellStyle name="Normal 6 5 2 2 3 2 2 4" xfId="9368" xr:uid="{00000000-0005-0000-0000-0000CE510000}"/>
    <cellStyle name="Normal 6 5 2 2 3 2 2 5" xfId="34488" xr:uid="{00000000-0005-0000-0000-0000CF510000}"/>
    <cellStyle name="Normal 6 5 2 2 3 2 3" xfId="3780" xr:uid="{00000000-0005-0000-0000-0000D0510000}"/>
    <cellStyle name="Normal 6 5 2 2 3 2 3 2" xfId="17730" xr:uid="{00000000-0005-0000-0000-0000D1510000}"/>
    <cellStyle name="Normal 6 5 2 2 3 2 3 2 2" xfId="40608" xr:uid="{00000000-0005-0000-0000-0000D2510000}"/>
    <cellStyle name="Normal 6 5 2 2 3 2 3 3" xfId="11816" xr:uid="{00000000-0005-0000-0000-0000D3510000}"/>
    <cellStyle name="Normal 6 5 2 2 3 2 3 4" xfId="36936" xr:uid="{00000000-0005-0000-0000-0000D4510000}"/>
    <cellStyle name="Normal 6 5 2 2 3 2 4" xfId="10592" xr:uid="{00000000-0005-0000-0000-0000D5510000}"/>
    <cellStyle name="Normal 6 5 2 2 3 2 4 2" xfId="35712" xr:uid="{00000000-0005-0000-0000-0000D6510000}"/>
    <cellStyle name="Normal 6 5 2 2 3 2 5" xfId="16389" xr:uid="{00000000-0005-0000-0000-0000D7510000}"/>
    <cellStyle name="Normal 6 5 2 2 3 2 5 2" xfId="39384" xr:uid="{00000000-0005-0000-0000-0000D8510000}"/>
    <cellStyle name="Normal 6 5 2 2 3 2 6" xfId="8144" xr:uid="{00000000-0005-0000-0000-0000D9510000}"/>
    <cellStyle name="Normal 6 5 2 2 3 2 7" xfId="33264" xr:uid="{00000000-0005-0000-0000-0000DA510000}"/>
    <cellStyle name="Normal 6 5 2 2 3 3" xfId="4798" xr:uid="{00000000-0005-0000-0000-0000DB510000}"/>
    <cellStyle name="Normal 6 5 2 2 3 3 2" xfId="12612" xr:uid="{00000000-0005-0000-0000-0000DC510000}"/>
    <cellStyle name="Normal 6 5 2 2 3 3 2 2" xfId="37548" xr:uid="{00000000-0005-0000-0000-0000DD510000}"/>
    <cellStyle name="Normal 6 5 2 2 3 3 3" xfId="18716" xr:uid="{00000000-0005-0000-0000-0000DE510000}"/>
    <cellStyle name="Normal 6 5 2 2 3 3 3 2" xfId="41220" xr:uid="{00000000-0005-0000-0000-0000DF510000}"/>
    <cellStyle name="Normal 6 5 2 2 3 3 4" xfId="8756" xr:uid="{00000000-0005-0000-0000-0000E0510000}"/>
    <cellStyle name="Normal 6 5 2 2 3 3 5" xfId="33876" xr:uid="{00000000-0005-0000-0000-0000E1510000}"/>
    <cellStyle name="Normal 6 5 2 2 3 4" xfId="3168" xr:uid="{00000000-0005-0000-0000-0000E2510000}"/>
    <cellStyle name="Normal 6 5 2 2 3 4 2" xfId="17118" xr:uid="{00000000-0005-0000-0000-0000E3510000}"/>
    <cellStyle name="Normal 6 5 2 2 3 4 2 2" xfId="39996" xr:uid="{00000000-0005-0000-0000-0000E4510000}"/>
    <cellStyle name="Normal 6 5 2 2 3 4 3" xfId="11204" xr:uid="{00000000-0005-0000-0000-0000E5510000}"/>
    <cellStyle name="Normal 6 5 2 2 3 4 4" xfId="36324" xr:uid="{00000000-0005-0000-0000-0000E6510000}"/>
    <cellStyle name="Normal 6 5 2 2 3 5" xfId="9980" xr:uid="{00000000-0005-0000-0000-0000E7510000}"/>
    <cellStyle name="Normal 6 5 2 2 3 5 2" xfId="35100" xr:uid="{00000000-0005-0000-0000-0000E8510000}"/>
    <cellStyle name="Normal 6 5 2 2 3 6" xfId="15343" xr:uid="{00000000-0005-0000-0000-0000E9510000}"/>
    <cellStyle name="Normal 6 5 2 2 3 6 2" xfId="38772" xr:uid="{00000000-0005-0000-0000-0000EA510000}"/>
    <cellStyle name="Normal 6 5 2 2 3 7" xfId="7532" xr:uid="{00000000-0005-0000-0000-0000EB510000}"/>
    <cellStyle name="Normal 6 5 2 2 3 8" xfId="32652" xr:uid="{00000000-0005-0000-0000-0000EC510000}"/>
    <cellStyle name="Normal 6 5 2 2 4" xfId="1745" xr:uid="{00000000-0005-0000-0000-0000ED510000}"/>
    <cellStyle name="Normal 6 5 2 2 4 2" xfId="5114" xr:uid="{00000000-0005-0000-0000-0000EE510000}"/>
    <cellStyle name="Normal 6 5 2 2 4 2 2" xfId="12867" xr:uid="{00000000-0005-0000-0000-0000EF510000}"/>
    <cellStyle name="Normal 6 5 2 2 4 2 2 2" xfId="37738" xr:uid="{00000000-0005-0000-0000-0000F0510000}"/>
    <cellStyle name="Normal 6 5 2 2 4 2 3" xfId="19018" xr:uid="{00000000-0005-0000-0000-0000F1510000}"/>
    <cellStyle name="Normal 6 5 2 2 4 2 3 2" xfId="41410" xr:uid="{00000000-0005-0000-0000-0000F2510000}"/>
    <cellStyle name="Normal 6 5 2 2 4 2 4" xfId="8946" xr:uid="{00000000-0005-0000-0000-0000F3510000}"/>
    <cellStyle name="Normal 6 5 2 2 4 2 5" xfId="34066" xr:uid="{00000000-0005-0000-0000-0000F4510000}"/>
    <cellStyle name="Normal 6 5 2 2 4 3" xfId="3358" xr:uid="{00000000-0005-0000-0000-0000F5510000}"/>
    <cellStyle name="Normal 6 5 2 2 4 3 2" xfId="17308" xr:uid="{00000000-0005-0000-0000-0000F6510000}"/>
    <cellStyle name="Normal 6 5 2 2 4 3 2 2" xfId="40186" xr:uid="{00000000-0005-0000-0000-0000F7510000}"/>
    <cellStyle name="Normal 6 5 2 2 4 3 3" xfId="11394" xr:uid="{00000000-0005-0000-0000-0000F8510000}"/>
    <cellStyle name="Normal 6 5 2 2 4 3 4" xfId="36514" xr:uid="{00000000-0005-0000-0000-0000F9510000}"/>
    <cellStyle name="Normal 6 5 2 2 4 4" xfId="10170" xr:uid="{00000000-0005-0000-0000-0000FA510000}"/>
    <cellStyle name="Normal 6 5 2 2 4 4 2" xfId="35290" xr:uid="{00000000-0005-0000-0000-0000FB510000}"/>
    <cellStyle name="Normal 6 5 2 2 4 5" xfId="15723" xr:uid="{00000000-0005-0000-0000-0000FC510000}"/>
    <cellStyle name="Normal 6 5 2 2 4 5 2" xfId="38962" xr:uid="{00000000-0005-0000-0000-0000FD510000}"/>
    <cellStyle name="Normal 6 5 2 2 4 6" xfId="7722" xr:uid="{00000000-0005-0000-0000-0000FE510000}"/>
    <cellStyle name="Normal 6 5 2 2 4 7" xfId="32842" xr:uid="{00000000-0005-0000-0000-0000FF510000}"/>
    <cellStyle name="Normal 6 5 2 2 5" xfId="4208" xr:uid="{00000000-0005-0000-0000-000000520000}"/>
    <cellStyle name="Normal 6 5 2 2 5 2" xfId="12110" xr:uid="{00000000-0005-0000-0000-000001520000}"/>
    <cellStyle name="Normal 6 5 2 2 5 2 2" xfId="37126" xr:uid="{00000000-0005-0000-0000-000002520000}"/>
    <cellStyle name="Normal 6 5 2 2 5 3" xfId="18140" xr:uid="{00000000-0005-0000-0000-000003520000}"/>
    <cellStyle name="Normal 6 5 2 2 5 3 2" xfId="40798" xr:uid="{00000000-0005-0000-0000-000004520000}"/>
    <cellStyle name="Normal 6 5 2 2 5 4" xfId="8334" xr:uid="{00000000-0005-0000-0000-000005520000}"/>
    <cellStyle name="Normal 6 5 2 2 5 5" xfId="33454" xr:uid="{00000000-0005-0000-0000-000006520000}"/>
    <cellStyle name="Normal 6 5 2 2 6" xfId="2746" xr:uid="{00000000-0005-0000-0000-000007520000}"/>
    <cellStyle name="Normal 6 5 2 2 6 2" xfId="16696" xr:uid="{00000000-0005-0000-0000-000008520000}"/>
    <cellStyle name="Normal 6 5 2 2 6 2 2" xfId="39574" xr:uid="{00000000-0005-0000-0000-000009520000}"/>
    <cellStyle name="Normal 6 5 2 2 6 3" xfId="10782" xr:uid="{00000000-0005-0000-0000-00000A520000}"/>
    <cellStyle name="Normal 6 5 2 2 6 4" xfId="35902" xr:uid="{00000000-0005-0000-0000-00000B520000}"/>
    <cellStyle name="Normal 6 5 2 2 7" xfId="9558" xr:uid="{00000000-0005-0000-0000-00000C520000}"/>
    <cellStyle name="Normal 6 5 2 2 7 2" xfId="34678" xr:uid="{00000000-0005-0000-0000-00000D520000}"/>
    <cellStyle name="Normal 6 5 2 2 8" xfId="14608" xr:uid="{00000000-0005-0000-0000-00000E520000}"/>
    <cellStyle name="Normal 6 5 2 2 8 2" xfId="38350" xr:uid="{00000000-0005-0000-0000-00000F520000}"/>
    <cellStyle name="Normal 6 5 2 2 9" xfId="7110" xr:uid="{00000000-0005-0000-0000-000010520000}"/>
    <cellStyle name="Normal 6 5 2 3" xfId="991" xr:uid="{00000000-0005-0000-0000-000011520000}"/>
    <cellStyle name="Normal 6 5 2 3 2" xfId="2082" xr:uid="{00000000-0005-0000-0000-000012520000}"/>
    <cellStyle name="Normal 6 5 2 3 2 2" xfId="5388" xr:uid="{00000000-0005-0000-0000-000013520000}"/>
    <cellStyle name="Normal 6 5 2 3 2 2 2" xfId="13102" xr:uid="{00000000-0005-0000-0000-000014520000}"/>
    <cellStyle name="Normal 6 5 2 3 2 2 2 2" xfId="37948" xr:uid="{00000000-0005-0000-0000-000015520000}"/>
    <cellStyle name="Normal 6 5 2 3 2 2 3" xfId="19282" xr:uid="{00000000-0005-0000-0000-000016520000}"/>
    <cellStyle name="Normal 6 5 2 3 2 2 3 2" xfId="41620" xr:uid="{00000000-0005-0000-0000-000017520000}"/>
    <cellStyle name="Normal 6 5 2 3 2 2 4" xfId="9156" xr:uid="{00000000-0005-0000-0000-000018520000}"/>
    <cellStyle name="Normal 6 5 2 3 2 2 5" xfId="34276" xr:uid="{00000000-0005-0000-0000-000019520000}"/>
    <cellStyle name="Normal 6 5 2 3 2 3" xfId="3568" xr:uid="{00000000-0005-0000-0000-00001A520000}"/>
    <cellStyle name="Normal 6 5 2 3 2 3 2" xfId="17518" xr:uid="{00000000-0005-0000-0000-00001B520000}"/>
    <cellStyle name="Normal 6 5 2 3 2 3 2 2" xfId="40396" xr:uid="{00000000-0005-0000-0000-00001C520000}"/>
    <cellStyle name="Normal 6 5 2 3 2 3 3" xfId="11604" xr:uid="{00000000-0005-0000-0000-00001D520000}"/>
    <cellStyle name="Normal 6 5 2 3 2 3 4" xfId="36724" xr:uid="{00000000-0005-0000-0000-00001E520000}"/>
    <cellStyle name="Normal 6 5 2 3 2 4" xfId="10380" xr:uid="{00000000-0005-0000-0000-00001F520000}"/>
    <cellStyle name="Normal 6 5 2 3 2 4 2" xfId="35500" xr:uid="{00000000-0005-0000-0000-000020520000}"/>
    <cellStyle name="Normal 6 5 2 3 2 5" xfId="16051" xr:uid="{00000000-0005-0000-0000-000021520000}"/>
    <cellStyle name="Normal 6 5 2 3 2 5 2" xfId="39172" xr:uid="{00000000-0005-0000-0000-000022520000}"/>
    <cellStyle name="Normal 6 5 2 3 2 6" xfId="7932" xr:uid="{00000000-0005-0000-0000-000023520000}"/>
    <cellStyle name="Normal 6 5 2 3 2 7" xfId="33052" xr:uid="{00000000-0005-0000-0000-000024520000}"/>
    <cellStyle name="Normal 6 5 2 3 3" xfId="4504" xr:uid="{00000000-0005-0000-0000-000025520000}"/>
    <cellStyle name="Normal 6 5 2 3 3 2" xfId="12355" xr:uid="{00000000-0005-0000-0000-000026520000}"/>
    <cellStyle name="Normal 6 5 2 3 3 2 2" xfId="37336" xr:uid="{00000000-0005-0000-0000-000027520000}"/>
    <cellStyle name="Normal 6 5 2 3 3 3" xfId="18430" xr:uid="{00000000-0005-0000-0000-000028520000}"/>
    <cellStyle name="Normal 6 5 2 3 3 3 2" xfId="41008" xr:uid="{00000000-0005-0000-0000-000029520000}"/>
    <cellStyle name="Normal 6 5 2 3 3 4" xfId="8544" xr:uid="{00000000-0005-0000-0000-00002A520000}"/>
    <cellStyle name="Normal 6 5 2 3 3 5" xfId="33664" xr:uid="{00000000-0005-0000-0000-00002B520000}"/>
    <cellStyle name="Normal 6 5 2 3 4" xfId="2956" xr:uid="{00000000-0005-0000-0000-00002C520000}"/>
    <cellStyle name="Normal 6 5 2 3 4 2" xfId="16906" xr:uid="{00000000-0005-0000-0000-00002D520000}"/>
    <cellStyle name="Normal 6 5 2 3 4 2 2" xfId="39784" xr:uid="{00000000-0005-0000-0000-00002E520000}"/>
    <cellStyle name="Normal 6 5 2 3 4 3" xfId="10992" xr:uid="{00000000-0005-0000-0000-00002F520000}"/>
    <cellStyle name="Normal 6 5 2 3 4 4" xfId="36112" xr:uid="{00000000-0005-0000-0000-000030520000}"/>
    <cellStyle name="Normal 6 5 2 3 5" xfId="9768" xr:uid="{00000000-0005-0000-0000-000031520000}"/>
    <cellStyle name="Normal 6 5 2 3 5 2" xfId="34888" xr:uid="{00000000-0005-0000-0000-000032520000}"/>
    <cellStyle name="Normal 6 5 2 3 6" xfId="15010" xr:uid="{00000000-0005-0000-0000-000033520000}"/>
    <cellStyle name="Normal 6 5 2 3 6 2" xfId="38560" xr:uid="{00000000-0005-0000-0000-000034520000}"/>
    <cellStyle name="Normal 6 5 2 3 7" xfId="7320" xr:uid="{00000000-0005-0000-0000-000035520000}"/>
    <cellStyle name="Normal 6 5 2 3 8" xfId="32440" xr:uid="{00000000-0005-0000-0000-000036520000}"/>
    <cellStyle name="Normal 6 5 2 4" xfId="1333" xr:uid="{00000000-0005-0000-0000-000037520000}"/>
    <cellStyle name="Normal 6 5 2 4 2" xfId="2424" xr:uid="{00000000-0005-0000-0000-000038520000}"/>
    <cellStyle name="Normal 6 5 2 4 2 2" xfId="5687" xr:uid="{00000000-0005-0000-0000-000039520000}"/>
    <cellStyle name="Normal 6 5 2 4 2 2 2" xfId="13359" xr:uid="{00000000-0005-0000-0000-00003A520000}"/>
    <cellStyle name="Normal 6 5 2 4 2 2 2 2" xfId="38159" xr:uid="{00000000-0005-0000-0000-00003B520000}"/>
    <cellStyle name="Normal 6 5 2 4 2 2 3" xfId="19575" xr:uid="{00000000-0005-0000-0000-00003C520000}"/>
    <cellStyle name="Normal 6 5 2 4 2 2 3 2" xfId="41831" xr:uid="{00000000-0005-0000-0000-00003D520000}"/>
    <cellStyle name="Normal 6 5 2 4 2 2 4" xfId="9367" xr:uid="{00000000-0005-0000-0000-00003E520000}"/>
    <cellStyle name="Normal 6 5 2 4 2 2 5" xfId="34487" xr:uid="{00000000-0005-0000-0000-00003F520000}"/>
    <cellStyle name="Normal 6 5 2 4 2 3" xfId="3779" xr:uid="{00000000-0005-0000-0000-000040520000}"/>
    <cellStyle name="Normal 6 5 2 4 2 3 2" xfId="17729" xr:uid="{00000000-0005-0000-0000-000041520000}"/>
    <cellStyle name="Normal 6 5 2 4 2 3 2 2" xfId="40607" xr:uid="{00000000-0005-0000-0000-000042520000}"/>
    <cellStyle name="Normal 6 5 2 4 2 3 3" xfId="11815" xr:uid="{00000000-0005-0000-0000-000043520000}"/>
    <cellStyle name="Normal 6 5 2 4 2 3 4" xfId="36935" xr:uid="{00000000-0005-0000-0000-000044520000}"/>
    <cellStyle name="Normal 6 5 2 4 2 4" xfId="10591" xr:uid="{00000000-0005-0000-0000-000045520000}"/>
    <cellStyle name="Normal 6 5 2 4 2 4 2" xfId="35711" xr:uid="{00000000-0005-0000-0000-000046520000}"/>
    <cellStyle name="Normal 6 5 2 4 2 5" xfId="16388" xr:uid="{00000000-0005-0000-0000-000047520000}"/>
    <cellStyle name="Normal 6 5 2 4 2 5 2" xfId="39383" xr:uid="{00000000-0005-0000-0000-000048520000}"/>
    <cellStyle name="Normal 6 5 2 4 2 6" xfId="8143" xr:uid="{00000000-0005-0000-0000-000049520000}"/>
    <cellStyle name="Normal 6 5 2 4 2 7" xfId="33263" xr:uid="{00000000-0005-0000-0000-00004A520000}"/>
    <cellStyle name="Normal 6 5 2 4 3" xfId="4797" xr:uid="{00000000-0005-0000-0000-00004B520000}"/>
    <cellStyle name="Normal 6 5 2 4 3 2" xfId="12611" xr:uid="{00000000-0005-0000-0000-00004C520000}"/>
    <cellStyle name="Normal 6 5 2 4 3 2 2" xfId="37547" xr:uid="{00000000-0005-0000-0000-00004D520000}"/>
    <cellStyle name="Normal 6 5 2 4 3 3" xfId="18715" xr:uid="{00000000-0005-0000-0000-00004E520000}"/>
    <cellStyle name="Normal 6 5 2 4 3 3 2" xfId="41219" xr:uid="{00000000-0005-0000-0000-00004F520000}"/>
    <cellStyle name="Normal 6 5 2 4 3 4" xfId="8755" xr:uid="{00000000-0005-0000-0000-000050520000}"/>
    <cellStyle name="Normal 6 5 2 4 3 5" xfId="33875" xr:uid="{00000000-0005-0000-0000-000051520000}"/>
    <cellStyle name="Normal 6 5 2 4 4" xfId="3167" xr:uid="{00000000-0005-0000-0000-000052520000}"/>
    <cellStyle name="Normal 6 5 2 4 4 2" xfId="17117" xr:uid="{00000000-0005-0000-0000-000053520000}"/>
    <cellStyle name="Normal 6 5 2 4 4 2 2" xfId="39995" xr:uid="{00000000-0005-0000-0000-000054520000}"/>
    <cellStyle name="Normal 6 5 2 4 4 3" xfId="11203" xr:uid="{00000000-0005-0000-0000-000055520000}"/>
    <cellStyle name="Normal 6 5 2 4 4 4" xfId="36323" xr:uid="{00000000-0005-0000-0000-000056520000}"/>
    <cellStyle name="Normal 6 5 2 4 5" xfId="9979" xr:uid="{00000000-0005-0000-0000-000057520000}"/>
    <cellStyle name="Normal 6 5 2 4 5 2" xfId="35099" xr:uid="{00000000-0005-0000-0000-000058520000}"/>
    <cellStyle name="Normal 6 5 2 4 6" xfId="15342" xr:uid="{00000000-0005-0000-0000-000059520000}"/>
    <cellStyle name="Normal 6 5 2 4 6 2" xfId="38771" xr:uid="{00000000-0005-0000-0000-00005A520000}"/>
    <cellStyle name="Normal 6 5 2 4 7" xfId="7531" xr:uid="{00000000-0005-0000-0000-00005B520000}"/>
    <cellStyle name="Normal 6 5 2 4 8" xfId="32651" xr:uid="{00000000-0005-0000-0000-00005C520000}"/>
    <cellStyle name="Normal 6 5 2 5" xfId="1744" xr:uid="{00000000-0005-0000-0000-00005D520000}"/>
    <cellStyle name="Normal 6 5 2 5 2" xfId="5113" xr:uid="{00000000-0005-0000-0000-00005E520000}"/>
    <cellStyle name="Normal 6 5 2 5 2 2" xfId="12866" xr:uid="{00000000-0005-0000-0000-00005F520000}"/>
    <cellStyle name="Normal 6 5 2 5 2 2 2" xfId="37737" xr:uid="{00000000-0005-0000-0000-000060520000}"/>
    <cellStyle name="Normal 6 5 2 5 2 3" xfId="19017" xr:uid="{00000000-0005-0000-0000-000061520000}"/>
    <cellStyle name="Normal 6 5 2 5 2 3 2" xfId="41409" xr:uid="{00000000-0005-0000-0000-000062520000}"/>
    <cellStyle name="Normal 6 5 2 5 2 4" xfId="8945" xr:uid="{00000000-0005-0000-0000-000063520000}"/>
    <cellStyle name="Normal 6 5 2 5 2 5" xfId="34065" xr:uid="{00000000-0005-0000-0000-000064520000}"/>
    <cellStyle name="Normal 6 5 2 5 3" xfId="3357" xr:uid="{00000000-0005-0000-0000-000065520000}"/>
    <cellStyle name="Normal 6 5 2 5 3 2" xfId="17307" xr:uid="{00000000-0005-0000-0000-000066520000}"/>
    <cellStyle name="Normal 6 5 2 5 3 2 2" xfId="40185" xr:uid="{00000000-0005-0000-0000-000067520000}"/>
    <cellStyle name="Normal 6 5 2 5 3 3" xfId="11393" xr:uid="{00000000-0005-0000-0000-000068520000}"/>
    <cellStyle name="Normal 6 5 2 5 3 4" xfId="36513" xr:uid="{00000000-0005-0000-0000-000069520000}"/>
    <cellStyle name="Normal 6 5 2 5 4" xfId="10169" xr:uid="{00000000-0005-0000-0000-00006A520000}"/>
    <cellStyle name="Normal 6 5 2 5 4 2" xfId="35289" xr:uid="{00000000-0005-0000-0000-00006B520000}"/>
    <cellStyle name="Normal 6 5 2 5 5" xfId="15722" xr:uid="{00000000-0005-0000-0000-00006C520000}"/>
    <cellStyle name="Normal 6 5 2 5 5 2" xfId="38961" xr:uid="{00000000-0005-0000-0000-00006D520000}"/>
    <cellStyle name="Normal 6 5 2 5 6" xfId="7721" xr:uid="{00000000-0005-0000-0000-00006E520000}"/>
    <cellStyle name="Normal 6 5 2 5 7" xfId="32841" xr:uid="{00000000-0005-0000-0000-00006F520000}"/>
    <cellStyle name="Normal 6 5 2 6" xfId="4207" xr:uid="{00000000-0005-0000-0000-000070520000}"/>
    <cellStyle name="Normal 6 5 2 6 2" xfId="12109" xr:uid="{00000000-0005-0000-0000-000071520000}"/>
    <cellStyle name="Normal 6 5 2 6 2 2" xfId="37125" xr:uid="{00000000-0005-0000-0000-000072520000}"/>
    <cellStyle name="Normal 6 5 2 6 3" xfId="18139" xr:uid="{00000000-0005-0000-0000-000073520000}"/>
    <cellStyle name="Normal 6 5 2 6 3 2" xfId="40797" xr:uid="{00000000-0005-0000-0000-000074520000}"/>
    <cellStyle name="Normal 6 5 2 6 4" xfId="8333" xr:uid="{00000000-0005-0000-0000-000075520000}"/>
    <cellStyle name="Normal 6 5 2 6 5" xfId="33453" xr:uid="{00000000-0005-0000-0000-000076520000}"/>
    <cellStyle name="Normal 6 5 2 7" xfId="2745" xr:uid="{00000000-0005-0000-0000-000077520000}"/>
    <cellStyle name="Normal 6 5 2 7 2" xfId="16695" xr:uid="{00000000-0005-0000-0000-000078520000}"/>
    <cellStyle name="Normal 6 5 2 7 2 2" xfId="39573" xr:uid="{00000000-0005-0000-0000-000079520000}"/>
    <cellStyle name="Normal 6 5 2 7 3" xfId="10781" xr:uid="{00000000-0005-0000-0000-00007A520000}"/>
    <cellStyle name="Normal 6 5 2 7 4" xfId="35901" xr:uid="{00000000-0005-0000-0000-00007B520000}"/>
    <cellStyle name="Normal 6 5 2 8" xfId="9557" xr:uid="{00000000-0005-0000-0000-00007C520000}"/>
    <cellStyle name="Normal 6 5 2 8 2" xfId="34677" xr:uid="{00000000-0005-0000-0000-00007D520000}"/>
    <cellStyle name="Normal 6 5 2 9" xfId="14607" xr:uid="{00000000-0005-0000-0000-00007E520000}"/>
    <cellStyle name="Normal 6 5 2 9 2" xfId="38349" xr:uid="{00000000-0005-0000-0000-00007F520000}"/>
    <cellStyle name="Normal 6 5 3" xfId="567" xr:uid="{00000000-0005-0000-0000-000080520000}"/>
    <cellStyle name="Normal 6 5 3 10" xfId="32231" xr:uid="{00000000-0005-0000-0000-000081520000}"/>
    <cellStyle name="Normal 6 5 3 2" xfId="993" xr:uid="{00000000-0005-0000-0000-000082520000}"/>
    <cellStyle name="Normal 6 5 3 2 2" xfId="2084" xr:uid="{00000000-0005-0000-0000-000083520000}"/>
    <cellStyle name="Normal 6 5 3 2 2 2" xfId="5390" xr:uid="{00000000-0005-0000-0000-000084520000}"/>
    <cellStyle name="Normal 6 5 3 2 2 2 2" xfId="13104" xr:uid="{00000000-0005-0000-0000-000085520000}"/>
    <cellStyle name="Normal 6 5 3 2 2 2 2 2" xfId="37950" xr:uid="{00000000-0005-0000-0000-000086520000}"/>
    <cellStyle name="Normal 6 5 3 2 2 2 3" xfId="19284" xr:uid="{00000000-0005-0000-0000-000087520000}"/>
    <cellStyle name="Normal 6 5 3 2 2 2 3 2" xfId="41622" xr:uid="{00000000-0005-0000-0000-000088520000}"/>
    <cellStyle name="Normal 6 5 3 2 2 2 4" xfId="9158" xr:uid="{00000000-0005-0000-0000-000089520000}"/>
    <cellStyle name="Normal 6 5 3 2 2 2 5" xfId="34278" xr:uid="{00000000-0005-0000-0000-00008A520000}"/>
    <cellStyle name="Normal 6 5 3 2 2 3" xfId="3570" xr:uid="{00000000-0005-0000-0000-00008B520000}"/>
    <cellStyle name="Normal 6 5 3 2 2 3 2" xfId="17520" xr:uid="{00000000-0005-0000-0000-00008C520000}"/>
    <cellStyle name="Normal 6 5 3 2 2 3 2 2" xfId="40398" xr:uid="{00000000-0005-0000-0000-00008D520000}"/>
    <cellStyle name="Normal 6 5 3 2 2 3 3" xfId="11606" xr:uid="{00000000-0005-0000-0000-00008E520000}"/>
    <cellStyle name="Normal 6 5 3 2 2 3 4" xfId="36726" xr:uid="{00000000-0005-0000-0000-00008F520000}"/>
    <cellStyle name="Normal 6 5 3 2 2 4" xfId="10382" xr:uid="{00000000-0005-0000-0000-000090520000}"/>
    <cellStyle name="Normal 6 5 3 2 2 4 2" xfId="35502" xr:uid="{00000000-0005-0000-0000-000091520000}"/>
    <cellStyle name="Normal 6 5 3 2 2 5" xfId="16053" xr:uid="{00000000-0005-0000-0000-000092520000}"/>
    <cellStyle name="Normal 6 5 3 2 2 5 2" xfId="39174" xr:uid="{00000000-0005-0000-0000-000093520000}"/>
    <cellStyle name="Normal 6 5 3 2 2 6" xfId="7934" xr:uid="{00000000-0005-0000-0000-000094520000}"/>
    <cellStyle name="Normal 6 5 3 2 2 7" xfId="33054" xr:uid="{00000000-0005-0000-0000-000095520000}"/>
    <cellStyle name="Normal 6 5 3 2 3" xfId="4506" xr:uid="{00000000-0005-0000-0000-000096520000}"/>
    <cellStyle name="Normal 6 5 3 2 3 2" xfId="12357" xr:uid="{00000000-0005-0000-0000-000097520000}"/>
    <cellStyle name="Normal 6 5 3 2 3 2 2" xfId="37338" xr:uid="{00000000-0005-0000-0000-000098520000}"/>
    <cellStyle name="Normal 6 5 3 2 3 3" xfId="18432" xr:uid="{00000000-0005-0000-0000-000099520000}"/>
    <cellStyle name="Normal 6 5 3 2 3 3 2" xfId="41010" xr:uid="{00000000-0005-0000-0000-00009A520000}"/>
    <cellStyle name="Normal 6 5 3 2 3 4" xfId="8546" xr:uid="{00000000-0005-0000-0000-00009B520000}"/>
    <cellStyle name="Normal 6 5 3 2 3 5" xfId="33666" xr:uid="{00000000-0005-0000-0000-00009C520000}"/>
    <cellStyle name="Normal 6 5 3 2 4" xfId="2958" xr:uid="{00000000-0005-0000-0000-00009D520000}"/>
    <cellStyle name="Normal 6 5 3 2 4 2" xfId="16908" xr:uid="{00000000-0005-0000-0000-00009E520000}"/>
    <cellStyle name="Normal 6 5 3 2 4 2 2" xfId="39786" xr:uid="{00000000-0005-0000-0000-00009F520000}"/>
    <cellStyle name="Normal 6 5 3 2 4 3" xfId="10994" xr:uid="{00000000-0005-0000-0000-0000A0520000}"/>
    <cellStyle name="Normal 6 5 3 2 4 4" xfId="36114" xr:uid="{00000000-0005-0000-0000-0000A1520000}"/>
    <cellStyle name="Normal 6 5 3 2 5" xfId="9770" xr:uid="{00000000-0005-0000-0000-0000A2520000}"/>
    <cellStyle name="Normal 6 5 3 2 5 2" xfId="34890" xr:uid="{00000000-0005-0000-0000-0000A3520000}"/>
    <cellStyle name="Normal 6 5 3 2 6" xfId="15012" xr:uid="{00000000-0005-0000-0000-0000A4520000}"/>
    <cellStyle name="Normal 6 5 3 2 6 2" xfId="38562" xr:uid="{00000000-0005-0000-0000-0000A5520000}"/>
    <cellStyle name="Normal 6 5 3 2 7" xfId="7322" xr:uid="{00000000-0005-0000-0000-0000A6520000}"/>
    <cellStyle name="Normal 6 5 3 2 8" xfId="32442" xr:uid="{00000000-0005-0000-0000-0000A7520000}"/>
    <cellStyle name="Normal 6 5 3 3" xfId="1335" xr:uid="{00000000-0005-0000-0000-0000A8520000}"/>
    <cellStyle name="Normal 6 5 3 3 2" xfId="2426" xr:uid="{00000000-0005-0000-0000-0000A9520000}"/>
    <cellStyle name="Normal 6 5 3 3 2 2" xfId="5689" xr:uid="{00000000-0005-0000-0000-0000AA520000}"/>
    <cellStyle name="Normal 6 5 3 3 2 2 2" xfId="13361" xr:uid="{00000000-0005-0000-0000-0000AB520000}"/>
    <cellStyle name="Normal 6 5 3 3 2 2 2 2" xfId="38161" xr:uid="{00000000-0005-0000-0000-0000AC520000}"/>
    <cellStyle name="Normal 6 5 3 3 2 2 3" xfId="19577" xr:uid="{00000000-0005-0000-0000-0000AD520000}"/>
    <cellStyle name="Normal 6 5 3 3 2 2 3 2" xfId="41833" xr:uid="{00000000-0005-0000-0000-0000AE520000}"/>
    <cellStyle name="Normal 6 5 3 3 2 2 4" xfId="9369" xr:uid="{00000000-0005-0000-0000-0000AF520000}"/>
    <cellStyle name="Normal 6 5 3 3 2 2 5" xfId="34489" xr:uid="{00000000-0005-0000-0000-0000B0520000}"/>
    <cellStyle name="Normal 6 5 3 3 2 3" xfId="3781" xr:uid="{00000000-0005-0000-0000-0000B1520000}"/>
    <cellStyle name="Normal 6 5 3 3 2 3 2" xfId="17731" xr:uid="{00000000-0005-0000-0000-0000B2520000}"/>
    <cellStyle name="Normal 6 5 3 3 2 3 2 2" xfId="40609" xr:uid="{00000000-0005-0000-0000-0000B3520000}"/>
    <cellStyle name="Normal 6 5 3 3 2 3 3" xfId="11817" xr:uid="{00000000-0005-0000-0000-0000B4520000}"/>
    <cellStyle name="Normal 6 5 3 3 2 3 4" xfId="36937" xr:uid="{00000000-0005-0000-0000-0000B5520000}"/>
    <cellStyle name="Normal 6 5 3 3 2 4" xfId="10593" xr:uid="{00000000-0005-0000-0000-0000B6520000}"/>
    <cellStyle name="Normal 6 5 3 3 2 4 2" xfId="35713" xr:uid="{00000000-0005-0000-0000-0000B7520000}"/>
    <cellStyle name="Normal 6 5 3 3 2 5" xfId="16390" xr:uid="{00000000-0005-0000-0000-0000B8520000}"/>
    <cellStyle name="Normal 6 5 3 3 2 5 2" xfId="39385" xr:uid="{00000000-0005-0000-0000-0000B9520000}"/>
    <cellStyle name="Normal 6 5 3 3 2 6" xfId="8145" xr:uid="{00000000-0005-0000-0000-0000BA520000}"/>
    <cellStyle name="Normal 6 5 3 3 2 7" xfId="33265" xr:uid="{00000000-0005-0000-0000-0000BB520000}"/>
    <cellStyle name="Normal 6 5 3 3 3" xfId="4799" xr:uid="{00000000-0005-0000-0000-0000BC520000}"/>
    <cellStyle name="Normal 6 5 3 3 3 2" xfId="12613" xr:uid="{00000000-0005-0000-0000-0000BD520000}"/>
    <cellStyle name="Normal 6 5 3 3 3 2 2" xfId="37549" xr:uid="{00000000-0005-0000-0000-0000BE520000}"/>
    <cellStyle name="Normal 6 5 3 3 3 3" xfId="18717" xr:uid="{00000000-0005-0000-0000-0000BF520000}"/>
    <cellStyle name="Normal 6 5 3 3 3 3 2" xfId="41221" xr:uid="{00000000-0005-0000-0000-0000C0520000}"/>
    <cellStyle name="Normal 6 5 3 3 3 4" xfId="8757" xr:uid="{00000000-0005-0000-0000-0000C1520000}"/>
    <cellStyle name="Normal 6 5 3 3 3 5" xfId="33877" xr:uid="{00000000-0005-0000-0000-0000C2520000}"/>
    <cellStyle name="Normal 6 5 3 3 4" xfId="3169" xr:uid="{00000000-0005-0000-0000-0000C3520000}"/>
    <cellStyle name="Normal 6 5 3 3 4 2" xfId="17119" xr:uid="{00000000-0005-0000-0000-0000C4520000}"/>
    <cellStyle name="Normal 6 5 3 3 4 2 2" xfId="39997" xr:uid="{00000000-0005-0000-0000-0000C5520000}"/>
    <cellStyle name="Normal 6 5 3 3 4 3" xfId="11205" xr:uid="{00000000-0005-0000-0000-0000C6520000}"/>
    <cellStyle name="Normal 6 5 3 3 4 4" xfId="36325" xr:uid="{00000000-0005-0000-0000-0000C7520000}"/>
    <cellStyle name="Normal 6 5 3 3 5" xfId="9981" xr:uid="{00000000-0005-0000-0000-0000C8520000}"/>
    <cellStyle name="Normal 6 5 3 3 5 2" xfId="35101" xr:uid="{00000000-0005-0000-0000-0000C9520000}"/>
    <cellStyle name="Normal 6 5 3 3 6" xfId="15344" xr:uid="{00000000-0005-0000-0000-0000CA520000}"/>
    <cellStyle name="Normal 6 5 3 3 6 2" xfId="38773" xr:uid="{00000000-0005-0000-0000-0000CB520000}"/>
    <cellStyle name="Normal 6 5 3 3 7" xfId="7533" xr:uid="{00000000-0005-0000-0000-0000CC520000}"/>
    <cellStyle name="Normal 6 5 3 3 8" xfId="32653" xr:uid="{00000000-0005-0000-0000-0000CD520000}"/>
    <cellStyle name="Normal 6 5 3 4" xfId="1746" xr:uid="{00000000-0005-0000-0000-0000CE520000}"/>
    <cellStyle name="Normal 6 5 3 4 2" xfId="5115" xr:uid="{00000000-0005-0000-0000-0000CF520000}"/>
    <cellStyle name="Normal 6 5 3 4 2 2" xfId="12868" xr:uid="{00000000-0005-0000-0000-0000D0520000}"/>
    <cellStyle name="Normal 6 5 3 4 2 2 2" xfId="37739" xr:uid="{00000000-0005-0000-0000-0000D1520000}"/>
    <cellStyle name="Normal 6 5 3 4 2 3" xfId="19019" xr:uid="{00000000-0005-0000-0000-0000D2520000}"/>
    <cellStyle name="Normal 6 5 3 4 2 3 2" xfId="41411" xr:uid="{00000000-0005-0000-0000-0000D3520000}"/>
    <cellStyle name="Normal 6 5 3 4 2 4" xfId="8947" xr:uid="{00000000-0005-0000-0000-0000D4520000}"/>
    <cellStyle name="Normal 6 5 3 4 2 5" xfId="34067" xr:uid="{00000000-0005-0000-0000-0000D5520000}"/>
    <cellStyle name="Normal 6 5 3 4 3" xfId="3359" xr:uid="{00000000-0005-0000-0000-0000D6520000}"/>
    <cellStyle name="Normal 6 5 3 4 3 2" xfId="17309" xr:uid="{00000000-0005-0000-0000-0000D7520000}"/>
    <cellStyle name="Normal 6 5 3 4 3 2 2" xfId="40187" xr:uid="{00000000-0005-0000-0000-0000D8520000}"/>
    <cellStyle name="Normal 6 5 3 4 3 3" xfId="11395" xr:uid="{00000000-0005-0000-0000-0000D9520000}"/>
    <cellStyle name="Normal 6 5 3 4 3 4" xfId="36515" xr:uid="{00000000-0005-0000-0000-0000DA520000}"/>
    <cellStyle name="Normal 6 5 3 4 4" xfId="10171" xr:uid="{00000000-0005-0000-0000-0000DB520000}"/>
    <cellStyle name="Normal 6 5 3 4 4 2" xfId="35291" xr:uid="{00000000-0005-0000-0000-0000DC520000}"/>
    <cellStyle name="Normal 6 5 3 4 5" xfId="15724" xr:uid="{00000000-0005-0000-0000-0000DD520000}"/>
    <cellStyle name="Normal 6 5 3 4 5 2" xfId="38963" xr:uid="{00000000-0005-0000-0000-0000DE520000}"/>
    <cellStyle name="Normal 6 5 3 4 6" xfId="7723" xr:uid="{00000000-0005-0000-0000-0000DF520000}"/>
    <cellStyle name="Normal 6 5 3 4 7" xfId="32843" xr:uid="{00000000-0005-0000-0000-0000E0520000}"/>
    <cellStyle name="Normal 6 5 3 5" xfId="4209" xr:uid="{00000000-0005-0000-0000-0000E1520000}"/>
    <cellStyle name="Normal 6 5 3 5 2" xfId="12111" xr:uid="{00000000-0005-0000-0000-0000E2520000}"/>
    <cellStyle name="Normal 6 5 3 5 2 2" xfId="37127" xr:uid="{00000000-0005-0000-0000-0000E3520000}"/>
    <cellStyle name="Normal 6 5 3 5 3" xfId="18141" xr:uid="{00000000-0005-0000-0000-0000E4520000}"/>
    <cellStyle name="Normal 6 5 3 5 3 2" xfId="40799" xr:uid="{00000000-0005-0000-0000-0000E5520000}"/>
    <cellStyle name="Normal 6 5 3 5 4" xfId="8335" xr:uid="{00000000-0005-0000-0000-0000E6520000}"/>
    <cellStyle name="Normal 6 5 3 5 5" xfId="33455" xr:uid="{00000000-0005-0000-0000-0000E7520000}"/>
    <cellStyle name="Normal 6 5 3 6" xfId="2747" xr:uid="{00000000-0005-0000-0000-0000E8520000}"/>
    <cellStyle name="Normal 6 5 3 6 2" xfId="16697" xr:uid="{00000000-0005-0000-0000-0000E9520000}"/>
    <cellStyle name="Normal 6 5 3 6 2 2" xfId="39575" xr:uid="{00000000-0005-0000-0000-0000EA520000}"/>
    <cellStyle name="Normal 6 5 3 6 3" xfId="10783" xr:uid="{00000000-0005-0000-0000-0000EB520000}"/>
    <cellStyle name="Normal 6 5 3 6 4" xfId="35903" xr:uid="{00000000-0005-0000-0000-0000EC520000}"/>
    <cellStyle name="Normal 6 5 3 7" xfId="9559" xr:uid="{00000000-0005-0000-0000-0000ED520000}"/>
    <cellStyle name="Normal 6 5 3 7 2" xfId="34679" xr:uid="{00000000-0005-0000-0000-0000EE520000}"/>
    <cellStyle name="Normal 6 5 3 8" xfId="14609" xr:uid="{00000000-0005-0000-0000-0000EF520000}"/>
    <cellStyle name="Normal 6 5 3 8 2" xfId="38351" xr:uid="{00000000-0005-0000-0000-0000F0520000}"/>
    <cellStyle name="Normal 6 5 3 9" xfId="7111" xr:uid="{00000000-0005-0000-0000-0000F1520000}"/>
    <cellStyle name="Normal 6 5 4" xfId="990" xr:uid="{00000000-0005-0000-0000-0000F2520000}"/>
    <cellStyle name="Normal 6 5 4 2" xfId="2081" xr:uid="{00000000-0005-0000-0000-0000F3520000}"/>
    <cellStyle name="Normal 6 5 4 2 2" xfId="5387" xr:uid="{00000000-0005-0000-0000-0000F4520000}"/>
    <cellStyle name="Normal 6 5 4 2 2 2" xfId="13101" xr:uid="{00000000-0005-0000-0000-0000F5520000}"/>
    <cellStyle name="Normal 6 5 4 2 2 2 2" xfId="37947" xr:uid="{00000000-0005-0000-0000-0000F6520000}"/>
    <cellStyle name="Normal 6 5 4 2 2 3" xfId="19281" xr:uid="{00000000-0005-0000-0000-0000F7520000}"/>
    <cellStyle name="Normal 6 5 4 2 2 3 2" xfId="41619" xr:uid="{00000000-0005-0000-0000-0000F8520000}"/>
    <cellStyle name="Normal 6 5 4 2 2 4" xfId="9155" xr:uid="{00000000-0005-0000-0000-0000F9520000}"/>
    <cellStyle name="Normal 6 5 4 2 2 5" xfId="34275" xr:uid="{00000000-0005-0000-0000-0000FA520000}"/>
    <cellStyle name="Normal 6 5 4 2 3" xfId="3567" xr:uid="{00000000-0005-0000-0000-0000FB520000}"/>
    <cellStyle name="Normal 6 5 4 2 3 2" xfId="17517" xr:uid="{00000000-0005-0000-0000-0000FC520000}"/>
    <cellStyle name="Normal 6 5 4 2 3 2 2" xfId="40395" xr:uid="{00000000-0005-0000-0000-0000FD520000}"/>
    <cellStyle name="Normal 6 5 4 2 3 3" xfId="11603" xr:uid="{00000000-0005-0000-0000-0000FE520000}"/>
    <cellStyle name="Normal 6 5 4 2 3 4" xfId="36723" xr:uid="{00000000-0005-0000-0000-0000FF520000}"/>
    <cellStyle name="Normal 6 5 4 2 4" xfId="10379" xr:uid="{00000000-0005-0000-0000-000000530000}"/>
    <cellStyle name="Normal 6 5 4 2 4 2" xfId="35499" xr:uid="{00000000-0005-0000-0000-000001530000}"/>
    <cellStyle name="Normal 6 5 4 2 5" xfId="16050" xr:uid="{00000000-0005-0000-0000-000002530000}"/>
    <cellStyle name="Normal 6 5 4 2 5 2" xfId="39171" xr:uid="{00000000-0005-0000-0000-000003530000}"/>
    <cellStyle name="Normal 6 5 4 2 6" xfId="7931" xr:uid="{00000000-0005-0000-0000-000004530000}"/>
    <cellStyle name="Normal 6 5 4 2 7" xfId="33051" xr:uid="{00000000-0005-0000-0000-000005530000}"/>
    <cellStyle name="Normal 6 5 4 3" xfId="4503" xr:uid="{00000000-0005-0000-0000-000006530000}"/>
    <cellStyle name="Normal 6 5 4 3 2" xfId="12354" xr:uid="{00000000-0005-0000-0000-000007530000}"/>
    <cellStyle name="Normal 6 5 4 3 2 2" xfId="37335" xr:uid="{00000000-0005-0000-0000-000008530000}"/>
    <cellStyle name="Normal 6 5 4 3 3" xfId="18429" xr:uid="{00000000-0005-0000-0000-000009530000}"/>
    <cellStyle name="Normal 6 5 4 3 3 2" xfId="41007" xr:uid="{00000000-0005-0000-0000-00000A530000}"/>
    <cellStyle name="Normal 6 5 4 3 4" xfId="8543" xr:uid="{00000000-0005-0000-0000-00000B530000}"/>
    <cellStyle name="Normal 6 5 4 3 5" xfId="33663" xr:uid="{00000000-0005-0000-0000-00000C530000}"/>
    <cellStyle name="Normal 6 5 4 4" xfId="2955" xr:uid="{00000000-0005-0000-0000-00000D530000}"/>
    <cellStyle name="Normal 6 5 4 4 2" xfId="16905" xr:uid="{00000000-0005-0000-0000-00000E530000}"/>
    <cellStyle name="Normal 6 5 4 4 2 2" xfId="39783" xr:uid="{00000000-0005-0000-0000-00000F530000}"/>
    <cellStyle name="Normal 6 5 4 4 3" xfId="10991" xr:uid="{00000000-0005-0000-0000-000010530000}"/>
    <cellStyle name="Normal 6 5 4 4 4" xfId="36111" xr:uid="{00000000-0005-0000-0000-000011530000}"/>
    <cellStyle name="Normal 6 5 4 5" xfId="9767" xr:uid="{00000000-0005-0000-0000-000012530000}"/>
    <cellStyle name="Normal 6 5 4 5 2" xfId="34887" xr:uid="{00000000-0005-0000-0000-000013530000}"/>
    <cellStyle name="Normal 6 5 4 6" xfId="15009" xr:uid="{00000000-0005-0000-0000-000014530000}"/>
    <cellStyle name="Normal 6 5 4 6 2" xfId="38559" xr:uid="{00000000-0005-0000-0000-000015530000}"/>
    <cellStyle name="Normal 6 5 4 7" xfId="7319" xr:uid="{00000000-0005-0000-0000-000016530000}"/>
    <cellStyle name="Normal 6 5 4 8" xfId="32439" xr:uid="{00000000-0005-0000-0000-000017530000}"/>
    <cellStyle name="Normal 6 5 5" xfId="1332" xr:uid="{00000000-0005-0000-0000-000018530000}"/>
    <cellStyle name="Normal 6 5 5 2" xfId="2423" xr:uid="{00000000-0005-0000-0000-000019530000}"/>
    <cellStyle name="Normal 6 5 5 2 2" xfId="5686" xr:uid="{00000000-0005-0000-0000-00001A530000}"/>
    <cellStyle name="Normal 6 5 5 2 2 2" xfId="13358" xr:uid="{00000000-0005-0000-0000-00001B530000}"/>
    <cellStyle name="Normal 6 5 5 2 2 2 2" xfId="38158" xr:uid="{00000000-0005-0000-0000-00001C530000}"/>
    <cellStyle name="Normal 6 5 5 2 2 3" xfId="19574" xr:uid="{00000000-0005-0000-0000-00001D530000}"/>
    <cellStyle name="Normal 6 5 5 2 2 3 2" xfId="41830" xr:uid="{00000000-0005-0000-0000-00001E530000}"/>
    <cellStyle name="Normal 6 5 5 2 2 4" xfId="9366" xr:uid="{00000000-0005-0000-0000-00001F530000}"/>
    <cellStyle name="Normal 6 5 5 2 2 5" xfId="34486" xr:uid="{00000000-0005-0000-0000-000020530000}"/>
    <cellStyle name="Normal 6 5 5 2 3" xfId="3778" xr:uid="{00000000-0005-0000-0000-000021530000}"/>
    <cellStyle name="Normal 6 5 5 2 3 2" xfId="17728" xr:uid="{00000000-0005-0000-0000-000022530000}"/>
    <cellStyle name="Normal 6 5 5 2 3 2 2" xfId="40606" xr:uid="{00000000-0005-0000-0000-000023530000}"/>
    <cellStyle name="Normal 6 5 5 2 3 3" xfId="11814" xr:uid="{00000000-0005-0000-0000-000024530000}"/>
    <cellStyle name="Normal 6 5 5 2 3 4" xfId="36934" xr:uid="{00000000-0005-0000-0000-000025530000}"/>
    <cellStyle name="Normal 6 5 5 2 4" xfId="10590" xr:uid="{00000000-0005-0000-0000-000026530000}"/>
    <cellStyle name="Normal 6 5 5 2 4 2" xfId="35710" xr:uid="{00000000-0005-0000-0000-000027530000}"/>
    <cellStyle name="Normal 6 5 5 2 5" xfId="16387" xr:uid="{00000000-0005-0000-0000-000028530000}"/>
    <cellStyle name="Normal 6 5 5 2 5 2" xfId="39382" xr:uid="{00000000-0005-0000-0000-000029530000}"/>
    <cellStyle name="Normal 6 5 5 2 6" xfId="8142" xr:uid="{00000000-0005-0000-0000-00002A530000}"/>
    <cellStyle name="Normal 6 5 5 2 7" xfId="33262" xr:uid="{00000000-0005-0000-0000-00002B530000}"/>
    <cellStyle name="Normal 6 5 5 3" xfId="4796" xr:uid="{00000000-0005-0000-0000-00002C530000}"/>
    <cellStyle name="Normal 6 5 5 3 2" xfId="12610" xr:uid="{00000000-0005-0000-0000-00002D530000}"/>
    <cellStyle name="Normal 6 5 5 3 2 2" xfId="37546" xr:uid="{00000000-0005-0000-0000-00002E530000}"/>
    <cellStyle name="Normal 6 5 5 3 3" xfId="18714" xr:uid="{00000000-0005-0000-0000-00002F530000}"/>
    <cellStyle name="Normal 6 5 5 3 3 2" xfId="41218" xr:uid="{00000000-0005-0000-0000-000030530000}"/>
    <cellStyle name="Normal 6 5 5 3 4" xfId="8754" xr:uid="{00000000-0005-0000-0000-000031530000}"/>
    <cellStyle name="Normal 6 5 5 3 5" xfId="33874" xr:uid="{00000000-0005-0000-0000-000032530000}"/>
    <cellStyle name="Normal 6 5 5 4" xfId="3166" xr:uid="{00000000-0005-0000-0000-000033530000}"/>
    <cellStyle name="Normal 6 5 5 4 2" xfId="17116" xr:uid="{00000000-0005-0000-0000-000034530000}"/>
    <cellStyle name="Normal 6 5 5 4 2 2" xfId="39994" xr:uid="{00000000-0005-0000-0000-000035530000}"/>
    <cellStyle name="Normal 6 5 5 4 3" xfId="11202" xr:uid="{00000000-0005-0000-0000-000036530000}"/>
    <cellStyle name="Normal 6 5 5 4 4" xfId="36322" xr:uid="{00000000-0005-0000-0000-000037530000}"/>
    <cellStyle name="Normal 6 5 5 5" xfId="9978" xr:uid="{00000000-0005-0000-0000-000038530000}"/>
    <cellStyle name="Normal 6 5 5 5 2" xfId="35098" xr:uid="{00000000-0005-0000-0000-000039530000}"/>
    <cellStyle name="Normal 6 5 5 6" xfId="15341" xr:uid="{00000000-0005-0000-0000-00003A530000}"/>
    <cellStyle name="Normal 6 5 5 6 2" xfId="38770" xr:uid="{00000000-0005-0000-0000-00003B530000}"/>
    <cellStyle name="Normal 6 5 5 7" xfId="7530" xr:uid="{00000000-0005-0000-0000-00003C530000}"/>
    <cellStyle name="Normal 6 5 5 8" xfId="32650" xr:uid="{00000000-0005-0000-0000-00003D530000}"/>
    <cellStyle name="Normal 6 5 6" xfId="1743" xr:uid="{00000000-0005-0000-0000-00003E530000}"/>
    <cellStyle name="Normal 6 5 6 2" xfId="5112" xr:uid="{00000000-0005-0000-0000-00003F530000}"/>
    <cellStyle name="Normal 6 5 6 2 2" xfId="12865" xr:uid="{00000000-0005-0000-0000-000040530000}"/>
    <cellStyle name="Normal 6 5 6 2 2 2" xfId="37736" xr:uid="{00000000-0005-0000-0000-000041530000}"/>
    <cellStyle name="Normal 6 5 6 2 3" xfId="19016" xr:uid="{00000000-0005-0000-0000-000042530000}"/>
    <cellStyle name="Normal 6 5 6 2 3 2" xfId="41408" xr:uid="{00000000-0005-0000-0000-000043530000}"/>
    <cellStyle name="Normal 6 5 6 2 4" xfId="8944" xr:uid="{00000000-0005-0000-0000-000044530000}"/>
    <cellStyle name="Normal 6 5 6 2 5" xfId="34064" xr:uid="{00000000-0005-0000-0000-000045530000}"/>
    <cellStyle name="Normal 6 5 6 3" xfId="3356" xr:uid="{00000000-0005-0000-0000-000046530000}"/>
    <cellStyle name="Normal 6 5 6 3 2" xfId="17306" xr:uid="{00000000-0005-0000-0000-000047530000}"/>
    <cellStyle name="Normal 6 5 6 3 2 2" xfId="40184" xr:uid="{00000000-0005-0000-0000-000048530000}"/>
    <cellStyle name="Normal 6 5 6 3 3" xfId="11392" xr:uid="{00000000-0005-0000-0000-000049530000}"/>
    <cellStyle name="Normal 6 5 6 3 4" xfId="36512" xr:uid="{00000000-0005-0000-0000-00004A530000}"/>
    <cellStyle name="Normal 6 5 6 4" xfId="10168" xr:uid="{00000000-0005-0000-0000-00004B530000}"/>
    <cellStyle name="Normal 6 5 6 4 2" xfId="35288" xr:uid="{00000000-0005-0000-0000-00004C530000}"/>
    <cellStyle name="Normal 6 5 6 5" xfId="15721" xr:uid="{00000000-0005-0000-0000-00004D530000}"/>
    <cellStyle name="Normal 6 5 6 5 2" xfId="38960" xr:uid="{00000000-0005-0000-0000-00004E530000}"/>
    <cellStyle name="Normal 6 5 6 6" xfId="7720" xr:uid="{00000000-0005-0000-0000-00004F530000}"/>
    <cellStyle name="Normal 6 5 6 7" xfId="32840" xr:uid="{00000000-0005-0000-0000-000050530000}"/>
    <cellStyle name="Normal 6 5 7" xfId="4206" xr:uid="{00000000-0005-0000-0000-000051530000}"/>
    <cellStyle name="Normal 6 5 7 2" xfId="12108" xr:uid="{00000000-0005-0000-0000-000052530000}"/>
    <cellStyle name="Normal 6 5 7 2 2" xfId="37124" xr:uid="{00000000-0005-0000-0000-000053530000}"/>
    <cellStyle name="Normal 6 5 7 3" xfId="18138" xr:uid="{00000000-0005-0000-0000-000054530000}"/>
    <cellStyle name="Normal 6 5 7 3 2" xfId="40796" xr:uid="{00000000-0005-0000-0000-000055530000}"/>
    <cellStyle name="Normal 6 5 7 4" xfId="8332" xr:uid="{00000000-0005-0000-0000-000056530000}"/>
    <cellStyle name="Normal 6 5 7 5" xfId="33452" xr:uid="{00000000-0005-0000-0000-000057530000}"/>
    <cellStyle name="Normal 6 5 8" xfId="2744" xr:uid="{00000000-0005-0000-0000-000058530000}"/>
    <cellStyle name="Normal 6 5 8 2" xfId="16694" xr:uid="{00000000-0005-0000-0000-000059530000}"/>
    <cellStyle name="Normal 6 5 8 2 2" xfId="39572" xr:uid="{00000000-0005-0000-0000-00005A530000}"/>
    <cellStyle name="Normal 6 5 8 3" xfId="10780" xr:uid="{00000000-0005-0000-0000-00005B530000}"/>
    <cellStyle name="Normal 6 5 8 4" xfId="35900" xr:uid="{00000000-0005-0000-0000-00005C530000}"/>
    <cellStyle name="Normal 6 5 9" xfId="9556" xr:uid="{00000000-0005-0000-0000-00005D530000}"/>
    <cellStyle name="Normal 6 5 9 2" xfId="34676" xr:uid="{00000000-0005-0000-0000-00005E530000}"/>
    <cellStyle name="Normal 6 6" xfId="568" xr:uid="{00000000-0005-0000-0000-00005F530000}"/>
    <cellStyle name="Normal 6 6 10" xfId="7112" xr:uid="{00000000-0005-0000-0000-000060530000}"/>
    <cellStyle name="Normal 6 6 11" xfId="32232" xr:uid="{00000000-0005-0000-0000-000061530000}"/>
    <cellStyle name="Normal 6 6 2" xfId="569" xr:uid="{00000000-0005-0000-0000-000062530000}"/>
    <cellStyle name="Normal 6 6 2 10" xfId="32233" xr:uid="{00000000-0005-0000-0000-000063530000}"/>
    <cellStyle name="Normal 6 6 2 2" xfId="995" xr:uid="{00000000-0005-0000-0000-000064530000}"/>
    <cellStyle name="Normal 6 6 2 2 2" xfId="2086" xr:uid="{00000000-0005-0000-0000-000065530000}"/>
    <cellStyle name="Normal 6 6 2 2 2 2" xfId="5392" xr:uid="{00000000-0005-0000-0000-000066530000}"/>
    <cellStyle name="Normal 6 6 2 2 2 2 2" xfId="13106" xr:uid="{00000000-0005-0000-0000-000067530000}"/>
    <cellStyle name="Normal 6 6 2 2 2 2 2 2" xfId="37952" xr:uid="{00000000-0005-0000-0000-000068530000}"/>
    <cellStyle name="Normal 6 6 2 2 2 2 3" xfId="19286" xr:uid="{00000000-0005-0000-0000-000069530000}"/>
    <cellStyle name="Normal 6 6 2 2 2 2 3 2" xfId="41624" xr:uid="{00000000-0005-0000-0000-00006A530000}"/>
    <cellStyle name="Normal 6 6 2 2 2 2 4" xfId="9160" xr:uid="{00000000-0005-0000-0000-00006B530000}"/>
    <cellStyle name="Normal 6 6 2 2 2 2 5" xfId="34280" xr:uid="{00000000-0005-0000-0000-00006C530000}"/>
    <cellStyle name="Normal 6 6 2 2 2 3" xfId="3572" xr:uid="{00000000-0005-0000-0000-00006D530000}"/>
    <cellStyle name="Normal 6 6 2 2 2 3 2" xfId="17522" xr:uid="{00000000-0005-0000-0000-00006E530000}"/>
    <cellStyle name="Normal 6 6 2 2 2 3 2 2" xfId="40400" xr:uid="{00000000-0005-0000-0000-00006F530000}"/>
    <cellStyle name="Normal 6 6 2 2 2 3 3" xfId="11608" xr:uid="{00000000-0005-0000-0000-000070530000}"/>
    <cellStyle name="Normal 6 6 2 2 2 3 4" xfId="36728" xr:uid="{00000000-0005-0000-0000-000071530000}"/>
    <cellStyle name="Normal 6 6 2 2 2 4" xfId="10384" xr:uid="{00000000-0005-0000-0000-000072530000}"/>
    <cellStyle name="Normal 6 6 2 2 2 4 2" xfId="35504" xr:uid="{00000000-0005-0000-0000-000073530000}"/>
    <cellStyle name="Normal 6 6 2 2 2 5" xfId="16055" xr:uid="{00000000-0005-0000-0000-000074530000}"/>
    <cellStyle name="Normal 6 6 2 2 2 5 2" xfId="39176" xr:uid="{00000000-0005-0000-0000-000075530000}"/>
    <cellStyle name="Normal 6 6 2 2 2 6" xfId="7936" xr:uid="{00000000-0005-0000-0000-000076530000}"/>
    <cellStyle name="Normal 6 6 2 2 2 7" xfId="33056" xr:uid="{00000000-0005-0000-0000-000077530000}"/>
    <cellStyle name="Normal 6 6 2 2 3" xfId="4508" xr:uid="{00000000-0005-0000-0000-000078530000}"/>
    <cellStyle name="Normal 6 6 2 2 3 2" xfId="12359" xr:uid="{00000000-0005-0000-0000-000079530000}"/>
    <cellStyle name="Normal 6 6 2 2 3 2 2" xfId="37340" xr:uid="{00000000-0005-0000-0000-00007A530000}"/>
    <cellStyle name="Normal 6 6 2 2 3 3" xfId="18434" xr:uid="{00000000-0005-0000-0000-00007B530000}"/>
    <cellStyle name="Normal 6 6 2 2 3 3 2" xfId="41012" xr:uid="{00000000-0005-0000-0000-00007C530000}"/>
    <cellStyle name="Normal 6 6 2 2 3 4" xfId="8548" xr:uid="{00000000-0005-0000-0000-00007D530000}"/>
    <cellStyle name="Normal 6 6 2 2 3 5" xfId="33668" xr:uid="{00000000-0005-0000-0000-00007E530000}"/>
    <cellStyle name="Normal 6 6 2 2 4" xfId="2960" xr:uid="{00000000-0005-0000-0000-00007F530000}"/>
    <cellStyle name="Normal 6 6 2 2 4 2" xfId="16910" xr:uid="{00000000-0005-0000-0000-000080530000}"/>
    <cellStyle name="Normal 6 6 2 2 4 2 2" xfId="39788" xr:uid="{00000000-0005-0000-0000-000081530000}"/>
    <cellStyle name="Normal 6 6 2 2 4 3" xfId="10996" xr:uid="{00000000-0005-0000-0000-000082530000}"/>
    <cellStyle name="Normal 6 6 2 2 4 4" xfId="36116" xr:uid="{00000000-0005-0000-0000-000083530000}"/>
    <cellStyle name="Normal 6 6 2 2 5" xfId="9772" xr:uid="{00000000-0005-0000-0000-000084530000}"/>
    <cellStyle name="Normal 6 6 2 2 5 2" xfId="34892" xr:uid="{00000000-0005-0000-0000-000085530000}"/>
    <cellStyle name="Normal 6 6 2 2 6" xfId="15014" xr:uid="{00000000-0005-0000-0000-000086530000}"/>
    <cellStyle name="Normal 6 6 2 2 6 2" xfId="38564" xr:uid="{00000000-0005-0000-0000-000087530000}"/>
    <cellStyle name="Normal 6 6 2 2 7" xfId="7324" xr:uid="{00000000-0005-0000-0000-000088530000}"/>
    <cellStyle name="Normal 6 6 2 2 8" xfId="32444" xr:uid="{00000000-0005-0000-0000-000089530000}"/>
    <cellStyle name="Normal 6 6 2 3" xfId="1337" xr:uid="{00000000-0005-0000-0000-00008A530000}"/>
    <cellStyle name="Normal 6 6 2 3 2" xfId="2428" xr:uid="{00000000-0005-0000-0000-00008B530000}"/>
    <cellStyle name="Normal 6 6 2 3 2 2" xfId="5691" xr:uid="{00000000-0005-0000-0000-00008C530000}"/>
    <cellStyle name="Normal 6 6 2 3 2 2 2" xfId="13363" xr:uid="{00000000-0005-0000-0000-00008D530000}"/>
    <cellStyle name="Normal 6 6 2 3 2 2 2 2" xfId="38163" xr:uid="{00000000-0005-0000-0000-00008E530000}"/>
    <cellStyle name="Normal 6 6 2 3 2 2 3" xfId="19579" xr:uid="{00000000-0005-0000-0000-00008F530000}"/>
    <cellStyle name="Normal 6 6 2 3 2 2 3 2" xfId="41835" xr:uid="{00000000-0005-0000-0000-000090530000}"/>
    <cellStyle name="Normal 6 6 2 3 2 2 4" xfId="9371" xr:uid="{00000000-0005-0000-0000-000091530000}"/>
    <cellStyle name="Normal 6 6 2 3 2 2 5" xfId="34491" xr:uid="{00000000-0005-0000-0000-000092530000}"/>
    <cellStyle name="Normal 6 6 2 3 2 3" xfId="3783" xr:uid="{00000000-0005-0000-0000-000093530000}"/>
    <cellStyle name="Normal 6 6 2 3 2 3 2" xfId="17733" xr:uid="{00000000-0005-0000-0000-000094530000}"/>
    <cellStyle name="Normal 6 6 2 3 2 3 2 2" xfId="40611" xr:uid="{00000000-0005-0000-0000-000095530000}"/>
    <cellStyle name="Normal 6 6 2 3 2 3 3" xfId="11819" xr:uid="{00000000-0005-0000-0000-000096530000}"/>
    <cellStyle name="Normal 6 6 2 3 2 3 4" xfId="36939" xr:uid="{00000000-0005-0000-0000-000097530000}"/>
    <cellStyle name="Normal 6 6 2 3 2 4" xfId="10595" xr:uid="{00000000-0005-0000-0000-000098530000}"/>
    <cellStyle name="Normal 6 6 2 3 2 4 2" xfId="35715" xr:uid="{00000000-0005-0000-0000-000099530000}"/>
    <cellStyle name="Normal 6 6 2 3 2 5" xfId="16392" xr:uid="{00000000-0005-0000-0000-00009A530000}"/>
    <cellStyle name="Normal 6 6 2 3 2 5 2" xfId="39387" xr:uid="{00000000-0005-0000-0000-00009B530000}"/>
    <cellStyle name="Normal 6 6 2 3 2 6" xfId="8147" xr:uid="{00000000-0005-0000-0000-00009C530000}"/>
    <cellStyle name="Normal 6 6 2 3 2 7" xfId="33267" xr:uid="{00000000-0005-0000-0000-00009D530000}"/>
    <cellStyle name="Normal 6 6 2 3 3" xfId="4801" xr:uid="{00000000-0005-0000-0000-00009E530000}"/>
    <cellStyle name="Normal 6 6 2 3 3 2" xfId="12615" xr:uid="{00000000-0005-0000-0000-00009F530000}"/>
    <cellStyle name="Normal 6 6 2 3 3 2 2" xfId="37551" xr:uid="{00000000-0005-0000-0000-0000A0530000}"/>
    <cellStyle name="Normal 6 6 2 3 3 3" xfId="18719" xr:uid="{00000000-0005-0000-0000-0000A1530000}"/>
    <cellStyle name="Normal 6 6 2 3 3 3 2" xfId="41223" xr:uid="{00000000-0005-0000-0000-0000A2530000}"/>
    <cellStyle name="Normal 6 6 2 3 3 4" xfId="8759" xr:uid="{00000000-0005-0000-0000-0000A3530000}"/>
    <cellStyle name="Normal 6 6 2 3 3 5" xfId="33879" xr:uid="{00000000-0005-0000-0000-0000A4530000}"/>
    <cellStyle name="Normal 6 6 2 3 4" xfId="3171" xr:uid="{00000000-0005-0000-0000-0000A5530000}"/>
    <cellStyle name="Normal 6 6 2 3 4 2" xfId="17121" xr:uid="{00000000-0005-0000-0000-0000A6530000}"/>
    <cellStyle name="Normal 6 6 2 3 4 2 2" xfId="39999" xr:uid="{00000000-0005-0000-0000-0000A7530000}"/>
    <cellStyle name="Normal 6 6 2 3 4 3" xfId="11207" xr:uid="{00000000-0005-0000-0000-0000A8530000}"/>
    <cellStyle name="Normal 6 6 2 3 4 4" xfId="36327" xr:uid="{00000000-0005-0000-0000-0000A9530000}"/>
    <cellStyle name="Normal 6 6 2 3 5" xfId="9983" xr:uid="{00000000-0005-0000-0000-0000AA530000}"/>
    <cellStyle name="Normal 6 6 2 3 5 2" xfId="35103" xr:uid="{00000000-0005-0000-0000-0000AB530000}"/>
    <cellStyle name="Normal 6 6 2 3 6" xfId="15346" xr:uid="{00000000-0005-0000-0000-0000AC530000}"/>
    <cellStyle name="Normal 6 6 2 3 6 2" xfId="38775" xr:uid="{00000000-0005-0000-0000-0000AD530000}"/>
    <cellStyle name="Normal 6 6 2 3 7" xfId="7535" xr:uid="{00000000-0005-0000-0000-0000AE530000}"/>
    <cellStyle name="Normal 6 6 2 3 8" xfId="32655" xr:uid="{00000000-0005-0000-0000-0000AF530000}"/>
    <cellStyle name="Normal 6 6 2 4" xfId="1748" xr:uid="{00000000-0005-0000-0000-0000B0530000}"/>
    <cellStyle name="Normal 6 6 2 4 2" xfId="5117" xr:uid="{00000000-0005-0000-0000-0000B1530000}"/>
    <cellStyle name="Normal 6 6 2 4 2 2" xfId="12870" xr:uid="{00000000-0005-0000-0000-0000B2530000}"/>
    <cellStyle name="Normal 6 6 2 4 2 2 2" xfId="37741" xr:uid="{00000000-0005-0000-0000-0000B3530000}"/>
    <cellStyle name="Normal 6 6 2 4 2 3" xfId="19021" xr:uid="{00000000-0005-0000-0000-0000B4530000}"/>
    <cellStyle name="Normal 6 6 2 4 2 3 2" xfId="41413" xr:uid="{00000000-0005-0000-0000-0000B5530000}"/>
    <cellStyle name="Normal 6 6 2 4 2 4" xfId="8949" xr:uid="{00000000-0005-0000-0000-0000B6530000}"/>
    <cellStyle name="Normal 6 6 2 4 2 5" xfId="34069" xr:uid="{00000000-0005-0000-0000-0000B7530000}"/>
    <cellStyle name="Normal 6 6 2 4 3" xfId="3361" xr:uid="{00000000-0005-0000-0000-0000B8530000}"/>
    <cellStyle name="Normal 6 6 2 4 3 2" xfId="17311" xr:uid="{00000000-0005-0000-0000-0000B9530000}"/>
    <cellStyle name="Normal 6 6 2 4 3 2 2" xfId="40189" xr:uid="{00000000-0005-0000-0000-0000BA530000}"/>
    <cellStyle name="Normal 6 6 2 4 3 3" xfId="11397" xr:uid="{00000000-0005-0000-0000-0000BB530000}"/>
    <cellStyle name="Normal 6 6 2 4 3 4" xfId="36517" xr:uid="{00000000-0005-0000-0000-0000BC530000}"/>
    <cellStyle name="Normal 6 6 2 4 4" xfId="10173" xr:uid="{00000000-0005-0000-0000-0000BD530000}"/>
    <cellStyle name="Normal 6 6 2 4 4 2" xfId="35293" xr:uid="{00000000-0005-0000-0000-0000BE530000}"/>
    <cellStyle name="Normal 6 6 2 4 5" xfId="15726" xr:uid="{00000000-0005-0000-0000-0000BF530000}"/>
    <cellStyle name="Normal 6 6 2 4 5 2" xfId="38965" xr:uid="{00000000-0005-0000-0000-0000C0530000}"/>
    <cellStyle name="Normal 6 6 2 4 6" xfId="7725" xr:uid="{00000000-0005-0000-0000-0000C1530000}"/>
    <cellStyle name="Normal 6 6 2 4 7" xfId="32845" xr:uid="{00000000-0005-0000-0000-0000C2530000}"/>
    <cellStyle name="Normal 6 6 2 5" xfId="4211" xr:uid="{00000000-0005-0000-0000-0000C3530000}"/>
    <cellStyle name="Normal 6 6 2 5 2" xfId="12113" xr:uid="{00000000-0005-0000-0000-0000C4530000}"/>
    <cellStyle name="Normal 6 6 2 5 2 2" xfId="37129" xr:uid="{00000000-0005-0000-0000-0000C5530000}"/>
    <cellStyle name="Normal 6 6 2 5 3" xfId="18143" xr:uid="{00000000-0005-0000-0000-0000C6530000}"/>
    <cellStyle name="Normal 6 6 2 5 3 2" xfId="40801" xr:uid="{00000000-0005-0000-0000-0000C7530000}"/>
    <cellStyle name="Normal 6 6 2 5 4" xfId="8337" xr:uid="{00000000-0005-0000-0000-0000C8530000}"/>
    <cellStyle name="Normal 6 6 2 5 5" xfId="33457" xr:uid="{00000000-0005-0000-0000-0000C9530000}"/>
    <cellStyle name="Normal 6 6 2 6" xfId="2749" xr:uid="{00000000-0005-0000-0000-0000CA530000}"/>
    <cellStyle name="Normal 6 6 2 6 2" xfId="16699" xr:uid="{00000000-0005-0000-0000-0000CB530000}"/>
    <cellStyle name="Normal 6 6 2 6 2 2" xfId="39577" xr:uid="{00000000-0005-0000-0000-0000CC530000}"/>
    <cellStyle name="Normal 6 6 2 6 3" xfId="10785" xr:uid="{00000000-0005-0000-0000-0000CD530000}"/>
    <cellStyle name="Normal 6 6 2 6 4" xfId="35905" xr:uid="{00000000-0005-0000-0000-0000CE530000}"/>
    <cellStyle name="Normal 6 6 2 7" xfId="9561" xr:uid="{00000000-0005-0000-0000-0000CF530000}"/>
    <cellStyle name="Normal 6 6 2 7 2" xfId="34681" xr:uid="{00000000-0005-0000-0000-0000D0530000}"/>
    <cellStyle name="Normal 6 6 2 8" xfId="14611" xr:uid="{00000000-0005-0000-0000-0000D1530000}"/>
    <cellStyle name="Normal 6 6 2 8 2" xfId="38353" xr:uid="{00000000-0005-0000-0000-0000D2530000}"/>
    <cellStyle name="Normal 6 6 2 9" xfId="7113" xr:uid="{00000000-0005-0000-0000-0000D3530000}"/>
    <cellStyle name="Normal 6 6 3" xfId="994" xr:uid="{00000000-0005-0000-0000-0000D4530000}"/>
    <cellStyle name="Normal 6 6 3 2" xfId="2085" xr:uid="{00000000-0005-0000-0000-0000D5530000}"/>
    <cellStyle name="Normal 6 6 3 2 2" xfId="5391" xr:uid="{00000000-0005-0000-0000-0000D6530000}"/>
    <cellStyle name="Normal 6 6 3 2 2 2" xfId="13105" xr:uid="{00000000-0005-0000-0000-0000D7530000}"/>
    <cellStyle name="Normal 6 6 3 2 2 2 2" xfId="37951" xr:uid="{00000000-0005-0000-0000-0000D8530000}"/>
    <cellStyle name="Normal 6 6 3 2 2 3" xfId="19285" xr:uid="{00000000-0005-0000-0000-0000D9530000}"/>
    <cellStyle name="Normal 6 6 3 2 2 3 2" xfId="41623" xr:uid="{00000000-0005-0000-0000-0000DA530000}"/>
    <cellStyle name="Normal 6 6 3 2 2 4" xfId="9159" xr:uid="{00000000-0005-0000-0000-0000DB530000}"/>
    <cellStyle name="Normal 6 6 3 2 2 5" xfId="34279" xr:uid="{00000000-0005-0000-0000-0000DC530000}"/>
    <cellStyle name="Normal 6 6 3 2 3" xfId="3571" xr:uid="{00000000-0005-0000-0000-0000DD530000}"/>
    <cellStyle name="Normal 6 6 3 2 3 2" xfId="17521" xr:uid="{00000000-0005-0000-0000-0000DE530000}"/>
    <cellStyle name="Normal 6 6 3 2 3 2 2" xfId="40399" xr:uid="{00000000-0005-0000-0000-0000DF530000}"/>
    <cellStyle name="Normal 6 6 3 2 3 3" xfId="11607" xr:uid="{00000000-0005-0000-0000-0000E0530000}"/>
    <cellStyle name="Normal 6 6 3 2 3 4" xfId="36727" xr:uid="{00000000-0005-0000-0000-0000E1530000}"/>
    <cellStyle name="Normal 6 6 3 2 4" xfId="10383" xr:uid="{00000000-0005-0000-0000-0000E2530000}"/>
    <cellStyle name="Normal 6 6 3 2 4 2" xfId="35503" xr:uid="{00000000-0005-0000-0000-0000E3530000}"/>
    <cellStyle name="Normal 6 6 3 2 5" xfId="16054" xr:uid="{00000000-0005-0000-0000-0000E4530000}"/>
    <cellStyle name="Normal 6 6 3 2 5 2" xfId="39175" xr:uid="{00000000-0005-0000-0000-0000E5530000}"/>
    <cellStyle name="Normal 6 6 3 2 6" xfId="7935" xr:uid="{00000000-0005-0000-0000-0000E6530000}"/>
    <cellStyle name="Normal 6 6 3 2 7" xfId="33055" xr:uid="{00000000-0005-0000-0000-0000E7530000}"/>
    <cellStyle name="Normal 6 6 3 3" xfId="4507" xr:uid="{00000000-0005-0000-0000-0000E8530000}"/>
    <cellStyle name="Normal 6 6 3 3 2" xfId="12358" xr:uid="{00000000-0005-0000-0000-0000E9530000}"/>
    <cellStyle name="Normal 6 6 3 3 2 2" xfId="37339" xr:uid="{00000000-0005-0000-0000-0000EA530000}"/>
    <cellStyle name="Normal 6 6 3 3 3" xfId="18433" xr:uid="{00000000-0005-0000-0000-0000EB530000}"/>
    <cellStyle name="Normal 6 6 3 3 3 2" xfId="41011" xr:uid="{00000000-0005-0000-0000-0000EC530000}"/>
    <cellStyle name="Normal 6 6 3 3 4" xfId="8547" xr:uid="{00000000-0005-0000-0000-0000ED530000}"/>
    <cellStyle name="Normal 6 6 3 3 5" xfId="33667" xr:uid="{00000000-0005-0000-0000-0000EE530000}"/>
    <cellStyle name="Normal 6 6 3 4" xfId="2959" xr:uid="{00000000-0005-0000-0000-0000EF530000}"/>
    <cellStyle name="Normal 6 6 3 4 2" xfId="16909" xr:uid="{00000000-0005-0000-0000-0000F0530000}"/>
    <cellStyle name="Normal 6 6 3 4 2 2" xfId="39787" xr:uid="{00000000-0005-0000-0000-0000F1530000}"/>
    <cellStyle name="Normal 6 6 3 4 3" xfId="10995" xr:uid="{00000000-0005-0000-0000-0000F2530000}"/>
    <cellStyle name="Normal 6 6 3 4 4" xfId="36115" xr:uid="{00000000-0005-0000-0000-0000F3530000}"/>
    <cellStyle name="Normal 6 6 3 5" xfId="9771" xr:uid="{00000000-0005-0000-0000-0000F4530000}"/>
    <cellStyle name="Normal 6 6 3 5 2" xfId="34891" xr:uid="{00000000-0005-0000-0000-0000F5530000}"/>
    <cellStyle name="Normal 6 6 3 6" xfId="15013" xr:uid="{00000000-0005-0000-0000-0000F6530000}"/>
    <cellStyle name="Normal 6 6 3 6 2" xfId="38563" xr:uid="{00000000-0005-0000-0000-0000F7530000}"/>
    <cellStyle name="Normal 6 6 3 7" xfId="7323" xr:uid="{00000000-0005-0000-0000-0000F8530000}"/>
    <cellStyle name="Normal 6 6 3 8" xfId="32443" xr:uid="{00000000-0005-0000-0000-0000F9530000}"/>
    <cellStyle name="Normal 6 6 4" xfId="1336" xr:uid="{00000000-0005-0000-0000-0000FA530000}"/>
    <cellStyle name="Normal 6 6 4 2" xfId="2427" xr:uid="{00000000-0005-0000-0000-0000FB530000}"/>
    <cellStyle name="Normal 6 6 4 2 2" xfId="5690" xr:uid="{00000000-0005-0000-0000-0000FC530000}"/>
    <cellStyle name="Normal 6 6 4 2 2 2" xfId="13362" xr:uid="{00000000-0005-0000-0000-0000FD530000}"/>
    <cellStyle name="Normal 6 6 4 2 2 2 2" xfId="38162" xr:uid="{00000000-0005-0000-0000-0000FE530000}"/>
    <cellStyle name="Normal 6 6 4 2 2 3" xfId="19578" xr:uid="{00000000-0005-0000-0000-0000FF530000}"/>
    <cellStyle name="Normal 6 6 4 2 2 3 2" xfId="41834" xr:uid="{00000000-0005-0000-0000-000000540000}"/>
    <cellStyle name="Normal 6 6 4 2 2 4" xfId="9370" xr:uid="{00000000-0005-0000-0000-000001540000}"/>
    <cellStyle name="Normal 6 6 4 2 2 5" xfId="34490" xr:uid="{00000000-0005-0000-0000-000002540000}"/>
    <cellStyle name="Normal 6 6 4 2 3" xfId="3782" xr:uid="{00000000-0005-0000-0000-000003540000}"/>
    <cellStyle name="Normal 6 6 4 2 3 2" xfId="17732" xr:uid="{00000000-0005-0000-0000-000004540000}"/>
    <cellStyle name="Normal 6 6 4 2 3 2 2" xfId="40610" xr:uid="{00000000-0005-0000-0000-000005540000}"/>
    <cellStyle name="Normal 6 6 4 2 3 3" xfId="11818" xr:uid="{00000000-0005-0000-0000-000006540000}"/>
    <cellStyle name="Normal 6 6 4 2 3 4" xfId="36938" xr:uid="{00000000-0005-0000-0000-000007540000}"/>
    <cellStyle name="Normal 6 6 4 2 4" xfId="10594" xr:uid="{00000000-0005-0000-0000-000008540000}"/>
    <cellStyle name="Normal 6 6 4 2 4 2" xfId="35714" xr:uid="{00000000-0005-0000-0000-000009540000}"/>
    <cellStyle name="Normal 6 6 4 2 5" xfId="16391" xr:uid="{00000000-0005-0000-0000-00000A540000}"/>
    <cellStyle name="Normal 6 6 4 2 5 2" xfId="39386" xr:uid="{00000000-0005-0000-0000-00000B540000}"/>
    <cellStyle name="Normal 6 6 4 2 6" xfId="8146" xr:uid="{00000000-0005-0000-0000-00000C540000}"/>
    <cellStyle name="Normal 6 6 4 2 7" xfId="33266" xr:uid="{00000000-0005-0000-0000-00000D540000}"/>
    <cellStyle name="Normal 6 6 4 3" xfId="4800" xr:uid="{00000000-0005-0000-0000-00000E540000}"/>
    <cellStyle name="Normal 6 6 4 3 2" xfId="12614" xr:uid="{00000000-0005-0000-0000-00000F540000}"/>
    <cellStyle name="Normal 6 6 4 3 2 2" xfId="37550" xr:uid="{00000000-0005-0000-0000-000010540000}"/>
    <cellStyle name="Normal 6 6 4 3 3" xfId="18718" xr:uid="{00000000-0005-0000-0000-000011540000}"/>
    <cellStyle name="Normal 6 6 4 3 3 2" xfId="41222" xr:uid="{00000000-0005-0000-0000-000012540000}"/>
    <cellStyle name="Normal 6 6 4 3 4" xfId="8758" xr:uid="{00000000-0005-0000-0000-000013540000}"/>
    <cellStyle name="Normal 6 6 4 3 5" xfId="33878" xr:uid="{00000000-0005-0000-0000-000014540000}"/>
    <cellStyle name="Normal 6 6 4 4" xfId="3170" xr:uid="{00000000-0005-0000-0000-000015540000}"/>
    <cellStyle name="Normal 6 6 4 4 2" xfId="17120" xr:uid="{00000000-0005-0000-0000-000016540000}"/>
    <cellStyle name="Normal 6 6 4 4 2 2" xfId="39998" xr:uid="{00000000-0005-0000-0000-000017540000}"/>
    <cellStyle name="Normal 6 6 4 4 3" xfId="11206" xr:uid="{00000000-0005-0000-0000-000018540000}"/>
    <cellStyle name="Normal 6 6 4 4 4" xfId="36326" xr:uid="{00000000-0005-0000-0000-000019540000}"/>
    <cellStyle name="Normal 6 6 4 5" xfId="9982" xr:uid="{00000000-0005-0000-0000-00001A540000}"/>
    <cellStyle name="Normal 6 6 4 5 2" xfId="35102" xr:uid="{00000000-0005-0000-0000-00001B540000}"/>
    <cellStyle name="Normal 6 6 4 6" xfId="15345" xr:uid="{00000000-0005-0000-0000-00001C540000}"/>
    <cellStyle name="Normal 6 6 4 6 2" xfId="38774" xr:uid="{00000000-0005-0000-0000-00001D540000}"/>
    <cellStyle name="Normal 6 6 4 7" xfId="7534" xr:uid="{00000000-0005-0000-0000-00001E540000}"/>
    <cellStyle name="Normal 6 6 4 8" xfId="32654" xr:uid="{00000000-0005-0000-0000-00001F540000}"/>
    <cellStyle name="Normal 6 6 5" xfId="1747" xr:uid="{00000000-0005-0000-0000-000020540000}"/>
    <cellStyle name="Normal 6 6 5 2" xfId="5116" xr:uid="{00000000-0005-0000-0000-000021540000}"/>
    <cellStyle name="Normal 6 6 5 2 2" xfId="12869" xr:uid="{00000000-0005-0000-0000-000022540000}"/>
    <cellStyle name="Normal 6 6 5 2 2 2" xfId="37740" xr:uid="{00000000-0005-0000-0000-000023540000}"/>
    <cellStyle name="Normal 6 6 5 2 3" xfId="19020" xr:uid="{00000000-0005-0000-0000-000024540000}"/>
    <cellStyle name="Normal 6 6 5 2 3 2" xfId="41412" xr:uid="{00000000-0005-0000-0000-000025540000}"/>
    <cellStyle name="Normal 6 6 5 2 4" xfId="8948" xr:uid="{00000000-0005-0000-0000-000026540000}"/>
    <cellStyle name="Normal 6 6 5 2 5" xfId="34068" xr:uid="{00000000-0005-0000-0000-000027540000}"/>
    <cellStyle name="Normal 6 6 5 3" xfId="3360" xr:uid="{00000000-0005-0000-0000-000028540000}"/>
    <cellStyle name="Normal 6 6 5 3 2" xfId="17310" xr:uid="{00000000-0005-0000-0000-000029540000}"/>
    <cellStyle name="Normal 6 6 5 3 2 2" xfId="40188" xr:uid="{00000000-0005-0000-0000-00002A540000}"/>
    <cellStyle name="Normal 6 6 5 3 3" xfId="11396" xr:uid="{00000000-0005-0000-0000-00002B540000}"/>
    <cellStyle name="Normal 6 6 5 3 4" xfId="36516" xr:uid="{00000000-0005-0000-0000-00002C540000}"/>
    <cellStyle name="Normal 6 6 5 4" xfId="10172" xr:uid="{00000000-0005-0000-0000-00002D540000}"/>
    <cellStyle name="Normal 6 6 5 4 2" xfId="35292" xr:uid="{00000000-0005-0000-0000-00002E540000}"/>
    <cellStyle name="Normal 6 6 5 5" xfId="15725" xr:uid="{00000000-0005-0000-0000-00002F540000}"/>
    <cellStyle name="Normal 6 6 5 5 2" xfId="38964" xr:uid="{00000000-0005-0000-0000-000030540000}"/>
    <cellStyle name="Normal 6 6 5 6" xfId="7724" xr:uid="{00000000-0005-0000-0000-000031540000}"/>
    <cellStyle name="Normal 6 6 5 7" xfId="32844" xr:uid="{00000000-0005-0000-0000-000032540000}"/>
    <cellStyle name="Normal 6 6 6" xfId="4210" xr:uid="{00000000-0005-0000-0000-000033540000}"/>
    <cellStyle name="Normal 6 6 6 2" xfId="12112" xr:uid="{00000000-0005-0000-0000-000034540000}"/>
    <cellStyle name="Normal 6 6 6 2 2" xfId="37128" xr:uid="{00000000-0005-0000-0000-000035540000}"/>
    <cellStyle name="Normal 6 6 6 3" xfId="18142" xr:uid="{00000000-0005-0000-0000-000036540000}"/>
    <cellStyle name="Normal 6 6 6 3 2" xfId="40800" xr:uid="{00000000-0005-0000-0000-000037540000}"/>
    <cellStyle name="Normal 6 6 6 4" xfId="8336" xr:uid="{00000000-0005-0000-0000-000038540000}"/>
    <cellStyle name="Normal 6 6 6 5" xfId="33456" xr:uid="{00000000-0005-0000-0000-000039540000}"/>
    <cellStyle name="Normal 6 6 7" xfId="2748" xr:uid="{00000000-0005-0000-0000-00003A540000}"/>
    <cellStyle name="Normal 6 6 7 2" xfId="16698" xr:uid="{00000000-0005-0000-0000-00003B540000}"/>
    <cellStyle name="Normal 6 6 7 2 2" xfId="39576" xr:uid="{00000000-0005-0000-0000-00003C540000}"/>
    <cellStyle name="Normal 6 6 7 3" xfId="10784" xr:uid="{00000000-0005-0000-0000-00003D540000}"/>
    <cellStyle name="Normal 6 6 7 4" xfId="35904" xr:uid="{00000000-0005-0000-0000-00003E540000}"/>
    <cellStyle name="Normal 6 6 8" xfId="9560" xr:uid="{00000000-0005-0000-0000-00003F540000}"/>
    <cellStyle name="Normal 6 6 8 2" xfId="34680" xr:uid="{00000000-0005-0000-0000-000040540000}"/>
    <cellStyle name="Normal 6 6 9" xfId="14610" xr:uid="{00000000-0005-0000-0000-000041540000}"/>
    <cellStyle name="Normal 6 6 9 2" xfId="38352" xr:uid="{00000000-0005-0000-0000-000042540000}"/>
    <cellStyle name="Normal 6 7" xfId="570" xr:uid="{00000000-0005-0000-0000-000043540000}"/>
    <cellStyle name="Normal 6 7 10" xfId="32234" xr:uid="{00000000-0005-0000-0000-000044540000}"/>
    <cellStyle name="Normal 6 7 2" xfId="996" xr:uid="{00000000-0005-0000-0000-000045540000}"/>
    <cellStyle name="Normal 6 7 2 2" xfId="2087" xr:uid="{00000000-0005-0000-0000-000046540000}"/>
    <cellStyle name="Normal 6 7 2 2 2" xfId="5393" xr:uid="{00000000-0005-0000-0000-000047540000}"/>
    <cellStyle name="Normal 6 7 2 2 2 2" xfId="13107" xr:uid="{00000000-0005-0000-0000-000048540000}"/>
    <cellStyle name="Normal 6 7 2 2 2 2 2" xfId="37953" xr:uid="{00000000-0005-0000-0000-000049540000}"/>
    <cellStyle name="Normal 6 7 2 2 2 3" xfId="19287" xr:uid="{00000000-0005-0000-0000-00004A540000}"/>
    <cellStyle name="Normal 6 7 2 2 2 3 2" xfId="41625" xr:uid="{00000000-0005-0000-0000-00004B540000}"/>
    <cellStyle name="Normal 6 7 2 2 2 4" xfId="9161" xr:uid="{00000000-0005-0000-0000-00004C540000}"/>
    <cellStyle name="Normal 6 7 2 2 2 5" xfId="34281" xr:uid="{00000000-0005-0000-0000-00004D540000}"/>
    <cellStyle name="Normal 6 7 2 2 3" xfId="3573" xr:uid="{00000000-0005-0000-0000-00004E540000}"/>
    <cellStyle name="Normal 6 7 2 2 3 2" xfId="17523" xr:uid="{00000000-0005-0000-0000-00004F540000}"/>
    <cellStyle name="Normal 6 7 2 2 3 2 2" xfId="40401" xr:uid="{00000000-0005-0000-0000-000050540000}"/>
    <cellStyle name="Normal 6 7 2 2 3 3" xfId="11609" xr:uid="{00000000-0005-0000-0000-000051540000}"/>
    <cellStyle name="Normal 6 7 2 2 3 4" xfId="36729" xr:uid="{00000000-0005-0000-0000-000052540000}"/>
    <cellStyle name="Normal 6 7 2 2 4" xfId="10385" xr:uid="{00000000-0005-0000-0000-000053540000}"/>
    <cellStyle name="Normal 6 7 2 2 4 2" xfId="35505" xr:uid="{00000000-0005-0000-0000-000054540000}"/>
    <cellStyle name="Normal 6 7 2 2 5" xfId="16056" xr:uid="{00000000-0005-0000-0000-000055540000}"/>
    <cellStyle name="Normal 6 7 2 2 5 2" xfId="39177" xr:uid="{00000000-0005-0000-0000-000056540000}"/>
    <cellStyle name="Normal 6 7 2 2 6" xfId="7937" xr:uid="{00000000-0005-0000-0000-000057540000}"/>
    <cellStyle name="Normal 6 7 2 2 7" xfId="33057" xr:uid="{00000000-0005-0000-0000-000058540000}"/>
    <cellStyle name="Normal 6 7 2 3" xfId="4509" xr:uid="{00000000-0005-0000-0000-000059540000}"/>
    <cellStyle name="Normal 6 7 2 3 2" xfId="12360" xr:uid="{00000000-0005-0000-0000-00005A540000}"/>
    <cellStyle name="Normal 6 7 2 3 2 2" xfId="37341" xr:uid="{00000000-0005-0000-0000-00005B540000}"/>
    <cellStyle name="Normal 6 7 2 3 3" xfId="18435" xr:uid="{00000000-0005-0000-0000-00005C540000}"/>
    <cellStyle name="Normal 6 7 2 3 3 2" xfId="41013" xr:uid="{00000000-0005-0000-0000-00005D540000}"/>
    <cellStyle name="Normal 6 7 2 3 4" xfId="8549" xr:uid="{00000000-0005-0000-0000-00005E540000}"/>
    <cellStyle name="Normal 6 7 2 3 5" xfId="33669" xr:uid="{00000000-0005-0000-0000-00005F540000}"/>
    <cellStyle name="Normal 6 7 2 4" xfId="2961" xr:uid="{00000000-0005-0000-0000-000060540000}"/>
    <cellStyle name="Normal 6 7 2 4 2" xfId="16911" xr:uid="{00000000-0005-0000-0000-000061540000}"/>
    <cellStyle name="Normal 6 7 2 4 2 2" xfId="39789" xr:uid="{00000000-0005-0000-0000-000062540000}"/>
    <cellStyle name="Normal 6 7 2 4 3" xfId="10997" xr:uid="{00000000-0005-0000-0000-000063540000}"/>
    <cellStyle name="Normal 6 7 2 4 4" xfId="36117" xr:uid="{00000000-0005-0000-0000-000064540000}"/>
    <cellStyle name="Normal 6 7 2 5" xfId="9773" xr:uid="{00000000-0005-0000-0000-000065540000}"/>
    <cellStyle name="Normal 6 7 2 5 2" xfId="34893" xr:uid="{00000000-0005-0000-0000-000066540000}"/>
    <cellStyle name="Normal 6 7 2 6" xfId="15015" xr:uid="{00000000-0005-0000-0000-000067540000}"/>
    <cellStyle name="Normal 6 7 2 6 2" xfId="38565" xr:uid="{00000000-0005-0000-0000-000068540000}"/>
    <cellStyle name="Normal 6 7 2 7" xfId="7325" xr:uid="{00000000-0005-0000-0000-000069540000}"/>
    <cellStyle name="Normal 6 7 2 8" xfId="32445" xr:uid="{00000000-0005-0000-0000-00006A540000}"/>
    <cellStyle name="Normal 6 7 3" xfId="1338" xr:uid="{00000000-0005-0000-0000-00006B540000}"/>
    <cellStyle name="Normal 6 7 3 2" xfId="2429" xr:uid="{00000000-0005-0000-0000-00006C540000}"/>
    <cellStyle name="Normal 6 7 3 2 2" xfId="5692" xr:uid="{00000000-0005-0000-0000-00006D540000}"/>
    <cellStyle name="Normal 6 7 3 2 2 2" xfId="13364" xr:uid="{00000000-0005-0000-0000-00006E540000}"/>
    <cellStyle name="Normal 6 7 3 2 2 2 2" xfId="38164" xr:uid="{00000000-0005-0000-0000-00006F540000}"/>
    <cellStyle name="Normal 6 7 3 2 2 3" xfId="19580" xr:uid="{00000000-0005-0000-0000-000070540000}"/>
    <cellStyle name="Normal 6 7 3 2 2 3 2" xfId="41836" xr:uid="{00000000-0005-0000-0000-000071540000}"/>
    <cellStyle name="Normal 6 7 3 2 2 4" xfId="9372" xr:uid="{00000000-0005-0000-0000-000072540000}"/>
    <cellStyle name="Normal 6 7 3 2 2 5" xfId="34492" xr:uid="{00000000-0005-0000-0000-000073540000}"/>
    <cellStyle name="Normal 6 7 3 2 3" xfId="3784" xr:uid="{00000000-0005-0000-0000-000074540000}"/>
    <cellStyle name="Normal 6 7 3 2 3 2" xfId="17734" xr:uid="{00000000-0005-0000-0000-000075540000}"/>
    <cellStyle name="Normal 6 7 3 2 3 2 2" xfId="40612" xr:uid="{00000000-0005-0000-0000-000076540000}"/>
    <cellStyle name="Normal 6 7 3 2 3 3" xfId="11820" xr:uid="{00000000-0005-0000-0000-000077540000}"/>
    <cellStyle name="Normal 6 7 3 2 3 4" xfId="36940" xr:uid="{00000000-0005-0000-0000-000078540000}"/>
    <cellStyle name="Normal 6 7 3 2 4" xfId="10596" xr:uid="{00000000-0005-0000-0000-000079540000}"/>
    <cellStyle name="Normal 6 7 3 2 4 2" xfId="35716" xr:uid="{00000000-0005-0000-0000-00007A540000}"/>
    <cellStyle name="Normal 6 7 3 2 5" xfId="16393" xr:uid="{00000000-0005-0000-0000-00007B540000}"/>
    <cellStyle name="Normal 6 7 3 2 5 2" xfId="39388" xr:uid="{00000000-0005-0000-0000-00007C540000}"/>
    <cellStyle name="Normal 6 7 3 2 6" xfId="8148" xr:uid="{00000000-0005-0000-0000-00007D540000}"/>
    <cellStyle name="Normal 6 7 3 2 7" xfId="33268" xr:uid="{00000000-0005-0000-0000-00007E540000}"/>
    <cellStyle name="Normal 6 7 3 3" xfId="4802" xr:uid="{00000000-0005-0000-0000-00007F540000}"/>
    <cellStyle name="Normal 6 7 3 3 2" xfId="12616" xr:uid="{00000000-0005-0000-0000-000080540000}"/>
    <cellStyle name="Normal 6 7 3 3 2 2" xfId="37552" xr:uid="{00000000-0005-0000-0000-000081540000}"/>
    <cellStyle name="Normal 6 7 3 3 3" xfId="18720" xr:uid="{00000000-0005-0000-0000-000082540000}"/>
    <cellStyle name="Normal 6 7 3 3 3 2" xfId="41224" xr:uid="{00000000-0005-0000-0000-000083540000}"/>
    <cellStyle name="Normal 6 7 3 3 4" xfId="8760" xr:uid="{00000000-0005-0000-0000-000084540000}"/>
    <cellStyle name="Normal 6 7 3 3 5" xfId="33880" xr:uid="{00000000-0005-0000-0000-000085540000}"/>
    <cellStyle name="Normal 6 7 3 4" xfId="3172" xr:uid="{00000000-0005-0000-0000-000086540000}"/>
    <cellStyle name="Normal 6 7 3 4 2" xfId="17122" xr:uid="{00000000-0005-0000-0000-000087540000}"/>
    <cellStyle name="Normal 6 7 3 4 2 2" xfId="40000" xr:uid="{00000000-0005-0000-0000-000088540000}"/>
    <cellStyle name="Normal 6 7 3 4 3" xfId="11208" xr:uid="{00000000-0005-0000-0000-000089540000}"/>
    <cellStyle name="Normal 6 7 3 4 4" xfId="36328" xr:uid="{00000000-0005-0000-0000-00008A540000}"/>
    <cellStyle name="Normal 6 7 3 5" xfId="9984" xr:uid="{00000000-0005-0000-0000-00008B540000}"/>
    <cellStyle name="Normal 6 7 3 5 2" xfId="35104" xr:uid="{00000000-0005-0000-0000-00008C540000}"/>
    <cellStyle name="Normal 6 7 3 6" xfId="15347" xr:uid="{00000000-0005-0000-0000-00008D540000}"/>
    <cellStyle name="Normal 6 7 3 6 2" xfId="38776" xr:uid="{00000000-0005-0000-0000-00008E540000}"/>
    <cellStyle name="Normal 6 7 3 7" xfId="7536" xr:uid="{00000000-0005-0000-0000-00008F540000}"/>
    <cellStyle name="Normal 6 7 3 8" xfId="32656" xr:uid="{00000000-0005-0000-0000-000090540000}"/>
    <cellStyle name="Normal 6 7 4" xfId="1749" xr:uid="{00000000-0005-0000-0000-000091540000}"/>
    <cellStyle name="Normal 6 7 4 2" xfId="5118" xr:uid="{00000000-0005-0000-0000-000092540000}"/>
    <cellStyle name="Normal 6 7 4 2 2" xfId="12871" xr:uid="{00000000-0005-0000-0000-000093540000}"/>
    <cellStyle name="Normal 6 7 4 2 2 2" xfId="37742" xr:uid="{00000000-0005-0000-0000-000094540000}"/>
    <cellStyle name="Normal 6 7 4 2 3" xfId="19022" xr:uid="{00000000-0005-0000-0000-000095540000}"/>
    <cellStyle name="Normal 6 7 4 2 3 2" xfId="41414" xr:uid="{00000000-0005-0000-0000-000096540000}"/>
    <cellStyle name="Normal 6 7 4 2 4" xfId="8950" xr:uid="{00000000-0005-0000-0000-000097540000}"/>
    <cellStyle name="Normal 6 7 4 2 5" xfId="34070" xr:uid="{00000000-0005-0000-0000-000098540000}"/>
    <cellStyle name="Normal 6 7 4 3" xfId="3362" xr:uid="{00000000-0005-0000-0000-000099540000}"/>
    <cellStyle name="Normal 6 7 4 3 2" xfId="17312" xr:uid="{00000000-0005-0000-0000-00009A540000}"/>
    <cellStyle name="Normal 6 7 4 3 2 2" xfId="40190" xr:uid="{00000000-0005-0000-0000-00009B540000}"/>
    <cellStyle name="Normal 6 7 4 3 3" xfId="11398" xr:uid="{00000000-0005-0000-0000-00009C540000}"/>
    <cellStyle name="Normal 6 7 4 3 4" xfId="36518" xr:uid="{00000000-0005-0000-0000-00009D540000}"/>
    <cellStyle name="Normal 6 7 4 4" xfId="10174" xr:uid="{00000000-0005-0000-0000-00009E540000}"/>
    <cellStyle name="Normal 6 7 4 4 2" xfId="35294" xr:uid="{00000000-0005-0000-0000-00009F540000}"/>
    <cellStyle name="Normal 6 7 4 5" xfId="15727" xr:uid="{00000000-0005-0000-0000-0000A0540000}"/>
    <cellStyle name="Normal 6 7 4 5 2" xfId="38966" xr:uid="{00000000-0005-0000-0000-0000A1540000}"/>
    <cellStyle name="Normal 6 7 4 6" xfId="7726" xr:uid="{00000000-0005-0000-0000-0000A2540000}"/>
    <cellStyle name="Normal 6 7 4 7" xfId="32846" xr:uid="{00000000-0005-0000-0000-0000A3540000}"/>
    <cellStyle name="Normal 6 7 5" xfId="4212" xr:uid="{00000000-0005-0000-0000-0000A4540000}"/>
    <cellStyle name="Normal 6 7 5 2" xfId="12114" xr:uid="{00000000-0005-0000-0000-0000A5540000}"/>
    <cellStyle name="Normal 6 7 5 2 2" xfId="37130" xr:uid="{00000000-0005-0000-0000-0000A6540000}"/>
    <cellStyle name="Normal 6 7 5 3" xfId="18144" xr:uid="{00000000-0005-0000-0000-0000A7540000}"/>
    <cellStyle name="Normal 6 7 5 3 2" xfId="40802" xr:uid="{00000000-0005-0000-0000-0000A8540000}"/>
    <cellStyle name="Normal 6 7 5 4" xfId="8338" xr:uid="{00000000-0005-0000-0000-0000A9540000}"/>
    <cellStyle name="Normal 6 7 5 5" xfId="33458" xr:uid="{00000000-0005-0000-0000-0000AA540000}"/>
    <cellStyle name="Normal 6 7 6" xfId="2750" xr:uid="{00000000-0005-0000-0000-0000AB540000}"/>
    <cellStyle name="Normal 6 7 6 2" xfId="16700" xr:uid="{00000000-0005-0000-0000-0000AC540000}"/>
    <cellStyle name="Normal 6 7 6 2 2" xfId="39578" xr:uid="{00000000-0005-0000-0000-0000AD540000}"/>
    <cellStyle name="Normal 6 7 6 3" xfId="10786" xr:uid="{00000000-0005-0000-0000-0000AE540000}"/>
    <cellStyle name="Normal 6 7 6 4" xfId="35906" xr:uid="{00000000-0005-0000-0000-0000AF540000}"/>
    <cellStyle name="Normal 6 7 7" xfId="9562" xr:uid="{00000000-0005-0000-0000-0000B0540000}"/>
    <cellStyle name="Normal 6 7 7 2" xfId="34682" xr:uid="{00000000-0005-0000-0000-0000B1540000}"/>
    <cellStyle name="Normal 6 7 8" xfId="14612" xr:uid="{00000000-0005-0000-0000-0000B2540000}"/>
    <cellStyle name="Normal 6 7 8 2" xfId="38354" xr:uid="{00000000-0005-0000-0000-0000B3540000}"/>
    <cellStyle name="Normal 6 7 9" xfId="7114" xr:uid="{00000000-0005-0000-0000-0000B4540000}"/>
    <cellStyle name="Normal 6 8" xfId="547" xr:uid="{00000000-0005-0000-0000-0000B5540000}"/>
    <cellStyle name="Normal 6 8 10" xfId="32211" xr:uid="{00000000-0005-0000-0000-0000B6540000}"/>
    <cellStyle name="Normal 6 8 2" xfId="973" xr:uid="{00000000-0005-0000-0000-0000B7540000}"/>
    <cellStyle name="Normal 6 8 2 2" xfId="2064" xr:uid="{00000000-0005-0000-0000-0000B8540000}"/>
    <cellStyle name="Normal 6 8 2 2 2" xfId="5370" xr:uid="{00000000-0005-0000-0000-0000B9540000}"/>
    <cellStyle name="Normal 6 8 2 2 2 2" xfId="13084" xr:uid="{00000000-0005-0000-0000-0000BA540000}"/>
    <cellStyle name="Normal 6 8 2 2 2 2 2" xfId="37930" xr:uid="{00000000-0005-0000-0000-0000BB540000}"/>
    <cellStyle name="Normal 6 8 2 2 2 3" xfId="19264" xr:uid="{00000000-0005-0000-0000-0000BC540000}"/>
    <cellStyle name="Normal 6 8 2 2 2 3 2" xfId="41602" xr:uid="{00000000-0005-0000-0000-0000BD540000}"/>
    <cellStyle name="Normal 6 8 2 2 2 4" xfId="9138" xr:uid="{00000000-0005-0000-0000-0000BE540000}"/>
    <cellStyle name="Normal 6 8 2 2 2 5" xfId="34258" xr:uid="{00000000-0005-0000-0000-0000BF540000}"/>
    <cellStyle name="Normal 6 8 2 2 3" xfId="3550" xr:uid="{00000000-0005-0000-0000-0000C0540000}"/>
    <cellStyle name="Normal 6 8 2 2 3 2" xfId="17500" xr:uid="{00000000-0005-0000-0000-0000C1540000}"/>
    <cellStyle name="Normal 6 8 2 2 3 2 2" xfId="40378" xr:uid="{00000000-0005-0000-0000-0000C2540000}"/>
    <cellStyle name="Normal 6 8 2 2 3 3" xfId="11586" xr:uid="{00000000-0005-0000-0000-0000C3540000}"/>
    <cellStyle name="Normal 6 8 2 2 3 4" xfId="36706" xr:uid="{00000000-0005-0000-0000-0000C4540000}"/>
    <cellStyle name="Normal 6 8 2 2 4" xfId="10362" xr:uid="{00000000-0005-0000-0000-0000C5540000}"/>
    <cellStyle name="Normal 6 8 2 2 4 2" xfId="35482" xr:uid="{00000000-0005-0000-0000-0000C6540000}"/>
    <cellStyle name="Normal 6 8 2 2 5" xfId="16033" xr:uid="{00000000-0005-0000-0000-0000C7540000}"/>
    <cellStyle name="Normal 6 8 2 2 5 2" xfId="39154" xr:uid="{00000000-0005-0000-0000-0000C8540000}"/>
    <cellStyle name="Normal 6 8 2 2 6" xfId="7914" xr:uid="{00000000-0005-0000-0000-0000C9540000}"/>
    <cellStyle name="Normal 6 8 2 2 7" xfId="33034" xr:uid="{00000000-0005-0000-0000-0000CA540000}"/>
    <cellStyle name="Normal 6 8 2 3" xfId="4486" xr:uid="{00000000-0005-0000-0000-0000CB540000}"/>
    <cellStyle name="Normal 6 8 2 3 2" xfId="12337" xr:uid="{00000000-0005-0000-0000-0000CC540000}"/>
    <cellStyle name="Normal 6 8 2 3 2 2" xfId="37318" xr:uid="{00000000-0005-0000-0000-0000CD540000}"/>
    <cellStyle name="Normal 6 8 2 3 3" xfId="18412" xr:uid="{00000000-0005-0000-0000-0000CE540000}"/>
    <cellStyle name="Normal 6 8 2 3 3 2" xfId="40990" xr:uid="{00000000-0005-0000-0000-0000CF540000}"/>
    <cellStyle name="Normal 6 8 2 3 4" xfId="8526" xr:uid="{00000000-0005-0000-0000-0000D0540000}"/>
    <cellStyle name="Normal 6 8 2 3 5" xfId="33646" xr:uid="{00000000-0005-0000-0000-0000D1540000}"/>
    <cellStyle name="Normal 6 8 2 4" xfId="2938" xr:uid="{00000000-0005-0000-0000-0000D2540000}"/>
    <cellStyle name="Normal 6 8 2 4 2" xfId="16888" xr:uid="{00000000-0005-0000-0000-0000D3540000}"/>
    <cellStyle name="Normal 6 8 2 4 2 2" xfId="39766" xr:uid="{00000000-0005-0000-0000-0000D4540000}"/>
    <cellStyle name="Normal 6 8 2 4 3" xfId="10974" xr:uid="{00000000-0005-0000-0000-0000D5540000}"/>
    <cellStyle name="Normal 6 8 2 4 4" xfId="36094" xr:uid="{00000000-0005-0000-0000-0000D6540000}"/>
    <cellStyle name="Normal 6 8 2 5" xfId="9750" xr:uid="{00000000-0005-0000-0000-0000D7540000}"/>
    <cellStyle name="Normal 6 8 2 5 2" xfId="34870" xr:uid="{00000000-0005-0000-0000-0000D8540000}"/>
    <cellStyle name="Normal 6 8 2 6" xfId="14992" xr:uid="{00000000-0005-0000-0000-0000D9540000}"/>
    <cellStyle name="Normal 6 8 2 6 2" xfId="38542" xr:uid="{00000000-0005-0000-0000-0000DA540000}"/>
    <cellStyle name="Normal 6 8 2 7" xfId="7302" xr:uid="{00000000-0005-0000-0000-0000DB540000}"/>
    <cellStyle name="Normal 6 8 2 8" xfId="32422" xr:uid="{00000000-0005-0000-0000-0000DC540000}"/>
    <cellStyle name="Normal 6 8 3" xfId="1315" xr:uid="{00000000-0005-0000-0000-0000DD540000}"/>
    <cellStyle name="Normal 6 8 3 2" xfId="2406" xr:uid="{00000000-0005-0000-0000-0000DE540000}"/>
    <cellStyle name="Normal 6 8 3 2 2" xfId="5669" xr:uid="{00000000-0005-0000-0000-0000DF540000}"/>
    <cellStyle name="Normal 6 8 3 2 2 2" xfId="13341" xr:uid="{00000000-0005-0000-0000-0000E0540000}"/>
    <cellStyle name="Normal 6 8 3 2 2 2 2" xfId="38141" xr:uid="{00000000-0005-0000-0000-0000E1540000}"/>
    <cellStyle name="Normal 6 8 3 2 2 3" xfId="19557" xr:uid="{00000000-0005-0000-0000-0000E2540000}"/>
    <cellStyle name="Normal 6 8 3 2 2 3 2" xfId="41813" xr:uid="{00000000-0005-0000-0000-0000E3540000}"/>
    <cellStyle name="Normal 6 8 3 2 2 4" xfId="9349" xr:uid="{00000000-0005-0000-0000-0000E4540000}"/>
    <cellStyle name="Normal 6 8 3 2 2 5" xfId="34469" xr:uid="{00000000-0005-0000-0000-0000E5540000}"/>
    <cellStyle name="Normal 6 8 3 2 3" xfId="3761" xr:uid="{00000000-0005-0000-0000-0000E6540000}"/>
    <cellStyle name="Normal 6 8 3 2 3 2" xfId="17711" xr:uid="{00000000-0005-0000-0000-0000E7540000}"/>
    <cellStyle name="Normal 6 8 3 2 3 2 2" xfId="40589" xr:uid="{00000000-0005-0000-0000-0000E8540000}"/>
    <cellStyle name="Normal 6 8 3 2 3 3" xfId="11797" xr:uid="{00000000-0005-0000-0000-0000E9540000}"/>
    <cellStyle name="Normal 6 8 3 2 3 4" xfId="36917" xr:uid="{00000000-0005-0000-0000-0000EA540000}"/>
    <cellStyle name="Normal 6 8 3 2 4" xfId="10573" xr:uid="{00000000-0005-0000-0000-0000EB540000}"/>
    <cellStyle name="Normal 6 8 3 2 4 2" xfId="35693" xr:uid="{00000000-0005-0000-0000-0000EC540000}"/>
    <cellStyle name="Normal 6 8 3 2 5" xfId="16370" xr:uid="{00000000-0005-0000-0000-0000ED540000}"/>
    <cellStyle name="Normal 6 8 3 2 5 2" xfId="39365" xr:uid="{00000000-0005-0000-0000-0000EE540000}"/>
    <cellStyle name="Normal 6 8 3 2 6" xfId="8125" xr:uid="{00000000-0005-0000-0000-0000EF540000}"/>
    <cellStyle name="Normal 6 8 3 2 7" xfId="33245" xr:uid="{00000000-0005-0000-0000-0000F0540000}"/>
    <cellStyle name="Normal 6 8 3 3" xfId="4779" xr:uid="{00000000-0005-0000-0000-0000F1540000}"/>
    <cellStyle name="Normal 6 8 3 3 2" xfId="12593" xr:uid="{00000000-0005-0000-0000-0000F2540000}"/>
    <cellStyle name="Normal 6 8 3 3 2 2" xfId="37529" xr:uid="{00000000-0005-0000-0000-0000F3540000}"/>
    <cellStyle name="Normal 6 8 3 3 3" xfId="18697" xr:uid="{00000000-0005-0000-0000-0000F4540000}"/>
    <cellStyle name="Normal 6 8 3 3 3 2" xfId="41201" xr:uid="{00000000-0005-0000-0000-0000F5540000}"/>
    <cellStyle name="Normal 6 8 3 3 4" xfId="8737" xr:uid="{00000000-0005-0000-0000-0000F6540000}"/>
    <cellStyle name="Normal 6 8 3 3 5" xfId="33857" xr:uid="{00000000-0005-0000-0000-0000F7540000}"/>
    <cellStyle name="Normal 6 8 3 4" xfId="3149" xr:uid="{00000000-0005-0000-0000-0000F8540000}"/>
    <cellStyle name="Normal 6 8 3 4 2" xfId="17099" xr:uid="{00000000-0005-0000-0000-0000F9540000}"/>
    <cellStyle name="Normal 6 8 3 4 2 2" xfId="39977" xr:uid="{00000000-0005-0000-0000-0000FA540000}"/>
    <cellStyle name="Normal 6 8 3 4 3" xfId="11185" xr:uid="{00000000-0005-0000-0000-0000FB540000}"/>
    <cellStyle name="Normal 6 8 3 4 4" xfId="36305" xr:uid="{00000000-0005-0000-0000-0000FC540000}"/>
    <cellStyle name="Normal 6 8 3 5" xfId="9961" xr:uid="{00000000-0005-0000-0000-0000FD540000}"/>
    <cellStyle name="Normal 6 8 3 5 2" xfId="35081" xr:uid="{00000000-0005-0000-0000-0000FE540000}"/>
    <cellStyle name="Normal 6 8 3 6" xfId="15324" xr:uid="{00000000-0005-0000-0000-0000FF540000}"/>
    <cellStyle name="Normal 6 8 3 6 2" xfId="38753" xr:uid="{00000000-0005-0000-0000-000000550000}"/>
    <cellStyle name="Normal 6 8 3 7" xfId="7513" xr:uid="{00000000-0005-0000-0000-000001550000}"/>
    <cellStyle name="Normal 6 8 3 8" xfId="32633" xr:uid="{00000000-0005-0000-0000-000002550000}"/>
    <cellStyle name="Normal 6 8 4" xfId="1726" xr:uid="{00000000-0005-0000-0000-000003550000}"/>
    <cellStyle name="Normal 6 8 4 2" xfId="5095" xr:uid="{00000000-0005-0000-0000-000004550000}"/>
    <cellStyle name="Normal 6 8 4 2 2" xfId="12848" xr:uid="{00000000-0005-0000-0000-000005550000}"/>
    <cellStyle name="Normal 6 8 4 2 2 2" xfId="37719" xr:uid="{00000000-0005-0000-0000-000006550000}"/>
    <cellStyle name="Normal 6 8 4 2 3" xfId="18999" xr:uid="{00000000-0005-0000-0000-000007550000}"/>
    <cellStyle name="Normal 6 8 4 2 3 2" xfId="41391" xr:uid="{00000000-0005-0000-0000-000008550000}"/>
    <cellStyle name="Normal 6 8 4 2 4" xfId="8927" xr:uid="{00000000-0005-0000-0000-000009550000}"/>
    <cellStyle name="Normal 6 8 4 2 5" xfId="34047" xr:uid="{00000000-0005-0000-0000-00000A550000}"/>
    <cellStyle name="Normal 6 8 4 3" xfId="3339" xr:uid="{00000000-0005-0000-0000-00000B550000}"/>
    <cellStyle name="Normal 6 8 4 3 2" xfId="17289" xr:uid="{00000000-0005-0000-0000-00000C550000}"/>
    <cellStyle name="Normal 6 8 4 3 2 2" xfId="40167" xr:uid="{00000000-0005-0000-0000-00000D550000}"/>
    <cellStyle name="Normal 6 8 4 3 3" xfId="11375" xr:uid="{00000000-0005-0000-0000-00000E550000}"/>
    <cellStyle name="Normal 6 8 4 3 4" xfId="36495" xr:uid="{00000000-0005-0000-0000-00000F550000}"/>
    <cellStyle name="Normal 6 8 4 4" xfId="10151" xr:uid="{00000000-0005-0000-0000-000010550000}"/>
    <cellStyle name="Normal 6 8 4 4 2" xfId="35271" xr:uid="{00000000-0005-0000-0000-000011550000}"/>
    <cellStyle name="Normal 6 8 4 5" xfId="15704" xr:uid="{00000000-0005-0000-0000-000012550000}"/>
    <cellStyle name="Normal 6 8 4 5 2" xfId="38943" xr:uid="{00000000-0005-0000-0000-000013550000}"/>
    <cellStyle name="Normal 6 8 4 6" xfId="7703" xr:uid="{00000000-0005-0000-0000-000014550000}"/>
    <cellStyle name="Normal 6 8 4 7" xfId="32823" xr:uid="{00000000-0005-0000-0000-000015550000}"/>
    <cellStyle name="Normal 6 8 5" xfId="4189" xr:uid="{00000000-0005-0000-0000-000016550000}"/>
    <cellStyle name="Normal 6 8 5 2" xfId="12091" xr:uid="{00000000-0005-0000-0000-000017550000}"/>
    <cellStyle name="Normal 6 8 5 2 2" xfId="37107" xr:uid="{00000000-0005-0000-0000-000018550000}"/>
    <cellStyle name="Normal 6 8 5 3" xfId="18121" xr:uid="{00000000-0005-0000-0000-000019550000}"/>
    <cellStyle name="Normal 6 8 5 3 2" xfId="40779" xr:uid="{00000000-0005-0000-0000-00001A550000}"/>
    <cellStyle name="Normal 6 8 5 4" xfId="8315" xr:uid="{00000000-0005-0000-0000-00001B550000}"/>
    <cellStyle name="Normal 6 8 5 5" xfId="33435" xr:uid="{00000000-0005-0000-0000-00001C550000}"/>
    <cellStyle name="Normal 6 8 6" xfId="2727" xr:uid="{00000000-0005-0000-0000-00001D550000}"/>
    <cellStyle name="Normal 6 8 6 2" xfId="16677" xr:uid="{00000000-0005-0000-0000-00001E550000}"/>
    <cellStyle name="Normal 6 8 6 2 2" xfId="39555" xr:uid="{00000000-0005-0000-0000-00001F550000}"/>
    <cellStyle name="Normal 6 8 6 3" xfId="10763" xr:uid="{00000000-0005-0000-0000-000020550000}"/>
    <cellStyle name="Normal 6 8 6 4" xfId="35883" xr:uid="{00000000-0005-0000-0000-000021550000}"/>
    <cellStyle name="Normal 6 8 7" xfId="9539" xr:uid="{00000000-0005-0000-0000-000022550000}"/>
    <cellStyle name="Normal 6 8 7 2" xfId="34659" xr:uid="{00000000-0005-0000-0000-000023550000}"/>
    <cellStyle name="Normal 6 8 8" xfId="14589" xr:uid="{00000000-0005-0000-0000-000024550000}"/>
    <cellStyle name="Normal 6 8 8 2" xfId="38331" xr:uid="{00000000-0005-0000-0000-000025550000}"/>
    <cellStyle name="Normal 6 8 9" xfId="7091" xr:uid="{00000000-0005-0000-0000-000026550000}"/>
    <cellStyle name="Normal 6 9" xfId="864" xr:uid="{00000000-0005-0000-0000-000027550000}"/>
    <cellStyle name="Normal 7" xfId="571" xr:uid="{00000000-0005-0000-0000-000028550000}"/>
    <cellStyle name="Normal 7 10" xfId="997" xr:uid="{00000000-0005-0000-0000-000029550000}"/>
    <cellStyle name="Normal 7 10 2" xfId="2088" xr:uid="{00000000-0005-0000-0000-00002A550000}"/>
    <cellStyle name="Normal 7 10 2 2" xfId="5394" xr:uid="{00000000-0005-0000-0000-00002B550000}"/>
    <cellStyle name="Normal 7 10 2 2 2" xfId="13108" xr:uid="{00000000-0005-0000-0000-00002C550000}"/>
    <cellStyle name="Normal 7 10 2 2 2 2" xfId="37954" xr:uid="{00000000-0005-0000-0000-00002D550000}"/>
    <cellStyle name="Normal 7 10 2 2 3" xfId="19288" xr:uid="{00000000-0005-0000-0000-00002E550000}"/>
    <cellStyle name="Normal 7 10 2 2 3 2" xfId="41626" xr:uid="{00000000-0005-0000-0000-00002F550000}"/>
    <cellStyle name="Normal 7 10 2 2 4" xfId="9162" xr:uid="{00000000-0005-0000-0000-000030550000}"/>
    <cellStyle name="Normal 7 10 2 2 5" xfId="34282" xr:uid="{00000000-0005-0000-0000-000031550000}"/>
    <cellStyle name="Normal 7 10 2 3" xfId="3574" xr:uid="{00000000-0005-0000-0000-000032550000}"/>
    <cellStyle name="Normal 7 10 2 3 2" xfId="17524" xr:uid="{00000000-0005-0000-0000-000033550000}"/>
    <cellStyle name="Normal 7 10 2 3 2 2" xfId="40402" xr:uid="{00000000-0005-0000-0000-000034550000}"/>
    <cellStyle name="Normal 7 10 2 3 3" xfId="11610" xr:uid="{00000000-0005-0000-0000-000035550000}"/>
    <cellStyle name="Normal 7 10 2 3 4" xfId="36730" xr:uid="{00000000-0005-0000-0000-000036550000}"/>
    <cellStyle name="Normal 7 10 2 4" xfId="10386" xr:uid="{00000000-0005-0000-0000-000037550000}"/>
    <cellStyle name="Normal 7 10 2 4 2" xfId="35506" xr:uid="{00000000-0005-0000-0000-000038550000}"/>
    <cellStyle name="Normal 7 10 2 5" xfId="16057" xr:uid="{00000000-0005-0000-0000-000039550000}"/>
    <cellStyle name="Normal 7 10 2 5 2" xfId="39178" xr:uid="{00000000-0005-0000-0000-00003A550000}"/>
    <cellStyle name="Normal 7 10 2 6" xfId="7938" xr:uid="{00000000-0005-0000-0000-00003B550000}"/>
    <cellStyle name="Normal 7 10 2 7" xfId="33058" xr:uid="{00000000-0005-0000-0000-00003C550000}"/>
    <cellStyle name="Normal 7 10 3" xfId="4510" xr:uid="{00000000-0005-0000-0000-00003D550000}"/>
    <cellStyle name="Normal 7 10 3 2" xfId="12361" xr:uid="{00000000-0005-0000-0000-00003E550000}"/>
    <cellStyle name="Normal 7 10 3 2 2" xfId="37342" xr:uid="{00000000-0005-0000-0000-00003F550000}"/>
    <cellStyle name="Normal 7 10 3 3" xfId="18436" xr:uid="{00000000-0005-0000-0000-000040550000}"/>
    <cellStyle name="Normal 7 10 3 3 2" xfId="41014" xr:uid="{00000000-0005-0000-0000-000041550000}"/>
    <cellStyle name="Normal 7 10 3 4" xfId="8550" xr:uid="{00000000-0005-0000-0000-000042550000}"/>
    <cellStyle name="Normal 7 10 3 5" xfId="33670" xr:uid="{00000000-0005-0000-0000-000043550000}"/>
    <cellStyle name="Normal 7 10 4" xfId="2962" xr:uid="{00000000-0005-0000-0000-000044550000}"/>
    <cellStyle name="Normal 7 10 4 2" xfId="16912" xr:uid="{00000000-0005-0000-0000-000045550000}"/>
    <cellStyle name="Normal 7 10 4 2 2" xfId="39790" xr:uid="{00000000-0005-0000-0000-000046550000}"/>
    <cellStyle name="Normal 7 10 4 3" xfId="10998" xr:uid="{00000000-0005-0000-0000-000047550000}"/>
    <cellStyle name="Normal 7 10 4 4" xfId="36118" xr:uid="{00000000-0005-0000-0000-000048550000}"/>
    <cellStyle name="Normal 7 10 5" xfId="9774" xr:uid="{00000000-0005-0000-0000-000049550000}"/>
    <cellStyle name="Normal 7 10 5 2" xfId="34894" xr:uid="{00000000-0005-0000-0000-00004A550000}"/>
    <cellStyle name="Normal 7 10 6" xfId="15016" xr:uid="{00000000-0005-0000-0000-00004B550000}"/>
    <cellStyle name="Normal 7 10 6 2" xfId="38566" xr:uid="{00000000-0005-0000-0000-00004C550000}"/>
    <cellStyle name="Normal 7 10 7" xfId="7326" xr:uid="{00000000-0005-0000-0000-00004D550000}"/>
    <cellStyle name="Normal 7 10 8" xfId="32446" xr:uid="{00000000-0005-0000-0000-00004E550000}"/>
    <cellStyle name="Normal 7 11" xfId="1339" xr:uid="{00000000-0005-0000-0000-00004F550000}"/>
    <cellStyle name="Normal 7 11 2" xfId="2430" xr:uid="{00000000-0005-0000-0000-000050550000}"/>
    <cellStyle name="Normal 7 11 2 2" xfId="5693" xr:uid="{00000000-0005-0000-0000-000051550000}"/>
    <cellStyle name="Normal 7 11 2 2 2" xfId="13365" xr:uid="{00000000-0005-0000-0000-000052550000}"/>
    <cellStyle name="Normal 7 11 2 2 2 2" xfId="38165" xr:uid="{00000000-0005-0000-0000-000053550000}"/>
    <cellStyle name="Normal 7 11 2 2 3" xfId="19581" xr:uid="{00000000-0005-0000-0000-000054550000}"/>
    <cellStyle name="Normal 7 11 2 2 3 2" xfId="41837" xr:uid="{00000000-0005-0000-0000-000055550000}"/>
    <cellStyle name="Normal 7 11 2 2 4" xfId="9373" xr:uid="{00000000-0005-0000-0000-000056550000}"/>
    <cellStyle name="Normal 7 11 2 2 5" xfId="34493" xr:uid="{00000000-0005-0000-0000-000057550000}"/>
    <cellStyle name="Normal 7 11 2 3" xfId="3785" xr:uid="{00000000-0005-0000-0000-000058550000}"/>
    <cellStyle name="Normal 7 11 2 3 2" xfId="17735" xr:uid="{00000000-0005-0000-0000-000059550000}"/>
    <cellStyle name="Normal 7 11 2 3 2 2" xfId="40613" xr:uid="{00000000-0005-0000-0000-00005A550000}"/>
    <cellStyle name="Normal 7 11 2 3 3" xfId="11821" xr:uid="{00000000-0005-0000-0000-00005B550000}"/>
    <cellStyle name="Normal 7 11 2 3 4" xfId="36941" xr:uid="{00000000-0005-0000-0000-00005C550000}"/>
    <cellStyle name="Normal 7 11 2 4" xfId="10597" xr:uid="{00000000-0005-0000-0000-00005D550000}"/>
    <cellStyle name="Normal 7 11 2 4 2" xfId="35717" xr:uid="{00000000-0005-0000-0000-00005E550000}"/>
    <cellStyle name="Normal 7 11 2 5" xfId="16394" xr:uid="{00000000-0005-0000-0000-00005F550000}"/>
    <cellStyle name="Normal 7 11 2 5 2" xfId="39389" xr:uid="{00000000-0005-0000-0000-000060550000}"/>
    <cellStyle name="Normal 7 11 2 6" xfId="8149" xr:uid="{00000000-0005-0000-0000-000061550000}"/>
    <cellStyle name="Normal 7 11 2 7" xfId="33269" xr:uid="{00000000-0005-0000-0000-000062550000}"/>
    <cellStyle name="Normal 7 11 3" xfId="4803" xr:uid="{00000000-0005-0000-0000-000063550000}"/>
    <cellStyle name="Normal 7 11 3 2" xfId="12617" xr:uid="{00000000-0005-0000-0000-000064550000}"/>
    <cellStyle name="Normal 7 11 3 2 2" xfId="37553" xr:uid="{00000000-0005-0000-0000-000065550000}"/>
    <cellStyle name="Normal 7 11 3 3" xfId="18721" xr:uid="{00000000-0005-0000-0000-000066550000}"/>
    <cellStyle name="Normal 7 11 3 3 2" xfId="41225" xr:uid="{00000000-0005-0000-0000-000067550000}"/>
    <cellStyle name="Normal 7 11 3 4" xfId="8761" xr:uid="{00000000-0005-0000-0000-000068550000}"/>
    <cellStyle name="Normal 7 11 3 5" xfId="33881" xr:uid="{00000000-0005-0000-0000-000069550000}"/>
    <cellStyle name="Normal 7 11 4" xfId="3173" xr:uid="{00000000-0005-0000-0000-00006A550000}"/>
    <cellStyle name="Normal 7 11 4 2" xfId="17123" xr:uid="{00000000-0005-0000-0000-00006B550000}"/>
    <cellStyle name="Normal 7 11 4 2 2" xfId="40001" xr:uid="{00000000-0005-0000-0000-00006C550000}"/>
    <cellStyle name="Normal 7 11 4 3" xfId="11209" xr:uid="{00000000-0005-0000-0000-00006D550000}"/>
    <cellStyle name="Normal 7 11 4 4" xfId="36329" xr:uid="{00000000-0005-0000-0000-00006E550000}"/>
    <cellStyle name="Normal 7 11 5" xfId="9985" xr:uid="{00000000-0005-0000-0000-00006F550000}"/>
    <cellStyle name="Normal 7 11 5 2" xfId="35105" xr:uid="{00000000-0005-0000-0000-000070550000}"/>
    <cellStyle name="Normal 7 11 6" xfId="15348" xr:uid="{00000000-0005-0000-0000-000071550000}"/>
    <cellStyle name="Normal 7 11 6 2" xfId="38777" xr:uid="{00000000-0005-0000-0000-000072550000}"/>
    <cellStyle name="Normal 7 11 7" xfId="7537" xr:uid="{00000000-0005-0000-0000-000073550000}"/>
    <cellStyle name="Normal 7 11 8" xfId="32657" xr:uid="{00000000-0005-0000-0000-000074550000}"/>
    <cellStyle name="Normal 7 12" xfId="1750" xr:uid="{00000000-0005-0000-0000-000075550000}"/>
    <cellStyle name="Normal 7 12 2" xfId="5119" xr:uid="{00000000-0005-0000-0000-000076550000}"/>
    <cellStyle name="Normal 7 12 2 2" xfId="12872" xr:uid="{00000000-0005-0000-0000-000077550000}"/>
    <cellStyle name="Normal 7 12 2 2 2" xfId="37743" xr:uid="{00000000-0005-0000-0000-000078550000}"/>
    <cellStyle name="Normal 7 12 2 3" xfId="19023" xr:uid="{00000000-0005-0000-0000-000079550000}"/>
    <cellStyle name="Normal 7 12 2 3 2" xfId="41415" xr:uid="{00000000-0005-0000-0000-00007A550000}"/>
    <cellStyle name="Normal 7 12 2 4" xfId="8951" xr:uid="{00000000-0005-0000-0000-00007B550000}"/>
    <cellStyle name="Normal 7 12 2 5" xfId="34071" xr:uid="{00000000-0005-0000-0000-00007C550000}"/>
    <cellStyle name="Normal 7 12 3" xfId="3363" xr:uid="{00000000-0005-0000-0000-00007D550000}"/>
    <cellStyle name="Normal 7 12 3 2" xfId="17313" xr:uid="{00000000-0005-0000-0000-00007E550000}"/>
    <cellStyle name="Normal 7 12 3 2 2" xfId="40191" xr:uid="{00000000-0005-0000-0000-00007F550000}"/>
    <cellStyle name="Normal 7 12 3 3" xfId="11399" xr:uid="{00000000-0005-0000-0000-000080550000}"/>
    <cellStyle name="Normal 7 12 3 4" xfId="36519" xr:uid="{00000000-0005-0000-0000-000081550000}"/>
    <cellStyle name="Normal 7 12 4" xfId="10175" xr:uid="{00000000-0005-0000-0000-000082550000}"/>
    <cellStyle name="Normal 7 12 4 2" xfId="35295" xr:uid="{00000000-0005-0000-0000-000083550000}"/>
    <cellStyle name="Normal 7 12 5" xfId="15728" xr:uid="{00000000-0005-0000-0000-000084550000}"/>
    <cellStyle name="Normal 7 12 5 2" xfId="38967" xr:uid="{00000000-0005-0000-0000-000085550000}"/>
    <cellStyle name="Normal 7 12 6" xfId="7727" xr:uid="{00000000-0005-0000-0000-000086550000}"/>
    <cellStyle name="Normal 7 12 7" xfId="32847" xr:uid="{00000000-0005-0000-0000-000087550000}"/>
    <cellStyle name="Normal 7 13" xfId="4213" xr:uid="{00000000-0005-0000-0000-000088550000}"/>
    <cellStyle name="Normal 7 13 2" xfId="12115" xr:uid="{00000000-0005-0000-0000-000089550000}"/>
    <cellStyle name="Normal 7 13 2 2" xfId="37131" xr:uid="{00000000-0005-0000-0000-00008A550000}"/>
    <cellStyle name="Normal 7 13 3" xfId="18145" xr:uid="{00000000-0005-0000-0000-00008B550000}"/>
    <cellStyle name="Normal 7 13 3 2" xfId="40803" xr:uid="{00000000-0005-0000-0000-00008C550000}"/>
    <cellStyle name="Normal 7 13 4" xfId="8339" xr:uid="{00000000-0005-0000-0000-00008D550000}"/>
    <cellStyle name="Normal 7 13 5" xfId="33459" xr:uid="{00000000-0005-0000-0000-00008E550000}"/>
    <cellStyle name="Normal 7 14" xfId="2751" xr:uid="{00000000-0005-0000-0000-00008F550000}"/>
    <cellStyle name="Normal 7 14 2" xfId="16701" xr:uid="{00000000-0005-0000-0000-000090550000}"/>
    <cellStyle name="Normal 7 14 2 2" xfId="39579" xr:uid="{00000000-0005-0000-0000-000091550000}"/>
    <cellStyle name="Normal 7 14 3" xfId="10787" xr:uid="{00000000-0005-0000-0000-000092550000}"/>
    <cellStyle name="Normal 7 14 4" xfId="35907" xr:uid="{00000000-0005-0000-0000-000093550000}"/>
    <cellStyle name="Normal 7 15" xfId="9563" xr:uid="{00000000-0005-0000-0000-000094550000}"/>
    <cellStyle name="Normal 7 15 2" xfId="34683" xr:uid="{00000000-0005-0000-0000-000095550000}"/>
    <cellStyle name="Normal 7 16" xfId="14613" xr:uid="{00000000-0005-0000-0000-000096550000}"/>
    <cellStyle name="Normal 7 16 2" xfId="38355" xr:uid="{00000000-0005-0000-0000-000097550000}"/>
    <cellStyle name="Normal 7 17" xfId="7115" xr:uid="{00000000-0005-0000-0000-000098550000}"/>
    <cellStyle name="Normal 7 18" xfId="32235" xr:uid="{00000000-0005-0000-0000-000099550000}"/>
    <cellStyle name="Normal 7 2" xfId="572" xr:uid="{00000000-0005-0000-0000-00009A550000}"/>
    <cellStyle name="Normal 7 2 10" xfId="9564" xr:uid="{00000000-0005-0000-0000-00009B550000}"/>
    <cellStyle name="Normal 7 2 10 2" xfId="34684" xr:uid="{00000000-0005-0000-0000-00009C550000}"/>
    <cellStyle name="Normal 7 2 11" xfId="14614" xr:uid="{00000000-0005-0000-0000-00009D550000}"/>
    <cellStyle name="Normal 7 2 11 2" xfId="38356" xr:uid="{00000000-0005-0000-0000-00009E550000}"/>
    <cellStyle name="Normal 7 2 12" xfId="7116" xr:uid="{00000000-0005-0000-0000-00009F550000}"/>
    <cellStyle name="Normal 7 2 13" xfId="32236" xr:uid="{00000000-0005-0000-0000-0000A0550000}"/>
    <cellStyle name="Normal 7 2 2" xfId="573" xr:uid="{00000000-0005-0000-0000-0000A1550000}"/>
    <cellStyle name="Normal 7 2 2 10" xfId="14615" xr:uid="{00000000-0005-0000-0000-0000A2550000}"/>
    <cellStyle name="Normal 7 2 2 10 2" xfId="38357" xr:uid="{00000000-0005-0000-0000-0000A3550000}"/>
    <cellStyle name="Normal 7 2 2 11" xfId="7117" xr:uid="{00000000-0005-0000-0000-0000A4550000}"/>
    <cellStyle name="Normal 7 2 2 12" xfId="32237" xr:uid="{00000000-0005-0000-0000-0000A5550000}"/>
    <cellStyle name="Normal 7 2 2 2" xfId="574" xr:uid="{00000000-0005-0000-0000-0000A6550000}"/>
    <cellStyle name="Normal 7 2 2 2 10" xfId="7118" xr:uid="{00000000-0005-0000-0000-0000A7550000}"/>
    <cellStyle name="Normal 7 2 2 2 11" xfId="32238" xr:uid="{00000000-0005-0000-0000-0000A8550000}"/>
    <cellStyle name="Normal 7 2 2 2 2" xfId="575" xr:uid="{00000000-0005-0000-0000-0000A9550000}"/>
    <cellStyle name="Normal 7 2 2 2 2 10" xfId="32239" xr:uid="{00000000-0005-0000-0000-0000AA550000}"/>
    <cellStyle name="Normal 7 2 2 2 2 2" xfId="1001" xr:uid="{00000000-0005-0000-0000-0000AB550000}"/>
    <cellStyle name="Normal 7 2 2 2 2 2 2" xfId="2092" xr:uid="{00000000-0005-0000-0000-0000AC550000}"/>
    <cellStyle name="Normal 7 2 2 2 2 2 2 2" xfId="5398" xr:uid="{00000000-0005-0000-0000-0000AD550000}"/>
    <cellStyle name="Normal 7 2 2 2 2 2 2 2 2" xfId="13112" xr:uid="{00000000-0005-0000-0000-0000AE550000}"/>
    <cellStyle name="Normal 7 2 2 2 2 2 2 2 2 2" xfId="37958" xr:uid="{00000000-0005-0000-0000-0000AF550000}"/>
    <cellStyle name="Normal 7 2 2 2 2 2 2 2 3" xfId="19292" xr:uid="{00000000-0005-0000-0000-0000B0550000}"/>
    <cellStyle name="Normal 7 2 2 2 2 2 2 2 3 2" xfId="41630" xr:uid="{00000000-0005-0000-0000-0000B1550000}"/>
    <cellStyle name="Normal 7 2 2 2 2 2 2 2 4" xfId="9166" xr:uid="{00000000-0005-0000-0000-0000B2550000}"/>
    <cellStyle name="Normal 7 2 2 2 2 2 2 2 5" xfId="34286" xr:uid="{00000000-0005-0000-0000-0000B3550000}"/>
    <cellStyle name="Normal 7 2 2 2 2 2 2 3" xfId="3578" xr:uid="{00000000-0005-0000-0000-0000B4550000}"/>
    <cellStyle name="Normal 7 2 2 2 2 2 2 3 2" xfId="17528" xr:uid="{00000000-0005-0000-0000-0000B5550000}"/>
    <cellStyle name="Normal 7 2 2 2 2 2 2 3 2 2" xfId="40406" xr:uid="{00000000-0005-0000-0000-0000B6550000}"/>
    <cellStyle name="Normal 7 2 2 2 2 2 2 3 3" xfId="11614" xr:uid="{00000000-0005-0000-0000-0000B7550000}"/>
    <cellStyle name="Normal 7 2 2 2 2 2 2 3 4" xfId="36734" xr:uid="{00000000-0005-0000-0000-0000B8550000}"/>
    <cellStyle name="Normal 7 2 2 2 2 2 2 4" xfId="10390" xr:uid="{00000000-0005-0000-0000-0000B9550000}"/>
    <cellStyle name="Normal 7 2 2 2 2 2 2 4 2" xfId="35510" xr:uid="{00000000-0005-0000-0000-0000BA550000}"/>
    <cellStyle name="Normal 7 2 2 2 2 2 2 5" xfId="16061" xr:uid="{00000000-0005-0000-0000-0000BB550000}"/>
    <cellStyle name="Normal 7 2 2 2 2 2 2 5 2" xfId="39182" xr:uid="{00000000-0005-0000-0000-0000BC550000}"/>
    <cellStyle name="Normal 7 2 2 2 2 2 2 6" xfId="7942" xr:uid="{00000000-0005-0000-0000-0000BD550000}"/>
    <cellStyle name="Normal 7 2 2 2 2 2 2 7" xfId="33062" xr:uid="{00000000-0005-0000-0000-0000BE550000}"/>
    <cellStyle name="Normal 7 2 2 2 2 2 3" xfId="4514" xr:uid="{00000000-0005-0000-0000-0000BF550000}"/>
    <cellStyle name="Normal 7 2 2 2 2 2 3 2" xfId="12365" xr:uid="{00000000-0005-0000-0000-0000C0550000}"/>
    <cellStyle name="Normal 7 2 2 2 2 2 3 2 2" xfId="37346" xr:uid="{00000000-0005-0000-0000-0000C1550000}"/>
    <cellStyle name="Normal 7 2 2 2 2 2 3 3" xfId="18440" xr:uid="{00000000-0005-0000-0000-0000C2550000}"/>
    <cellStyle name="Normal 7 2 2 2 2 2 3 3 2" xfId="41018" xr:uid="{00000000-0005-0000-0000-0000C3550000}"/>
    <cellStyle name="Normal 7 2 2 2 2 2 3 4" xfId="8554" xr:uid="{00000000-0005-0000-0000-0000C4550000}"/>
    <cellStyle name="Normal 7 2 2 2 2 2 3 5" xfId="33674" xr:uid="{00000000-0005-0000-0000-0000C5550000}"/>
    <cellStyle name="Normal 7 2 2 2 2 2 4" xfId="2966" xr:uid="{00000000-0005-0000-0000-0000C6550000}"/>
    <cellStyle name="Normal 7 2 2 2 2 2 4 2" xfId="16916" xr:uid="{00000000-0005-0000-0000-0000C7550000}"/>
    <cellStyle name="Normal 7 2 2 2 2 2 4 2 2" xfId="39794" xr:uid="{00000000-0005-0000-0000-0000C8550000}"/>
    <cellStyle name="Normal 7 2 2 2 2 2 4 3" xfId="11002" xr:uid="{00000000-0005-0000-0000-0000C9550000}"/>
    <cellStyle name="Normal 7 2 2 2 2 2 4 4" xfId="36122" xr:uid="{00000000-0005-0000-0000-0000CA550000}"/>
    <cellStyle name="Normal 7 2 2 2 2 2 5" xfId="9778" xr:uid="{00000000-0005-0000-0000-0000CB550000}"/>
    <cellStyle name="Normal 7 2 2 2 2 2 5 2" xfId="34898" xr:uid="{00000000-0005-0000-0000-0000CC550000}"/>
    <cellStyle name="Normal 7 2 2 2 2 2 6" xfId="15020" xr:uid="{00000000-0005-0000-0000-0000CD550000}"/>
    <cellStyle name="Normal 7 2 2 2 2 2 6 2" xfId="38570" xr:uid="{00000000-0005-0000-0000-0000CE550000}"/>
    <cellStyle name="Normal 7 2 2 2 2 2 7" xfId="7330" xr:uid="{00000000-0005-0000-0000-0000CF550000}"/>
    <cellStyle name="Normal 7 2 2 2 2 2 8" xfId="32450" xr:uid="{00000000-0005-0000-0000-0000D0550000}"/>
    <cellStyle name="Normal 7 2 2 2 2 3" xfId="1343" xr:uid="{00000000-0005-0000-0000-0000D1550000}"/>
    <cellStyle name="Normal 7 2 2 2 2 3 2" xfId="2434" xr:uid="{00000000-0005-0000-0000-0000D2550000}"/>
    <cellStyle name="Normal 7 2 2 2 2 3 2 2" xfId="5697" xr:uid="{00000000-0005-0000-0000-0000D3550000}"/>
    <cellStyle name="Normal 7 2 2 2 2 3 2 2 2" xfId="13369" xr:uid="{00000000-0005-0000-0000-0000D4550000}"/>
    <cellStyle name="Normal 7 2 2 2 2 3 2 2 2 2" xfId="38169" xr:uid="{00000000-0005-0000-0000-0000D5550000}"/>
    <cellStyle name="Normal 7 2 2 2 2 3 2 2 3" xfId="19585" xr:uid="{00000000-0005-0000-0000-0000D6550000}"/>
    <cellStyle name="Normal 7 2 2 2 2 3 2 2 3 2" xfId="41841" xr:uid="{00000000-0005-0000-0000-0000D7550000}"/>
    <cellStyle name="Normal 7 2 2 2 2 3 2 2 4" xfId="9377" xr:uid="{00000000-0005-0000-0000-0000D8550000}"/>
    <cellStyle name="Normal 7 2 2 2 2 3 2 2 5" xfId="34497" xr:uid="{00000000-0005-0000-0000-0000D9550000}"/>
    <cellStyle name="Normal 7 2 2 2 2 3 2 3" xfId="3789" xr:uid="{00000000-0005-0000-0000-0000DA550000}"/>
    <cellStyle name="Normal 7 2 2 2 2 3 2 3 2" xfId="17739" xr:uid="{00000000-0005-0000-0000-0000DB550000}"/>
    <cellStyle name="Normal 7 2 2 2 2 3 2 3 2 2" xfId="40617" xr:uid="{00000000-0005-0000-0000-0000DC550000}"/>
    <cellStyle name="Normal 7 2 2 2 2 3 2 3 3" xfId="11825" xr:uid="{00000000-0005-0000-0000-0000DD550000}"/>
    <cellStyle name="Normal 7 2 2 2 2 3 2 3 4" xfId="36945" xr:uid="{00000000-0005-0000-0000-0000DE550000}"/>
    <cellStyle name="Normal 7 2 2 2 2 3 2 4" xfId="10601" xr:uid="{00000000-0005-0000-0000-0000DF550000}"/>
    <cellStyle name="Normal 7 2 2 2 2 3 2 4 2" xfId="35721" xr:uid="{00000000-0005-0000-0000-0000E0550000}"/>
    <cellStyle name="Normal 7 2 2 2 2 3 2 5" xfId="16398" xr:uid="{00000000-0005-0000-0000-0000E1550000}"/>
    <cellStyle name="Normal 7 2 2 2 2 3 2 5 2" xfId="39393" xr:uid="{00000000-0005-0000-0000-0000E2550000}"/>
    <cellStyle name="Normal 7 2 2 2 2 3 2 6" xfId="8153" xr:uid="{00000000-0005-0000-0000-0000E3550000}"/>
    <cellStyle name="Normal 7 2 2 2 2 3 2 7" xfId="33273" xr:uid="{00000000-0005-0000-0000-0000E4550000}"/>
    <cellStyle name="Normal 7 2 2 2 2 3 3" xfId="4807" xr:uid="{00000000-0005-0000-0000-0000E5550000}"/>
    <cellStyle name="Normal 7 2 2 2 2 3 3 2" xfId="12621" xr:uid="{00000000-0005-0000-0000-0000E6550000}"/>
    <cellStyle name="Normal 7 2 2 2 2 3 3 2 2" xfId="37557" xr:uid="{00000000-0005-0000-0000-0000E7550000}"/>
    <cellStyle name="Normal 7 2 2 2 2 3 3 3" xfId="18725" xr:uid="{00000000-0005-0000-0000-0000E8550000}"/>
    <cellStyle name="Normal 7 2 2 2 2 3 3 3 2" xfId="41229" xr:uid="{00000000-0005-0000-0000-0000E9550000}"/>
    <cellStyle name="Normal 7 2 2 2 2 3 3 4" xfId="8765" xr:uid="{00000000-0005-0000-0000-0000EA550000}"/>
    <cellStyle name="Normal 7 2 2 2 2 3 3 5" xfId="33885" xr:uid="{00000000-0005-0000-0000-0000EB550000}"/>
    <cellStyle name="Normal 7 2 2 2 2 3 4" xfId="3177" xr:uid="{00000000-0005-0000-0000-0000EC550000}"/>
    <cellStyle name="Normal 7 2 2 2 2 3 4 2" xfId="17127" xr:uid="{00000000-0005-0000-0000-0000ED550000}"/>
    <cellStyle name="Normal 7 2 2 2 2 3 4 2 2" xfId="40005" xr:uid="{00000000-0005-0000-0000-0000EE550000}"/>
    <cellStyle name="Normal 7 2 2 2 2 3 4 3" xfId="11213" xr:uid="{00000000-0005-0000-0000-0000EF550000}"/>
    <cellStyle name="Normal 7 2 2 2 2 3 4 4" xfId="36333" xr:uid="{00000000-0005-0000-0000-0000F0550000}"/>
    <cellStyle name="Normal 7 2 2 2 2 3 5" xfId="9989" xr:uid="{00000000-0005-0000-0000-0000F1550000}"/>
    <cellStyle name="Normal 7 2 2 2 2 3 5 2" xfId="35109" xr:uid="{00000000-0005-0000-0000-0000F2550000}"/>
    <cellStyle name="Normal 7 2 2 2 2 3 6" xfId="15352" xr:uid="{00000000-0005-0000-0000-0000F3550000}"/>
    <cellStyle name="Normal 7 2 2 2 2 3 6 2" xfId="38781" xr:uid="{00000000-0005-0000-0000-0000F4550000}"/>
    <cellStyle name="Normal 7 2 2 2 2 3 7" xfId="7541" xr:uid="{00000000-0005-0000-0000-0000F5550000}"/>
    <cellStyle name="Normal 7 2 2 2 2 3 8" xfId="32661" xr:uid="{00000000-0005-0000-0000-0000F6550000}"/>
    <cellStyle name="Normal 7 2 2 2 2 4" xfId="1754" xr:uid="{00000000-0005-0000-0000-0000F7550000}"/>
    <cellStyle name="Normal 7 2 2 2 2 4 2" xfId="5123" xr:uid="{00000000-0005-0000-0000-0000F8550000}"/>
    <cellStyle name="Normal 7 2 2 2 2 4 2 2" xfId="12876" xr:uid="{00000000-0005-0000-0000-0000F9550000}"/>
    <cellStyle name="Normal 7 2 2 2 2 4 2 2 2" xfId="37747" xr:uid="{00000000-0005-0000-0000-0000FA550000}"/>
    <cellStyle name="Normal 7 2 2 2 2 4 2 3" xfId="19027" xr:uid="{00000000-0005-0000-0000-0000FB550000}"/>
    <cellStyle name="Normal 7 2 2 2 2 4 2 3 2" xfId="41419" xr:uid="{00000000-0005-0000-0000-0000FC550000}"/>
    <cellStyle name="Normal 7 2 2 2 2 4 2 4" xfId="8955" xr:uid="{00000000-0005-0000-0000-0000FD550000}"/>
    <cellStyle name="Normal 7 2 2 2 2 4 2 5" xfId="34075" xr:uid="{00000000-0005-0000-0000-0000FE550000}"/>
    <cellStyle name="Normal 7 2 2 2 2 4 3" xfId="3367" xr:uid="{00000000-0005-0000-0000-0000FF550000}"/>
    <cellStyle name="Normal 7 2 2 2 2 4 3 2" xfId="17317" xr:uid="{00000000-0005-0000-0000-000000560000}"/>
    <cellStyle name="Normal 7 2 2 2 2 4 3 2 2" xfId="40195" xr:uid="{00000000-0005-0000-0000-000001560000}"/>
    <cellStyle name="Normal 7 2 2 2 2 4 3 3" xfId="11403" xr:uid="{00000000-0005-0000-0000-000002560000}"/>
    <cellStyle name="Normal 7 2 2 2 2 4 3 4" xfId="36523" xr:uid="{00000000-0005-0000-0000-000003560000}"/>
    <cellStyle name="Normal 7 2 2 2 2 4 4" xfId="10179" xr:uid="{00000000-0005-0000-0000-000004560000}"/>
    <cellStyle name="Normal 7 2 2 2 2 4 4 2" xfId="35299" xr:uid="{00000000-0005-0000-0000-000005560000}"/>
    <cellStyle name="Normal 7 2 2 2 2 4 5" xfId="15732" xr:uid="{00000000-0005-0000-0000-000006560000}"/>
    <cellStyle name="Normal 7 2 2 2 2 4 5 2" xfId="38971" xr:uid="{00000000-0005-0000-0000-000007560000}"/>
    <cellStyle name="Normal 7 2 2 2 2 4 6" xfId="7731" xr:uid="{00000000-0005-0000-0000-000008560000}"/>
    <cellStyle name="Normal 7 2 2 2 2 4 7" xfId="32851" xr:uid="{00000000-0005-0000-0000-000009560000}"/>
    <cellStyle name="Normal 7 2 2 2 2 5" xfId="4217" xr:uid="{00000000-0005-0000-0000-00000A560000}"/>
    <cellStyle name="Normal 7 2 2 2 2 5 2" xfId="12119" xr:uid="{00000000-0005-0000-0000-00000B560000}"/>
    <cellStyle name="Normal 7 2 2 2 2 5 2 2" xfId="37135" xr:uid="{00000000-0005-0000-0000-00000C560000}"/>
    <cellStyle name="Normal 7 2 2 2 2 5 3" xfId="18149" xr:uid="{00000000-0005-0000-0000-00000D560000}"/>
    <cellStyle name="Normal 7 2 2 2 2 5 3 2" xfId="40807" xr:uid="{00000000-0005-0000-0000-00000E560000}"/>
    <cellStyle name="Normal 7 2 2 2 2 5 4" xfId="8343" xr:uid="{00000000-0005-0000-0000-00000F560000}"/>
    <cellStyle name="Normal 7 2 2 2 2 5 5" xfId="33463" xr:uid="{00000000-0005-0000-0000-000010560000}"/>
    <cellStyle name="Normal 7 2 2 2 2 6" xfId="2755" xr:uid="{00000000-0005-0000-0000-000011560000}"/>
    <cellStyle name="Normal 7 2 2 2 2 6 2" xfId="16705" xr:uid="{00000000-0005-0000-0000-000012560000}"/>
    <cellStyle name="Normal 7 2 2 2 2 6 2 2" xfId="39583" xr:uid="{00000000-0005-0000-0000-000013560000}"/>
    <cellStyle name="Normal 7 2 2 2 2 6 3" xfId="10791" xr:uid="{00000000-0005-0000-0000-000014560000}"/>
    <cellStyle name="Normal 7 2 2 2 2 6 4" xfId="35911" xr:uid="{00000000-0005-0000-0000-000015560000}"/>
    <cellStyle name="Normal 7 2 2 2 2 7" xfId="9567" xr:uid="{00000000-0005-0000-0000-000016560000}"/>
    <cellStyle name="Normal 7 2 2 2 2 7 2" xfId="34687" xr:uid="{00000000-0005-0000-0000-000017560000}"/>
    <cellStyle name="Normal 7 2 2 2 2 8" xfId="14617" xr:uid="{00000000-0005-0000-0000-000018560000}"/>
    <cellStyle name="Normal 7 2 2 2 2 8 2" xfId="38359" xr:uid="{00000000-0005-0000-0000-000019560000}"/>
    <cellStyle name="Normal 7 2 2 2 2 9" xfId="7119" xr:uid="{00000000-0005-0000-0000-00001A560000}"/>
    <cellStyle name="Normal 7 2 2 2 3" xfId="1000" xr:uid="{00000000-0005-0000-0000-00001B560000}"/>
    <cellStyle name="Normal 7 2 2 2 3 2" xfId="2091" xr:uid="{00000000-0005-0000-0000-00001C560000}"/>
    <cellStyle name="Normal 7 2 2 2 3 2 2" xfId="5397" xr:uid="{00000000-0005-0000-0000-00001D560000}"/>
    <cellStyle name="Normal 7 2 2 2 3 2 2 2" xfId="13111" xr:uid="{00000000-0005-0000-0000-00001E560000}"/>
    <cellStyle name="Normal 7 2 2 2 3 2 2 2 2" xfId="37957" xr:uid="{00000000-0005-0000-0000-00001F560000}"/>
    <cellStyle name="Normal 7 2 2 2 3 2 2 3" xfId="19291" xr:uid="{00000000-0005-0000-0000-000020560000}"/>
    <cellStyle name="Normal 7 2 2 2 3 2 2 3 2" xfId="41629" xr:uid="{00000000-0005-0000-0000-000021560000}"/>
    <cellStyle name="Normal 7 2 2 2 3 2 2 4" xfId="9165" xr:uid="{00000000-0005-0000-0000-000022560000}"/>
    <cellStyle name="Normal 7 2 2 2 3 2 2 5" xfId="34285" xr:uid="{00000000-0005-0000-0000-000023560000}"/>
    <cellStyle name="Normal 7 2 2 2 3 2 3" xfId="3577" xr:uid="{00000000-0005-0000-0000-000024560000}"/>
    <cellStyle name="Normal 7 2 2 2 3 2 3 2" xfId="17527" xr:uid="{00000000-0005-0000-0000-000025560000}"/>
    <cellStyle name="Normal 7 2 2 2 3 2 3 2 2" xfId="40405" xr:uid="{00000000-0005-0000-0000-000026560000}"/>
    <cellStyle name="Normal 7 2 2 2 3 2 3 3" xfId="11613" xr:uid="{00000000-0005-0000-0000-000027560000}"/>
    <cellStyle name="Normal 7 2 2 2 3 2 3 4" xfId="36733" xr:uid="{00000000-0005-0000-0000-000028560000}"/>
    <cellStyle name="Normal 7 2 2 2 3 2 4" xfId="10389" xr:uid="{00000000-0005-0000-0000-000029560000}"/>
    <cellStyle name="Normal 7 2 2 2 3 2 4 2" xfId="35509" xr:uid="{00000000-0005-0000-0000-00002A560000}"/>
    <cellStyle name="Normal 7 2 2 2 3 2 5" xfId="16060" xr:uid="{00000000-0005-0000-0000-00002B560000}"/>
    <cellStyle name="Normal 7 2 2 2 3 2 5 2" xfId="39181" xr:uid="{00000000-0005-0000-0000-00002C560000}"/>
    <cellStyle name="Normal 7 2 2 2 3 2 6" xfId="7941" xr:uid="{00000000-0005-0000-0000-00002D560000}"/>
    <cellStyle name="Normal 7 2 2 2 3 2 7" xfId="33061" xr:uid="{00000000-0005-0000-0000-00002E560000}"/>
    <cellStyle name="Normal 7 2 2 2 3 3" xfId="4513" xr:uid="{00000000-0005-0000-0000-00002F560000}"/>
    <cellStyle name="Normal 7 2 2 2 3 3 2" xfId="12364" xr:uid="{00000000-0005-0000-0000-000030560000}"/>
    <cellStyle name="Normal 7 2 2 2 3 3 2 2" xfId="37345" xr:uid="{00000000-0005-0000-0000-000031560000}"/>
    <cellStyle name="Normal 7 2 2 2 3 3 3" xfId="18439" xr:uid="{00000000-0005-0000-0000-000032560000}"/>
    <cellStyle name="Normal 7 2 2 2 3 3 3 2" xfId="41017" xr:uid="{00000000-0005-0000-0000-000033560000}"/>
    <cellStyle name="Normal 7 2 2 2 3 3 4" xfId="8553" xr:uid="{00000000-0005-0000-0000-000034560000}"/>
    <cellStyle name="Normal 7 2 2 2 3 3 5" xfId="33673" xr:uid="{00000000-0005-0000-0000-000035560000}"/>
    <cellStyle name="Normal 7 2 2 2 3 4" xfId="2965" xr:uid="{00000000-0005-0000-0000-000036560000}"/>
    <cellStyle name="Normal 7 2 2 2 3 4 2" xfId="16915" xr:uid="{00000000-0005-0000-0000-000037560000}"/>
    <cellStyle name="Normal 7 2 2 2 3 4 2 2" xfId="39793" xr:uid="{00000000-0005-0000-0000-000038560000}"/>
    <cellStyle name="Normal 7 2 2 2 3 4 3" xfId="11001" xr:uid="{00000000-0005-0000-0000-000039560000}"/>
    <cellStyle name="Normal 7 2 2 2 3 4 4" xfId="36121" xr:uid="{00000000-0005-0000-0000-00003A560000}"/>
    <cellStyle name="Normal 7 2 2 2 3 5" xfId="9777" xr:uid="{00000000-0005-0000-0000-00003B560000}"/>
    <cellStyle name="Normal 7 2 2 2 3 5 2" xfId="34897" xr:uid="{00000000-0005-0000-0000-00003C560000}"/>
    <cellStyle name="Normal 7 2 2 2 3 6" xfId="15019" xr:uid="{00000000-0005-0000-0000-00003D560000}"/>
    <cellStyle name="Normal 7 2 2 2 3 6 2" xfId="38569" xr:uid="{00000000-0005-0000-0000-00003E560000}"/>
    <cellStyle name="Normal 7 2 2 2 3 7" xfId="7329" xr:uid="{00000000-0005-0000-0000-00003F560000}"/>
    <cellStyle name="Normal 7 2 2 2 3 8" xfId="32449" xr:uid="{00000000-0005-0000-0000-000040560000}"/>
    <cellStyle name="Normal 7 2 2 2 4" xfId="1342" xr:uid="{00000000-0005-0000-0000-000041560000}"/>
    <cellStyle name="Normal 7 2 2 2 4 2" xfId="2433" xr:uid="{00000000-0005-0000-0000-000042560000}"/>
    <cellStyle name="Normal 7 2 2 2 4 2 2" xfId="5696" xr:uid="{00000000-0005-0000-0000-000043560000}"/>
    <cellStyle name="Normal 7 2 2 2 4 2 2 2" xfId="13368" xr:uid="{00000000-0005-0000-0000-000044560000}"/>
    <cellStyle name="Normal 7 2 2 2 4 2 2 2 2" xfId="38168" xr:uid="{00000000-0005-0000-0000-000045560000}"/>
    <cellStyle name="Normal 7 2 2 2 4 2 2 3" xfId="19584" xr:uid="{00000000-0005-0000-0000-000046560000}"/>
    <cellStyle name="Normal 7 2 2 2 4 2 2 3 2" xfId="41840" xr:uid="{00000000-0005-0000-0000-000047560000}"/>
    <cellStyle name="Normal 7 2 2 2 4 2 2 4" xfId="9376" xr:uid="{00000000-0005-0000-0000-000048560000}"/>
    <cellStyle name="Normal 7 2 2 2 4 2 2 5" xfId="34496" xr:uid="{00000000-0005-0000-0000-000049560000}"/>
    <cellStyle name="Normal 7 2 2 2 4 2 3" xfId="3788" xr:uid="{00000000-0005-0000-0000-00004A560000}"/>
    <cellStyle name="Normal 7 2 2 2 4 2 3 2" xfId="17738" xr:uid="{00000000-0005-0000-0000-00004B560000}"/>
    <cellStyle name="Normal 7 2 2 2 4 2 3 2 2" xfId="40616" xr:uid="{00000000-0005-0000-0000-00004C560000}"/>
    <cellStyle name="Normal 7 2 2 2 4 2 3 3" xfId="11824" xr:uid="{00000000-0005-0000-0000-00004D560000}"/>
    <cellStyle name="Normal 7 2 2 2 4 2 3 4" xfId="36944" xr:uid="{00000000-0005-0000-0000-00004E560000}"/>
    <cellStyle name="Normal 7 2 2 2 4 2 4" xfId="10600" xr:uid="{00000000-0005-0000-0000-00004F560000}"/>
    <cellStyle name="Normal 7 2 2 2 4 2 4 2" xfId="35720" xr:uid="{00000000-0005-0000-0000-000050560000}"/>
    <cellStyle name="Normal 7 2 2 2 4 2 5" xfId="16397" xr:uid="{00000000-0005-0000-0000-000051560000}"/>
    <cellStyle name="Normal 7 2 2 2 4 2 5 2" xfId="39392" xr:uid="{00000000-0005-0000-0000-000052560000}"/>
    <cellStyle name="Normal 7 2 2 2 4 2 6" xfId="8152" xr:uid="{00000000-0005-0000-0000-000053560000}"/>
    <cellStyle name="Normal 7 2 2 2 4 2 7" xfId="33272" xr:uid="{00000000-0005-0000-0000-000054560000}"/>
    <cellStyle name="Normal 7 2 2 2 4 3" xfId="4806" xr:uid="{00000000-0005-0000-0000-000055560000}"/>
    <cellStyle name="Normal 7 2 2 2 4 3 2" xfId="12620" xr:uid="{00000000-0005-0000-0000-000056560000}"/>
    <cellStyle name="Normal 7 2 2 2 4 3 2 2" xfId="37556" xr:uid="{00000000-0005-0000-0000-000057560000}"/>
    <cellStyle name="Normal 7 2 2 2 4 3 3" xfId="18724" xr:uid="{00000000-0005-0000-0000-000058560000}"/>
    <cellStyle name="Normal 7 2 2 2 4 3 3 2" xfId="41228" xr:uid="{00000000-0005-0000-0000-000059560000}"/>
    <cellStyle name="Normal 7 2 2 2 4 3 4" xfId="8764" xr:uid="{00000000-0005-0000-0000-00005A560000}"/>
    <cellStyle name="Normal 7 2 2 2 4 3 5" xfId="33884" xr:uid="{00000000-0005-0000-0000-00005B560000}"/>
    <cellStyle name="Normal 7 2 2 2 4 4" xfId="3176" xr:uid="{00000000-0005-0000-0000-00005C560000}"/>
    <cellStyle name="Normal 7 2 2 2 4 4 2" xfId="17126" xr:uid="{00000000-0005-0000-0000-00005D560000}"/>
    <cellStyle name="Normal 7 2 2 2 4 4 2 2" xfId="40004" xr:uid="{00000000-0005-0000-0000-00005E560000}"/>
    <cellStyle name="Normal 7 2 2 2 4 4 3" xfId="11212" xr:uid="{00000000-0005-0000-0000-00005F560000}"/>
    <cellStyle name="Normal 7 2 2 2 4 4 4" xfId="36332" xr:uid="{00000000-0005-0000-0000-000060560000}"/>
    <cellStyle name="Normal 7 2 2 2 4 5" xfId="9988" xr:uid="{00000000-0005-0000-0000-000061560000}"/>
    <cellStyle name="Normal 7 2 2 2 4 5 2" xfId="35108" xr:uid="{00000000-0005-0000-0000-000062560000}"/>
    <cellStyle name="Normal 7 2 2 2 4 6" xfId="15351" xr:uid="{00000000-0005-0000-0000-000063560000}"/>
    <cellStyle name="Normal 7 2 2 2 4 6 2" xfId="38780" xr:uid="{00000000-0005-0000-0000-000064560000}"/>
    <cellStyle name="Normal 7 2 2 2 4 7" xfId="7540" xr:uid="{00000000-0005-0000-0000-000065560000}"/>
    <cellStyle name="Normal 7 2 2 2 4 8" xfId="32660" xr:uid="{00000000-0005-0000-0000-000066560000}"/>
    <cellStyle name="Normal 7 2 2 2 5" xfId="1753" xr:uid="{00000000-0005-0000-0000-000067560000}"/>
    <cellStyle name="Normal 7 2 2 2 5 2" xfId="5122" xr:uid="{00000000-0005-0000-0000-000068560000}"/>
    <cellStyle name="Normal 7 2 2 2 5 2 2" xfId="12875" xr:uid="{00000000-0005-0000-0000-000069560000}"/>
    <cellStyle name="Normal 7 2 2 2 5 2 2 2" xfId="37746" xr:uid="{00000000-0005-0000-0000-00006A560000}"/>
    <cellStyle name="Normal 7 2 2 2 5 2 3" xfId="19026" xr:uid="{00000000-0005-0000-0000-00006B560000}"/>
    <cellStyle name="Normal 7 2 2 2 5 2 3 2" xfId="41418" xr:uid="{00000000-0005-0000-0000-00006C560000}"/>
    <cellStyle name="Normal 7 2 2 2 5 2 4" xfId="8954" xr:uid="{00000000-0005-0000-0000-00006D560000}"/>
    <cellStyle name="Normal 7 2 2 2 5 2 5" xfId="34074" xr:uid="{00000000-0005-0000-0000-00006E560000}"/>
    <cellStyle name="Normal 7 2 2 2 5 3" xfId="3366" xr:uid="{00000000-0005-0000-0000-00006F560000}"/>
    <cellStyle name="Normal 7 2 2 2 5 3 2" xfId="17316" xr:uid="{00000000-0005-0000-0000-000070560000}"/>
    <cellStyle name="Normal 7 2 2 2 5 3 2 2" xfId="40194" xr:uid="{00000000-0005-0000-0000-000071560000}"/>
    <cellStyle name="Normal 7 2 2 2 5 3 3" xfId="11402" xr:uid="{00000000-0005-0000-0000-000072560000}"/>
    <cellStyle name="Normal 7 2 2 2 5 3 4" xfId="36522" xr:uid="{00000000-0005-0000-0000-000073560000}"/>
    <cellStyle name="Normal 7 2 2 2 5 4" xfId="10178" xr:uid="{00000000-0005-0000-0000-000074560000}"/>
    <cellStyle name="Normal 7 2 2 2 5 4 2" xfId="35298" xr:uid="{00000000-0005-0000-0000-000075560000}"/>
    <cellStyle name="Normal 7 2 2 2 5 5" xfId="15731" xr:uid="{00000000-0005-0000-0000-000076560000}"/>
    <cellStyle name="Normal 7 2 2 2 5 5 2" xfId="38970" xr:uid="{00000000-0005-0000-0000-000077560000}"/>
    <cellStyle name="Normal 7 2 2 2 5 6" xfId="7730" xr:uid="{00000000-0005-0000-0000-000078560000}"/>
    <cellStyle name="Normal 7 2 2 2 5 7" xfId="32850" xr:uid="{00000000-0005-0000-0000-000079560000}"/>
    <cellStyle name="Normal 7 2 2 2 6" xfId="4216" xr:uid="{00000000-0005-0000-0000-00007A560000}"/>
    <cellStyle name="Normal 7 2 2 2 6 2" xfId="12118" xr:uid="{00000000-0005-0000-0000-00007B560000}"/>
    <cellStyle name="Normal 7 2 2 2 6 2 2" xfId="37134" xr:uid="{00000000-0005-0000-0000-00007C560000}"/>
    <cellStyle name="Normal 7 2 2 2 6 3" xfId="18148" xr:uid="{00000000-0005-0000-0000-00007D560000}"/>
    <cellStyle name="Normal 7 2 2 2 6 3 2" xfId="40806" xr:uid="{00000000-0005-0000-0000-00007E560000}"/>
    <cellStyle name="Normal 7 2 2 2 6 4" xfId="8342" xr:uid="{00000000-0005-0000-0000-00007F560000}"/>
    <cellStyle name="Normal 7 2 2 2 6 5" xfId="33462" xr:uid="{00000000-0005-0000-0000-000080560000}"/>
    <cellStyle name="Normal 7 2 2 2 7" xfId="2754" xr:uid="{00000000-0005-0000-0000-000081560000}"/>
    <cellStyle name="Normal 7 2 2 2 7 2" xfId="16704" xr:uid="{00000000-0005-0000-0000-000082560000}"/>
    <cellStyle name="Normal 7 2 2 2 7 2 2" xfId="39582" xr:uid="{00000000-0005-0000-0000-000083560000}"/>
    <cellStyle name="Normal 7 2 2 2 7 3" xfId="10790" xr:uid="{00000000-0005-0000-0000-000084560000}"/>
    <cellStyle name="Normal 7 2 2 2 7 4" xfId="35910" xr:uid="{00000000-0005-0000-0000-000085560000}"/>
    <cellStyle name="Normal 7 2 2 2 8" xfId="9566" xr:uid="{00000000-0005-0000-0000-000086560000}"/>
    <cellStyle name="Normal 7 2 2 2 8 2" xfId="34686" xr:uid="{00000000-0005-0000-0000-000087560000}"/>
    <cellStyle name="Normal 7 2 2 2 9" xfId="14616" xr:uid="{00000000-0005-0000-0000-000088560000}"/>
    <cellStyle name="Normal 7 2 2 2 9 2" xfId="38358" xr:uid="{00000000-0005-0000-0000-000089560000}"/>
    <cellStyle name="Normal 7 2 2 3" xfId="576" xr:uid="{00000000-0005-0000-0000-00008A560000}"/>
    <cellStyle name="Normal 7 2 2 3 10" xfId="32240" xr:uid="{00000000-0005-0000-0000-00008B560000}"/>
    <cellStyle name="Normal 7 2 2 3 2" xfId="1002" xr:uid="{00000000-0005-0000-0000-00008C560000}"/>
    <cellStyle name="Normal 7 2 2 3 2 2" xfId="2093" xr:uid="{00000000-0005-0000-0000-00008D560000}"/>
    <cellStyle name="Normal 7 2 2 3 2 2 2" xfId="5399" xr:uid="{00000000-0005-0000-0000-00008E560000}"/>
    <cellStyle name="Normal 7 2 2 3 2 2 2 2" xfId="13113" xr:uid="{00000000-0005-0000-0000-00008F560000}"/>
    <cellStyle name="Normal 7 2 2 3 2 2 2 2 2" xfId="37959" xr:uid="{00000000-0005-0000-0000-000090560000}"/>
    <cellStyle name="Normal 7 2 2 3 2 2 2 3" xfId="19293" xr:uid="{00000000-0005-0000-0000-000091560000}"/>
    <cellStyle name="Normal 7 2 2 3 2 2 2 3 2" xfId="41631" xr:uid="{00000000-0005-0000-0000-000092560000}"/>
    <cellStyle name="Normal 7 2 2 3 2 2 2 4" xfId="9167" xr:uid="{00000000-0005-0000-0000-000093560000}"/>
    <cellStyle name="Normal 7 2 2 3 2 2 2 5" xfId="34287" xr:uid="{00000000-0005-0000-0000-000094560000}"/>
    <cellStyle name="Normal 7 2 2 3 2 2 3" xfId="3579" xr:uid="{00000000-0005-0000-0000-000095560000}"/>
    <cellStyle name="Normal 7 2 2 3 2 2 3 2" xfId="17529" xr:uid="{00000000-0005-0000-0000-000096560000}"/>
    <cellStyle name="Normal 7 2 2 3 2 2 3 2 2" xfId="40407" xr:uid="{00000000-0005-0000-0000-000097560000}"/>
    <cellStyle name="Normal 7 2 2 3 2 2 3 3" xfId="11615" xr:uid="{00000000-0005-0000-0000-000098560000}"/>
    <cellStyle name="Normal 7 2 2 3 2 2 3 4" xfId="36735" xr:uid="{00000000-0005-0000-0000-000099560000}"/>
    <cellStyle name="Normal 7 2 2 3 2 2 4" xfId="10391" xr:uid="{00000000-0005-0000-0000-00009A560000}"/>
    <cellStyle name="Normal 7 2 2 3 2 2 4 2" xfId="35511" xr:uid="{00000000-0005-0000-0000-00009B560000}"/>
    <cellStyle name="Normal 7 2 2 3 2 2 5" xfId="16062" xr:uid="{00000000-0005-0000-0000-00009C560000}"/>
    <cellStyle name="Normal 7 2 2 3 2 2 5 2" xfId="39183" xr:uid="{00000000-0005-0000-0000-00009D560000}"/>
    <cellStyle name="Normal 7 2 2 3 2 2 6" xfId="7943" xr:uid="{00000000-0005-0000-0000-00009E560000}"/>
    <cellStyle name="Normal 7 2 2 3 2 2 7" xfId="33063" xr:uid="{00000000-0005-0000-0000-00009F560000}"/>
    <cellStyle name="Normal 7 2 2 3 2 3" xfId="4515" xr:uid="{00000000-0005-0000-0000-0000A0560000}"/>
    <cellStyle name="Normal 7 2 2 3 2 3 2" xfId="12366" xr:uid="{00000000-0005-0000-0000-0000A1560000}"/>
    <cellStyle name="Normal 7 2 2 3 2 3 2 2" xfId="37347" xr:uid="{00000000-0005-0000-0000-0000A2560000}"/>
    <cellStyle name="Normal 7 2 2 3 2 3 3" xfId="18441" xr:uid="{00000000-0005-0000-0000-0000A3560000}"/>
    <cellStyle name="Normal 7 2 2 3 2 3 3 2" xfId="41019" xr:uid="{00000000-0005-0000-0000-0000A4560000}"/>
    <cellStyle name="Normal 7 2 2 3 2 3 4" xfId="8555" xr:uid="{00000000-0005-0000-0000-0000A5560000}"/>
    <cellStyle name="Normal 7 2 2 3 2 3 5" xfId="33675" xr:uid="{00000000-0005-0000-0000-0000A6560000}"/>
    <cellStyle name="Normal 7 2 2 3 2 4" xfId="2967" xr:uid="{00000000-0005-0000-0000-0000A7560000}"/>
    <cellStyle name="Normal 7 2 2 3 2 4 2" xfId="16917" xr:uid="{00000000-0005-0000-0000-0000A8560000}"/>
    <cellStyle name="Normal 7 2 2 3 2 4 2 2" xfId="39795" xr:uid="{00000000-0005-0000-0000-0000A9560000}"/>
    <cellStyle name="Normal 7 2 2 3 2 4 3" xfId="11003" xr:uid="{00000000-0005-0000-0000-0000AA560000}"/>
    <cellStyle name="Normal 7 2 2 3 2 4 4" xfId="36123" xr:uid="{00000000-0005-0000-0000-0000AB560000}"/>
    <cellStyle name="Normal 7 2 2 3 2 5" xfId="9779" xr:uid="{00000000-0005-0000-0000-0000AC560000}"/>
    <cellStyle name="Normal 7 2 2 3 2 5 2" xfId="34899" xr:uid="{00000000-0005-0000-0000-0000AD560000}"/>
    <cellStyle name="Normal 7 2 2 3 2 6" xfId="15021" xr:uid="{00000000-0005-0000-0000-0000AE560000}"/>
    <cellStyle name="Normal 7 2 2 3 2 6 2" xfId="38571" xr:uid="{00000000-0005-0000-0000-0000AF560000}"/>
    <cellStyle name="Normal 7 2 2 3 2 7" xfId="7331" xr:uid="{00000000-0005-0000-0000-0000B0560000}"/>
    <cellStyle name="Normal 7 2 2 3 2 8" xfId="32451" xr:uid="{00000000-0005-0000-0000-0000B1560000}"/>
    <cellStyle name="Normal 7 2 2 3 3" xfId="1344" xr:uid="{00000000-0005-0000-0000-0000B2560000}"/>
    <cellStyle name="Normal 7 2 2 3 3 2" xfId="2435" xr:uid="{00000000-0005-0000-0000-0000B3560000}"/>
    <cellStyle name="Normal 7 2 2 3 3 2 2" xfId="5698" xr:uid="{00000000-0005-0000-0000-0000B4560000}"/>
    <cellStyle name="Normal 7 2 2 3 3 2 2 2" xfId="13370" xr:uid="{00000000-0005-0000-0000-0000B5560000}"/>
    <cellStyle name="Normal 7 2 2 3 3 2 2 2 2" xfId="38170" xr:uid="{00000000-0005-0000-0000-0000B6560000}"/>
    <cellStyle name="Normal 7 2 2 3 3 2 2 3" xfId="19586" xr:uid="{00000000-0005-0000-0000-0000B7560000}"/>
    <cellStyle name="Normal 7 2 2 3 3 2 2 3 2" xfId="41842" xr:uid="{00000000-0005-0000-0000-0000B8560000}"/>
    <cellStyle name="Normal 7 2 2 3 3 2 2 4" xfId="9378" xr:uid="{00000000-0005-0000-0000-0000B9560000}"/>
    <cellStyle name="Normal 7 2 2 3 3 2 2 5" xfId="34498" xr:uid="{00000000-0005-0000-0000-0000BA560000}"/>
    <cellStyle name="Normal 7 2 2 3 3 2 3" xfId="3790" xr:uid="{00000000-0005-0000-0000-0000BB560000}"/>
    <cellStyle name="Normal 7 2 2 3 3 2 3 2" xfId="17740" xr:uid="{00000000-0005-0000-0000-0000BC560000}"/>
    <cellStyle name="Normal 7 2 2 3 3 2 3 2 2" xfId="40618" xr:uid="{00000000-0005-0000-0000-0000BD560000}"/>
    <cellStyle name="Normal 7 2 2 3 3 2 3 3" xfId="11826" xr:uid="{00000000-0005-0000-0000-0000BE560000}"/>
    <cellStyle name="Normal 7 2 2 3 3 2 3 4" xfId="36946" xr:uid="{00000000-0005-0000-0000-0000BF560000}"/>
    <cellStyle name="Normal 7 2 2 3 3 2 4" xfId="10602" xr:uid="{00000000-0005-0000-0000-0000C0560000}"/>
    <cellStyle name="Normal 7 2 2 3 3 2 4 2" xfId="35722" xr:uid="{00000000-0005-0000-0000-0000C1560000}"/>
    <cellStyle name="Normal 7 2 2 3 3 2 5" xfId="16399" xr:uid="{00000000-0005-0000-0000-0000C2560000}"/>
    <cellStyle name="Normal 7 2 2 3 3 2 5 2" xfId="39394" xr:uid="{00000000-0005-0000-0000-0000C3560000}"/>
    <cellStyle name="Normal 7 2 2 3 3 2 6" xfId="8154" xr:uid="{00000000-0005-0000-0000-0000C4560000}"/>
    <cellStyle name="Normal 7 2 2 3 3 2 7" xfId="33274" xr:uid="{00000000-0005-0000-0000-0000C5560000}"/>
    <cellStyle name="Normal 7 2 2 3 3 3" xfId="4808" xr:uid="{00000000-0005-0000-0000-0000C6560000}"/>
    <cellStyle name="Normal 7 2 2 3 3 3 2" xfId="12622" xr:uid="{00000000-0005-0000-0000-0000C7560000}"/>
    <cellStyle name="Normal 7 2 2 3 3 3 2 2" xfId="37558" xr:uid="{00000000-0005-0000-0000-0000C8560000}"/>
    <cellStyle name="Normal 7 2 2 3 3 3 3" xfId="18726" xr:uid="{00000000-0005-0000-0000-0000C9560000}"/>
    <cellStyle name="Normal 7 2 2 3 3 3 3 2" xfId="41230" xr:uid="{00000000-0005-0000-0000-0000CA560000}"/>
    <cellStyle name="Normal 7 2 2 3 3 3 4" xfId="8766" xr:uid="{00000000-0005-0000-0000-0000CB560000}"/>
    <cellStyle name="Normal 7 2 2 3 3 3 5" xfId="33886" xr:uid="{00000000-0005-0000-0000-0000CC560000}"/>
    <cellStyle name="Normal 7 2 2 3 3 4" xfId="3178" xr:uid="{00000000-0005-0000-0000-0000CD560000}"/>
    <cellStyle name="Normal 7 2 2 3 3 4 2" xfId="17128" xr:uid="{00000000-0005-0000-0000-0000CE560000}"/>
    <cellStyle name="Normal 7 2 2 3 3 4 2 2" xfId="40006" xr:uid="{00000000-0005-0000-0000-0000CF560000}"/>
    <cellStyle name="Normal 7 2 2 3 3 4 3" xfId="11214" xr:uid="{00000000-0005-0000-0000-0000D0560000}"/>
    <cellStyle name="Normal 7 2 2 3 3 4 4" xfId="36334" xr:uid="{00000000-0005-0000-0000-0000D1560000}"/>
    <cellStyle name="Normal 7 2 2 3 3 5" xfId="9990" xr:uid="{00000000-0005-0000-0000-0000D2560000}"/>
    <cellStyle name="Normal 7 2 2 3 3 5 2" xfId="35110" xr:uid="{00000000-0005-0000-0000-0000D3560000}"/>
    <cellStyle name="Normal 7 2 2 3 3 6" xfId="15353" xr:uid="{00000000-0005-0000-0000-0000D4560000}"/>
    <cellStyle name="Normal 7 2 2 3 3 6 2" xfId="38782" xr:uid="{00000000-0005-0000-0000-0000D5560000}"/>
    <cellStyle name="Normal 7 2 2 3 3 7" xfId="7542" xr:uid="{00000000-0005-0000-0000-0000D6560000}"/>
    <cellStyle name="Normal 7 2 2 3 3 8" xfId="32662" xr:uid="{00000000-0005-0000-0000-0000D7560000}"/>
    <cellStyle name="Normal 7 2 2 3 4" xfId="1755" xr:uid="{00000000-0005-0000-0000-0000D8560000}"/>
    <cellStyle name="Normal 7 2 2 3 4 2" xfId="5124" xr:uid="{00000000-0005-0000-0000-0000D9560000}"/>
    <cellStyle name="Normal 7 2 2 3 4 2 2" xfId="12877" xr:uid="{00000000-0005-0000-0000-0000DA560000}"/>
    <cellStyle name="Normal 7 2 2 3 4 2 2 2" xfId="37748" xr:uid="{00000000-0005-0000-0000-0000DB560000}"/>
    <cellStyle name="Normal 7 2 2 3 4 2 3" xfId="19028" xr:uid="{00000000-0005-0000-0000-0000DC560000}"/>
    <cellStyle name="Normal 7 2 2 3 4 2 3 2" xfId="41420" xr:uid="{00000000-0005-0000-0000-0000DD560000}"/>
    <cellStyle name="Normal 7 2 2 3 4 2 4" xfId="8956" xr:uid="{00000000-0005-0000-0000-0000DE560000}"/>
    <cellStyle name="Normal 7 2 2 3 4 2 5" xfId="34076" xr:uid="{00000000-0005-0000-0000-0000DF560000}"/>
    <cellStyle name="Normal 7 2 2 3 4 3" xfId="3368" xr:uid="{00000000-0005-0000-0000-0000E0560000}"/>
    <cellStyle name="Normal 7 2 2 3 4 3 2" xfId="17318" xr:uid="{00000000-0005-0000-0000-0000E1560000}"/>
    <cellStyle name="Normal 7 2 2 3 4 3 2 2" xfId="40196" xr:uid="{00000000-0005-0000-0000-0000E2560000}"/>
    <cellStyle name="Normal 7 2 2 3 4 3 3" xfId="11404" xr:uid="{00000000-0005-0000-0000-0000E3560000}"/>
    <cellStyle name="Normal 7 2 2 3 4 3 4" xfId="36524" xr:uid="{00000000-0005-0000-0000-0000E4560000}"/>
    <cellStyle name="Normal 7 2 2 3 4 4" xfId="10180" xr:uid="{00000000-0005-0000-0000-0000E5560000}"/>
    <cellStyle name="Normal 7 2 2 3 4 4 2" xfId="35300" xr:uid="{00000000-0005-0000-0000-0000E6560000}"/>
    <cellStyle name="Normal 7 2 2 3 4 5" xfId="15733" xr:uid="{00000000-0005-0000-0000-0000E7560000}"/>
    <cellStyle name="Normal 7 2 2 3 4 5 2" xfId="38972" xr:uid="{00000000-0005-0000-0000-0000E8560000}"/>
    <cellStyle name="Normal 7 2 2 3 4 6" xfId="7732" xr:uid="{00000000-0005-0000-0000-0000E9560000}"/>
    <cellStyle name="Normal 7 2 2 3 4 7" xfId="32852" xr:uid="{00000000-0005-0000-0000-0000EA560000}"/>
    <cellStyle name="Normal 7 2 2 3 5" xfId="4218" xr:uid="{00000000-0005-0000-0000-0000EB560000}"/>
    <cellStyle name="Normal 7 2 2 3 5 2" xfId="12120" xr:uid="{00000000-0005-0000-0000-0000EC560000}"/>
    <cellStyle name="Normal 7 2 2 3 5 2 2" xfId="37136" xr:uid="{00000000-0005-0000-0000-0000ED560000}"/>
    <cellStyle name="Normal 7 2 2 3 5 3" xfId="18150" xr:uid="{00000000-0005-0000-0000-0000EE560000}"/>
    <cellStyle name="Normal 7 2 2 3 5 3 2" xfId="40808" xr:uid="{00000000-0005-0000-0000-0000EF560000}"/>
    <cellStyle name="Normal 7 2 2 3 5 4" xfId="8344" xr:uid="{00000000-0005-0000-0000-0000F0560000}"/>
    <cellStyle name="Normal 7 2 2 3 5 5" xfId="33464" xr:uid="{00000000-0005-0000-0000-0000F1560000}"/>
    <cellStyle name="Normal 7 2 2 3 6" xfId="2756" xr:uid="{00000000-0005-0000-0000-0000F2560000}"/>
    <cellStyle name="Normal 7 2 2 3 6 2" xfId="16706" xr:uid="{00000000-0005-0000-0000-0000F3560000}"/>
    <cellStyle name="Normal 7 2 2 3 6 2 2" xfId="39584" xr:uid="{00000000-0005-0000-0000-0000F4560000}"/>
    <cellStyle name="Normal 7 2 2 3 6 3" xfId="10792" xr:uid="{00000000-0005-0000-0000-0000F5560000}"/>
    <cellStyle name="Normal 7 2 2 3 6 4" xfId="35912" xr:uid="{00000000-0005-0000-0000-0000F6560000}"/>
    <cellStyle name="Normal 7 2 2 3 7" xfId="9568" xr:uid="{00000000-0005-0000-0000-0000F7560000}"/>
    <cellStyle name="Normal 7 2 2 3 7 2" xfId="34688" xr:uid="{00000000-0005-0000-0000-0000F8560000}"/>
    <cellStyle name="Normal 7 2 2 3 8" xfId="14618" xr:uid="{00000000-0005-0000-0000-0000F9560000}"/>
    <cellStyle name="Normal 7 2 2 3 8 2" xfId="38360" xr:uid="{00000000-0005-0000-0000-0000FA560000}"/>
    <cellStyle name="Normal 7 2 2 3 9" xfId="7120" xr:uid="{00000000-0005-0000-0000-0000FB560000}"/>
    <cellStyle name="Normal 7 2 2 4" xfId="999" xr:uid="{00000000-0005-0000-0000-0000FC560000}"/>
    <cellStyle name="Normal 7 2 2 4 2" xfId="2090" xr:uid="{00000000-0005-0000-0000-0000FD560000}"/>
    <cellStyle name="Normal 7 2 2 4 2 2" xfId="5396" xr:uid="{00000000-0005-0000-0000-0000FE560000}"/>
    <cellStyle name="Normal 7 2 2 4 2 2 2" xfId="13110" xr:uid="{00000000-0005-0000-0000-0000FF560000}"/>
    <cellStyle name="Normal 7 2 2 4 2 2 2 2" xfId="37956" xr:uid="{00000000-0005-0000-0000-000000570000}"/>
    <cellStyle name="Normal 7 2 2 4 2 2 3" xfId="19290" xr:uid="{00000000-0005-0000-0000-000001570000}"/>
    <cellStyle name="Normal 7 2 2 4 2 2 3 2" xfId="41628" xr:uid="{00000000-0005-0000-0000-000002570000}"/>
    <cellStyle name="Normal 7 2 2 4 2 2 4" xfId="9164" xr:uid="{00000000-0005-0000-0000-000003570000}"/>
    <cellStyle name="Normal 7 2 2 4 2 2 5" xfId="34284" xr:uid="{00000000-0005-0000-0000-000004570000}"/>
    <cellStyle name="Normal 7 2 2 4 2 3" xfId="3576" xr:uid="{00000000-0005-0000-0000-000005570000}"/>
    <cellStyle name="Normal 7 2 2 4 2 3 2" xfId="17526" xr:uid="{00000000-0005-0000-0000-000006570000}"/>
    <cellStyle name="Normal 7 2 2 4 2 3 2 2" xfId="40404" xr:uid="{00000000-0005-0000-0000-000007570000}"/>
    <cellStyle name="Normal 7 2 2 4 2 3 3" xfId="11612" xr:uid="{00000000-0005-0000-0000-000008570000}"/>
    <cellStyle name="Normal 7 2 2 4 2 3 4" xfId="36732" xr:uid="{00000000-0005-0000-0000-000009570000}"/>
    <cellStyle name="Normal 7 2 2 4 2 4" xfId="10388" xr:uid="{00000000-0005-0000-0000-00000A570000}"/>
    <cellStyle name="Normal 7 2 2 4 2 4 2" xfId="35508" xr:uid="{00000000-0005-0000-0000-00000B570000}"/>
    <cellStyle name="Normal 7 2 2 4 2 5" xfId="16059" xr:uid="{00000000-0005-0000-0000-00000C570000}"/>
    <cellStyle name="Normal 7 2 2 4 2 5 2" xfId="39180" xr:uid="{00000000-0005-0000-0000-00000D570000}"/>
    <cellStyle name="Normal 7 2 2 4 2 6" xfId="7940" xr:uid="{00000000-0005-0000-0000-00000E570000}"/>
    <cellStyle name="Normal 7 2 2 4 2 7" xfId="33060" xr:uid="{00000000-0005-0000-0000-00000F570000}"/>
    <cellStyle name="Normal 7 2 2 4 3" xfId="4512" xr:uid="{00000000-0005-0000-0000-000010570000}"/>
    <cellStyle name="Normal 7 2 2 4 3 2" xfId="12363" xr:uid="{00000000-0005-0000-0000-000011570000}"/>
    <cellStyle name="Normal 7 2 2 4 3 2 2" xfId="37344" xr:uid="{00000000-0005-0000-0000-000012570000}"/>
    <cellStyle name="Normal 7 2 2 4 3 3" xfId="18438" xr:uid="{00000000-0005-0000-0000-000013570000}"/>
    <cellStyle name="Normal 7 2 2 4 3 3 2" xfId="41016" xr:uid="{00000000-0005-0000-0000-000014570000}"/>
    <cellStyle name="Normal 7 2 2 4 3 4" xfId="8552" xr:uid="{00000000-0005-0000-0000-000015570000}"/>
    <cellStyle name="Normal 7 2 2 4 3 5" xfId="33672" xr:uid="{00000000-0005-0000-0000-000016570000}"/>
    <cellStyle name="Normal 7 2 2 4 4" xfId="2964" xr:uid="{00000000-0005-0000-0000-000017570000}"/>
    <cellStyle name="Normal 7 2 2 4 4 2" xfId="16914" xr:uid="{00000000-0005-0000-0000-000018570000}"/>
    <cellStyle name="Normal 7 2 2 4 4 2 2" xfId="39792" xr:uid="{00000000-0005-0000-0000-000019570000}"/>
    <cellStyle name="Normal 7 2 2 4 4 3" xfId="11000" xr:uid="{00000000-0005-0000-0000-00001A570000}"/>
    <cellStyle name="Normal 7 2 2 4 4 4" xfId="36120" xr:uid="{00000000-0005-0000-0000-00001B570000}"/>
    <cellStyle name="Normal 7 2 2 4 5" xfId="9776" xr:uid="{00000000-0005-0000-0000-00001C570000}"/>
    <cellStyle name="Normal 7 2 2 4 5 2" xfId="34896" xr:uid="{00000000-0005-0000-0000-00001D570000}"/>
    <cellStyle name="Normal 7 2 2 4 6" xfId="15018" xr:uid="{00000000-0005-0000-0000-00001E570000}"/>
    <cellStyle name="Normal 7 2 2 4 6 2" xfId="38568" xr:uid="{00000000-0005-0000-0000-00001F570000}"/>
    <cellStyle name="Normal 7 2 2 4 7" xfId="7328" xr:uid="{00000000-0005-0000-0000-000020570000}"/>
    <cellStyle name="Normal 7 2 2 4 8" xfId="32448" xr:uid="{00000000-0005-0000-0000-000021570000}"/>
    <cellStyle name="Normal 7 2 2 5" xfId="1341" xr:uid="{00000000-0005-0000-0000-000022570000}"/>
    <cellStyle name="Normal 7 2 2 5 2" xfId="2432" xr:uid="{00000000-0005-0000-0000-000023570000}"/>
    <cellStyle name="Normal 7 2 2 5 2 2" xfId="5695" xr:uid="{00000000-0005-0000-0000-000024570000}"/>
    <cellStyle name="Normal 7 2 2 5 2 2 2" xfId="13367" xr:uid="{00000000-0005-0000-0000-000025570000}"/>
    <cellStyle name="Normal 7 2 2 5 2 2 2 2" xfId="38167" xr:uid="{00000000-0005-0000-0000-000026570000}"/>
    <cellStyle name="Normal 7 2 2 5 2 2 3" xfId="19583" xr:uid="{00000000-0005-0000-0000-000027570000}"/>
    <cellStyle name="Normal 7 2 2 5 2 2 3 2" xfId="41839" xr:uid="{00000000-0005-0000-0000-000028570000}"/>
    <cellStyle name="Normal 7 2 2 5 2 2 4" xfId="9375" xr:uid="{00000000-0005-0000-0000-000029570000}"/>
    <cellStyle name="Normal 7 2 2 5 2 2 5" xfId="34495" xr:uid="{00000000-0005-0000-0000-00002A570000}"/>
    <cellStyle name="Normal 7 2 2 5 2 3" xfId="3787" xr:uid="{00000000-0005-0000-0000-00002B570000}"/>
    <cellStyle name="Normal 7 2 2 5 2 3 2" xfId="17737" xr:uid="{00000000-0005-0000-0000-00002C570000}"/>
    <cellStyle name="Normal 7 2 2 5 2 3 2 2" xfId="40615" xr:uid="{00000000-0005-0000-0000-00002D570000}"/>
    <cellStyle name="Normal 7 2 2 5 2 3 3" xfId="11823" xr:uid="{00000000-0005-0000-0000-00002E570000}"/>
    <cellStyle name="Normal 7 2 2 5 2 3 4" xfId="36943" xr:uid="{00000000-0005-0000-0000-00002F570000}"/>
    <cellStyle name="Normal 7 2 2 5 2 4" xfId="10599" xr:uid="{00000000-0005-0000-0000-000030570000}"/>
    <cellStyle name="Normal 7 2 2 5 2 4 2" xfId="35719" xr:uid="{00000000-0005-0000-0000-000031570000}"/>
    <cellStyle name="Normal 7 2 2 5 2 5" xfId="16396" xr:uid="{00000000-0005-0000-0000-000032570000}"/>
    <cellStyle name="Normal 7 2 2 5 2 5 2" xfId="39391" xr:uid="{00000000-0005-0000-0000-000033570000}"/>
    <cellStyle name="Normal 7 2 2 5 2 6" xfId="8151" xr:uid="{00000000-0005-0000-0000-000034570000}"/>
    <cellStyle name="Normal 7 2 2 5 2 7" xfId="33271" xr:uid="{00000000-0005-0000-0000-000035570000}"/>
    <cellStyle name="Normal 7 2 2 5 3" xfId="4805" xr:uid="{00000000-0005-0000-0000-000036570000}"/>
    <cellStyle name="Normal 7 2 2 5 3 2" xfId="12619" xr:uid="{00000000-0005-0000-0000-000037570000}"/>
    <cellStyle name="Normal 7 2 2 5 3 2 2" xfId="37555" xr:uid="{00000000-0005-0000-0000-000038570000}"/>
    <cellStyle name="Normal 7 2 2 5 3 3" xfId="18723" xr:uid="{00000000-0005-0000-0000-000039570000}"/>
    <cellStyle name="Normal 7 2 2 5 3 3 2" xfId="41227" xr:uid="{00000000-0005-0000-0000-00003A570000}"/>
    <cellStyle name="Normal 7 2 2 5 3 4" xfId="8763" xr:uid="{00000000-0005-0000-0000-00003B570000}"/>
    <cellStyle name="Normal 7 2 2 5 3 5" xfId="33883" xr:uid="{00000000-0005-0000-0000-00003C570000}"/>
    <cellStyle name="Normal 7 2 2 5 4" xfId="3175" xr:uid="{00000000-0005-0000-0000-00003D570000}"/>
    <cellStyle name="Normal 7 2 2 5 4 2" xfId="17125" xr:uid="{00000000-0005-0000-0000-00003E570000}"/>
    <cellStyle name="Normal 7 2 2 5 4 2 2" xfId="40003" xr:uid="{00000000-0005-0000-0000-00003F570000}"/>
    <cellStyle name="Normal 7 2 2 5 4 3" xfId="11211" xr:uid="{00000000-0005-0000-0000-000040570000}"/>
    <cellStyle name="Normal 7 2 2 5 4 4" xfId="36331" xr:uid="{00000000-0005-0000-0000-000041570000}"/>
    <cellStyle name="Normal 7 2 2 5 5" xfId="9987" xr:uid="{00000000-0005-0000-0000-000042570000}"/>
    <cellStyle name="Normal 7 2 2 5 5 2" xfId="35107" xr:uid="{00000000-0005-0000-0000-000043570000}"/>
    <cellStyle name="Normal 7 2 2 5 6" xfId="15350" xr:uid="{00000000-0005-0000-0000-000044570000}"/>
    <cellStyle name="Normal 7 2 2 5 6 2" xfId="38779" xr:uid="{00000000-0005-0000-0000-000045570000}"/>
    <cellStyle name="Normal 7 2 2 5 7" xfId="7539" xr:uid="{00000000-0005-0000-0000-000046570000}"/>
    <cellStyle name="Normal 7 2 2 5 8" xfId="32659" xr:uid="{00000000-0005-0000-0000-000047570000}"/>
    <cellStyle name="Normal 7 2 2 6" xfId="1752" xr:uid="{00000000-0005-0000-0000-000048570000}"/>
    <cellStyle name="Normal 7 2 2 6 2" xfId="5121" xr:uid="{00000000-0005-0000-0000-000049570000}"/>
    <cellStyle name="Normal 7 2 2 6 2 2" xfId="12874" xr:uid="{00000000-0005-0000-0000-00004A570000}"/>
    <cellStyle name="Normal 7 2 2 6 2 2 2" xfId="37745" xr:uid="{00000000-0005-0000-0000-00004B570000}"/>
    <cellStyle name="Normal 7 2 2 6 2 3" xfId="19025" xr:uid="{00000000-0005-0000-0000-00004C570000}"/>
    <cellStyle name="Normal 7 2 2 6 2 3 2" xfId="41417" xr:uid="{00000000-0005-0000-0000-00004D570000}"/>
    <cellStyle name="Normal 7 2 2 6 2 4" xfId="8953" xr:uid="{00000000-0005-0000-0000-00004E570000}"/>
    <cellStyle name="Normal 7 2 2 6 2 5" xfId="34073" xr:uid="{00000000-0005-0000-0000-00004F570000}"/>
    <cellStyle name="Normal 7 2 2 6 3" xfId="3365" xr:uid="{00000000-0005-0000-0000-000050570000}"/>
    <cellStyle name="Normal 7 2 2 6 3 2" xfId="17315" xr:uid="{00000000-0005-0000-0000-000051570000}"/>
    <cellStyle name="Normal 7 2 2 6 3 2 2" xfId="40193" xr:uid="{00000000-0005-0000-0000-000052570000}"/>
    <cellStyle name="Normal 7 2 2 6 3 3" xfId="11401" xr:uid="{00000000-0005-0000-0000-000053570000}"/>
    <cellStyle name="Normal 7 2 2 6 3 4" xfId="36521" xr:uid="{00000000-0005-0000-0000-000054570000}"/>
    <cellStyle name="Normal 7 2 2 6 4" xfId="10177" xr:uid="{00000000-0005-0000-0000-000055570000}"/>
    <cellStyle name="Normal 7 2 2 6 4 2" xfId="35297" xr:uid="{00000000-0005-0000-0000-000056570000}"/>
    <cellStyle name="Normal 7 2 2 6 5" xfId="15730" xr:uid="{00000000-0005-0000-0000-000057570000}"/>
    <cellStyle name="Normal 7 2 2 6 5 2" xfId="38969" xr:uid="{00000000-0005-0000-0000-000058570000}"/>
    <cellStyle name="Normal 7 2 2 6 6" xfId="7729" xr:uid="{00000000-0005-0000-0000-000059570000}"/>
    <cellStyle name="Normal 7 2 2 6 7" xfId="32849" xr:uid="{00000000-0005-0000-0000-00005A570000}"/>
    <cellStyle name="Normal 7 2 2 7" xfId="4215" xr:uid="{00000000-0005-0000-0000-00005B570000}"/>
    <cellStyle name="Normal 7 2 2 7 2" xfId="12117" xr:uid="{00000000-0005-0000-0000-00005C570000}"/>
    <cellStyle name="Normal 7 2 2 7 2 2" xfId="37133" xr:uid="{00000000-0005-0000-0000-00005D570000}"/>
    <cellStyle name="Normal 7 2 2 7 3" xfId="18147" xr:uid="{00000000-0005-0000-0000-00005E570000}"/>
    <cellStyle name="Normal 7 2 2 7 3 2" xfId="40805" xr:uid="{00000000-0005-0000-0000-00005F570000}"/>
    <cellStyle name="Normal 7 2 2 7 4" xfId="8341" xr:uid="{00000000-0005-0000-0000-000060570000}"/>
    <cellStyle name="Normal 7 2 2 7 5" xfId="33461" xr:uid="{00000000-0005-0000-0000-000061570000}"/>
    <cellStyle name="Normal 7 2 2 8" xfId="2753" xr:uid="{00000000-0005-0000-0000-000062570000}"/>
    <cellStyle name="Normal 7 2 2 8 2" xfId="16703" xr:uid="{00000000-0005-0000-0000-000063570000}"/>
    <cellStyle name="Normal 7 2 2 8 2 2" xfId="39581" xr:uid="{00000000-0005-0000-0000-000064570000}"/>
    <cellStyle name="Normal 7 2 2 8 3" xfId="10789" xr:uid="{00000000-0005-0000-0000-000065570000}"/>
    <cellStyle name="Normal 7 2 2 8 4" xfId="35909" xr:uid="{00000000-0005-0000-0000-000066570000}"/>
    <cellStyle name="Normal 7 2 2 9" xfId="9565" xr:uid="{00000000-0005-0000-0000-000067570000}"/>
    <cellStyle name="Normal 7 2 2 9 2" xfId="34685" xr:uid="{00000000-0005-0000-0000-000068570000}"/>
    <cellStyle name="Normal 7 2 3" xfId="577" xr:uid="{00000000-0005-0000-0000-000069570000}"/>
    <cellStyle name="Normal 7 2 3 10" xfId="7121" xr:uid="{00000000-0005-0000-0000-00006A570000}"/>
    <cellStyle name="Normal 7 2 3 11" xfId="32241" xr:uid="{00000000-0005-0000-0000-00006B570000}"/>
    <cellStyle name="Normal 7 2 3 2" xfId="578" xr:uid="{00000000-0005-0000-0000-00006C570000}"/>
    <cellStyle name="Normal 7 2 3 2 10" xfId="32242" xr:uid="{00000000-0005-0000-0000-00006D570000}"/>
    <cellStyle name="Normal 7 2 3 2 2" xfId="1004" xr:uid="{00000000-0005-0000-0000-00006E570000}"/>
    <cellStyle name="Normal 7 2 3 2 2 2" xfId="2095" xr:uid="{00000000-0005-0000-0000-00006F570000}"/>
    <cellStyle name="Normal 7 2 3 2 2 2 2" xfId="5401" xr:uid="{00000000-0005-0000-0000-000070570000}"/>
    <cellStyle name="Normal 7 2 3 2 2 2 2 2" xfId="13115" xr:uid="{00000000-0005-0000-0000-000071570000}"/>
    <cellStyle name="Normal 7 2 3 2 2 2 2 2 2" xfId="37961" xr:uid="{00000000-0005-0000-0000-000072570000}"/>
    <cellStyle name="Normal 7 2 3 2 2 2 2 3" xfId="19295" xr:uid="{00000000-0005-0000-0000-000073570000}"/>
    <cellStyle name="Normal 7 2 3 2 2 2 2 3 2" xfId="41633" xr:uid="{00000000-0005-0000-0000-000074570000}"/>
    <cellStyle name="Normal 7 2 3 2 2 2 2 4" xfId="9169" xr:uid="{00000000-0005-0000-0000-000075570000}"/>
    <cellStyle name="Normal 7 2 3 2 2 2 2 5" xfId="34289" xr:uid="{00000000-0005-0000-0000-000076570000}"/>
    <cellStyle name="Normal 7 2 3 2 2 2 3" xfId="3581" xr:uid="{00000000-0005-0000-0000-000077570000}"/>
    <cellStyle name="Normal 7 2 3 2 2 2 3 2" xfId="17531" xr:uid="{00000000-0005-0000-0000-000078570000}"/>
    <cellStyle name="Normal 7 2 3 2 2 2 3 2 2" xfId="40409" xr:uid="{00000000-0005-0000-0000-000079570000}"/>
    <cellStyle name="Normal 7 2 3 2 2 2 3 3" xfId="11617" xr:uid="{00000000-0005-0000-0000-00007A570000}"/>
    <cellStyle name="Normal 7 2 3 2 2 2 3 4" xfId="36737" xr:uid="{00000000-0005-0000-0000-00007B570000}"/>
    <cellStyle name="Normal 7 2 3 2 2 2 4" xfId="10393" xr:uid="{00000000-0005-0000-0000-00007C570000}"/>
    <cellStyle name="Normal 7 2 3 2 2 2 4 2" xfId="35513" xr:uid="{00000000-0005-0000-0000-00007D570000}"/>
    <cellStyle name="Normal 7 2 3 2 2 2 5" xfId="16064" xr:uid="{00000000-0005-0000-0000-00007E570000}"/>
    <cellStyle name="Normal 7 2 3 2 2 2 5 2" xfId="39185" xr:uid="{00000000-0005-0000-0000-00007F570000}"/>
    <cellStyle name="Normal 7 2 3 2 2 2 6" xfId="7945" xr:uid="{00000000-0005-0000-0000-000080570000}"/>
    <cellStyle name="Normal 7 2 3 2 2 2 7" xfId="33065" xr:uid="{00000000-0005-0000-0000-000081570000}"/>
    <cellStyle name="Normal 7 2 3 2 2 3" xfId="4517" xr:uid="{00000000-0005-0000-0000-000082570000}"/>
    <cellStyle name="Normal 7 2 3 2 2 3 2" xfId="12368" xr:uid="{00000000-0005-0000-0000-000083570000}"/>
    <cellStyle name="Normal 7 2 3 2 2 3 2 2" xfId="37349" xr:uid="{00000000-0005-0000-0000-000084570000}"/>
    <cellStyle name="Normal 7 2 3 2 2 3 3" xfId="18443" xr:uid="{00000000-0005-0000-0000-000085570000}"/>
    <cellStyle name="Normal 7 2 3 2 2 3 3 2" xfId="41021" xr:uid="{00000000-0005-0000-0000-000086570000}"/>
    <cellStyle name="Normal 7 2 3 2 2 3 4" xfId="8557" xr:uid="{00000000-0005-0000-0000-000087570000}"/>
    <cellStyle name="Normal 7 2 3 2 2 3 5" xfId="33677" xr:uid="{00000000-0005-0000-0000-000088570000}"/>
    <cellStyle name="Normal 7 2 3 2 2 4" xfId="2969" xr:uid="{00000000-0005-0000-0000-000089570000}"/>
    <cellStyle name="Normal 7 2 3 2 2 4 2" xfId="16919" xr:uid="{00000000-0005-0000-0000-00008A570000}"/>
    <cellStyle name="Normal 7 2 3 2 2 4 2 2" xfId="39797" xr:uid="{00000000-0005-0000-0000-00008B570000}"/>
    <cellStyle name="Normal 7 2 3 2 2 4 3" xfId="11005" xr:uid="{00000000-0005-0000-0000-00008C570000}"/>
    <cellStyle name="Normal 7 2 3 2 2 4 4" xfId="36125" xr:uid="{00000000-0005-0000-0000-00008D570000}"/>
    <cellStyle name="Normal 7 2 3 2 2 5" xfId="9781" xr:uid="{00000000-0005-0000-0000-00008E570000}"/>
    <cellStyle name="Normal 7 2 3 2 2 5 2" xfId="34901" xr:uid="{00000000-0005-0000-0000-00008F570000}"/>
    <cellStyle name="Normal 7 2 3 2 2 6" xfId="15023" xr:uid="{00000000-0005-0000-0000-000090570000}"/>
    <cellStyle name="Normal 7 2 3 2 2 6 2" xfId="38573" xr:uid="{00000000-0005-0000-0000-000091570000}"/>
    <cellStyle name="Normal 7 2 3 2 2 7" xfId="7333" xr:uid="{00000000-0005-0000-0000-000092570000}"/>
    <cellStyle name="Normal 7 2 3 2 2 8" xfId="32453" xr:uid="{00000000-0005-0000-0000-000093570000}"/>
    <cellStyle name="Normal 7 2 3 2 3" xfId="1346" xr:uid="{00000000-0005-0000-0000-000094570000}"/>
    <cellStyle name="Normal 7 2 3 2 3 2" xfId="2437" xr:uid="{00000000-0005-0000-0000-000095570000}"/>
    <cellStyle name="Normal 7 2 3 2 3 2 2" xfId="5700" xr:uid="{00000000-0005-0000-0000-000096570000}"/>
    <cellStyle name="Normal 7 2 3 2 3 2 2 2" xfId="13372" xr:uid="{00000000-0005-0000-0000-000097570000}"/>
    <cellStyle name="Normal 7 2 3 2 3 2 2 2 2" xfId="38172" xr:uid="{00000000-0005-0000-0000-000098570000}"/>
    <cellStyle name="Normal 7 2 3 2 3 2 2 3" xfId="19588" xr:uid="{00000000-0005-0000-0000-000099570000}"/>
    <cellStyle name="Normal 7 2 3 2 3 2 2 3 2" xfId="41844" xr:uid="{00000000-0005-0000-0000-00009A570000}"/>
    <cellStyle name="Normal 7 2 3 2 3 2 2 4" xfId="9380" xr:uid="{00000000-0005-0000-0000-00009B570000}"/>
    <cellStyle name="Normal 7 2 3 2 3 2 2 5" xfId="34500" xr:uid="{00000000-0005-0000-0000-00009C570000}"/>
    <cellStyle name="Normal 7 2 3 2 3 2 3" xfId="3792" xr:uid="{00000000-0005-0000-0000-00009D570000}"/>
    <cellStyle name="Normal 7 2 3 2 3 2 3 2" xfId="17742" xr:uid="{00000000-0005-0000-0000-00009E570000}"/>
    <cellStyle name="Normal 7 2 3 2 3 2 3 2 2" xfId="40620" xr:uid="{00000000-0005-0000-0000-00009F570000}"/>
    <cellStyle name="Normal 7 2 3 2 3 2 3 3" xfId="11828" xr:uid="{00000000-0005-0000-0000-0000A0570000}"/>
    <cellStyle name="Normal 7 2 3 2 3 2 3 4" xfId="36948" xr:uid="{00000000-0005-0000-0000-0000A1570000}"/>
    <cellStyle name="Normal 7 2 3 2 3 2 4" xfId="10604" xr:uid="{00000000-0005-0000-0000-0000A2570000}"/>
    <cellStyle name="Normal 7 2 3 2 3 2 4 2" xfId="35724" xr:uid="{00000000-0005-0000-0000-0000A3570000}"/>
    <cellStyle name="Normal 7 2 3 2 3 2 5" xfId="16401" xr:uid="{00000000-0005-0000-0000-0000A4570000}"/>
    <cellStyle name="Normal 7 2 3 2 3 2 5 2" xfId="39396" xr:uid="{00000000-0005-0000-0000-0000A5570000}"/>
    <cellStyle name="Normal 7 2 3 2 3 2 6" xfId="8156" xr:uid="{00000000-0005-0000-0000-0000A6570000}"/>
    <cellStyle name="Normal 7 2 3 2 3 2 7" xfId="33276" xr:uid="{00000000-0005-0000-0000-0000A7570000}"/>
    <cellStyle name="Normal 7 2 3 2 3 3" xfId="4810" xr:uid="{00000000-0005-0000-0000-0000A8570000}"/>
    <cellStyle name="Normal 7 2 3 2 3 3 2" xfId="12624" xr:uid="{00000000-0005-0000-0000-0000A9570000}"/>
    <cellStyle name="Normal 7 2 3 2 3 3 2 2" xfId="37560" xr:uid="{00000000-0005-0000-0000-0000AA570000}"/>
    <cellStyle name="Normal 7 2 3 2 3 3 3" xfId="18728" xr:uid="{00000000-0005-0000-0000-0000AB570000}"/>
    <cellStyle name="Normal 7 2 3 2 3 3 3 2" xfId="41232" xr:uid="{00000000-0005-0000-0000-0000AC570000}"/>
    <cellStyle name="Normal 7 2 3 2 3 3 4" xfId="8768" xr:uid="{00000000-0005-0000-0000-0000AD570000}"/>
    <cellStyle name="Normal 7 2 3 2 3 3 5" xfId="33888" xr:uid="{00000000-0005-0000-0000-0000AE570000}"/>
    <cellStyle name="Normal 7 2 3 2 3 4" xfId="3180" xr:uid="{00000000-0005-0000-0000-0000AF570000}"/>
    <cellStyle name="Normal 7 2 3 2 3 4 2" xfId="17130" xr:uid="{00000000-0005-0000-0000-0000B0570000}"/>
    <cellStyle name="Normal 7 2 3 2 3 4 2 2" xfId="40008" xr:uid="{00000000-0005-0000-0000-0000B1570000}"/>
    <cellStyle name="Normal 7 2 3 2 3 4 3" xfId="11216" xr:uid="{00000000-0005-0000-0000-0000B2570000}"/>
    <cellStyle name="Normal 7 2 3 2 3 4 4" xfId="36336" xr:uid="{00000000-0005-0000-0000-0000B3570000}"/>
    <cellStyle name="Normal 7 2 3 2 3 5" xfId="9992" xr:uid="{00000000-0005-0000-0000-0000B4570000}"/>
    <cellStyle name="Normal 7 2 3 2 3 5 2" xfId="35112" xr:uid="{00000000-0005-0000-0000-0000B5570000}"/>
    <cellStyle name="Normal 7 2 3 2 3 6" xfId="15355" xr:uid="{00000000-0005-0000-0000-0000B6570000}"/>
    <cellStyle name="Normal 7 2 3 2 3 6 2" xfId="38784" xr:uid="{00000000-0005-0000-0000-0000B7570000}"/>
    <cellStyle name="Normal 7 2 3 2 3 7" xfId="7544" xr:uid="{00000000-0005-0000-0000-0000B8570000}"/>
    <cellStyle name="Normal 7 2 3 2 3 8" xfId="32664" xr:uid="{00000000-0005-0000-0000-0000B9570000}"/>
    <cellStyle name="Normal 7 2 3 2 4" xfId="1757" xr:uid="{00000000-0005-0000-0000-0000BA570000}"/>
    <cellStyle name="Normal 7 2 3 2 4 2" xfId="5126" xr:uid="{00000000-0005-0000-0000-0000BB570000}"/>
    <cellStyle name="Normal 7 2 3 2 4 2 2" xfId="12879" xr:uid="{00000000-0005-0000-0000-0000BC570000}"/>
    <cellStyle name="Normal 7 2 3 2 4 2 2 2" xfId="37750" xr:uid="{00000000-0005-0000-0000-0000BD570000}"/>
    <cellStyle name="Normal 7 2 3 2 4 2 3" xfId="19030" xr:uid="{00000000-0005-0000-0000-0000BE570000}"/>
    <cellStyle name="Normal 7 2 3 2 4 2 3 2" xfId="41422" xr:uid="{00000000-0005-0000-0000-0000BF570000}"/>
    <cellStyle name="Normal 7 2 3 2 4 2 4" xfId="8958" xr:uid="{00000000-0005-0000-0000-0000C0570000}"/>
    <cellStyle name="Normal 7 2 3 2 4 2 5" xfId="34078" xr:uid="{00000000-0005-0000-0000-0000C1570000}"/>
    <cellStyle name="Normal 7 2 3 2 4 3" xfId="3370" xr:uid="{00000000-0005-0000-0000-0000C2570000}"/>
    <cellStyle name="Normal 7 2 3 2 4 3 2" xfId="17320" xr:uid="{00000000-0005-0000-0000-0000C3570000}"/>
    <cellStyle name="Normal 7 2 3 2 4 3 2 2" xfId="40198" xr:uid="{00000000-0005-0000-0000-0000C4570000}"/>
    <cellStyle name="Normal 7 2 3 2 4 3 3" xfId="11406" xr:uid="{00000000-0005-0000-0000-0000C5570000}"/>
    <cellStyle name="Normal 7 2 3 2 4 3 4" xfId="36526" xr:uid="{00000000-0005-0000-0000-0000C6570000}"/>
    <cellStyle name="Normal 7 2 3 2 4 4" xfId="10182" xr:uid="{00000000-0005-0000-0000-0000C7570000}"/>
    <cellStyle name="Normal 7 2 3 2 4 4 2" xfId="35302" xr:uid="{00000000-0005-0000-0000-0000C8570000}"/>
    <cellStyle name="Normal 7 2 3 2 4 5" xfId="15735" xr:uid="{00000000-0005-0000-0000-0000C9570000}"/>
    <cellStyle name="Normal 7 2 3 2 4 5 2" xfId="38974" xr:uid="{00000000-0005-0000-0000-0000CA570000}"/>
    <cellStyle name="Normal 7 2 3 2 4 6" xfId="7734" xr:uid="{00000000-0005-0000-0000-0000CB570000}"/>
    <cellStyle name="Normal 7 2 3 2 4 7" xfId="32854" xr:uid="{00000000-0005-0000-0000-0000CC570000}"/>
    <cellStyle name="Normal 7 2 3 2 5" xfId="4220" xr:uid="{00000000-0005-0000-0000-0000CD570000}"/>
    <cellStyle name="Normal 7 2 3 2 5 2" xfId="12122" xr:uid="{00000000-0005-0000-0000-0000CE570000}"/>
    <cellStyle name="Normal 7 2 3 2 5 2 2" xfId="37138" xr:uid="{00000000-0005-0000-0000-0000CF570000}"/>
    <cellStyle name="Normal 7 2 3 2 5 3" xfId="18152" xr:uid="{00000000-0005-0000-0000-0000D0570000}"/>
    <cellStyle name="Normal 7 2 3 2 5 3 2" xfId="40810" xr:uid="{00000000-0005-0000-0000-0000D1570000}"/>
    <cellStyle name="Normal 7 2 3 2 5 4" xfId="8346" xr:uid="{00000000-0005-0000-0000-0000D2570000}"/>
    <cellStyle name="Normal 7 2 3 2 5 5" xfId="33466" xr:uid="{00000000-0005-0000-0000-0000D3570000}"/>
    <cellStyle name="Normal 7 2 3 2 6" xfId="2758" xr:uid="{00000000-0005-0000-0000-0000D4570000}"/>
    <cellStyle name="Normal 7 2 3 2 6 2" xfId="16708" xr:uid="{00000000-0005-0000-0000-0000D5570000}"/>
    <cellStyle name="Normal 7 2 3 2 6 2 2" xfId="39586" xr:uid="{00000000-0005-0000-0000-0000D6570000}"/>
    <cellStyle name="Normal 7 2 3 2 6 3" xfId="10794" xr:uid="{00000000-0005-0000-0000-0000D7570000}"/>
    <cellStyle name="Normal 7 2 3 2 6 4" xfId="35914" xr:uid="{00000000-0005-0000-0000-0000D8570000}"/>
    <cellStyle name="Normal 7 2 3 2 7" xfId="9570" xr:uid="{00000000-0005-0000-0000-0000D9570000}"/>
    <cellStyle name="Normal 7 2 3 2 7 2" xfId="34690" xr:uid="{00000000-0005-0000-0000-0000DA570000}"/>
    <cellStyle name="Normal 7 2 3 2 8" xfId="14620" xr:uid="{00000000-0005-0000-0000-0000DB570000}"/>
    <cellStyle name="Normal 7 2 3 2 8 2" xfId="38362" xr:uid="{00000000-0005-0000-0000-0000DC570000}"/>
    <cellStyle name="Normal 7 2 3 2 9" xfId="7122" xr:uid="{00000000-0005-0000-0000-0000DD570000}"/>
    <cellStyle name="Normal 7 2 3 3" xfId="1003" xr:uid="{00000000-0005-0000-0000-0000DE570000}"/>
    <cellStyle name="Normal 7 2 3 3 2" xfId="2094" xr:uid="{00000000-0005-0000-0000-0000DF570000}"/>
    <cellStyle name="Normal 7 2 3 3 2 2" xfId="5400" xr:uid="{00000000-0005-0000-0000-0000E0570000}"/>
    <cellStyle name="Normal 7 2 3 3 2 2 2" xfId="13114" xr:uid="{00000000-0005-0000-0000-0000E1570000}"/>
    <cellStyle name="Normal 7 2 3 3 2 2 2 2" xfId="37960" xr:uid="{00000000-0005-0000-0000-0000E2570000}"/>
    <cellStyle name="Normal 7 2 3 3 2 2 3" xfId="19294" xr:uid="{00000000-0005-0000-0000-0000E3570000}"/>
    <cellStyle name="Normal 7 2 3 3 2 2 3 2" xfId="41632" xr:uid="{00000000-0005-0000-0000-0000E4570000}"/>
    <cellStyle name="Normal 7 2 3 3 2 2 4" xfId="9168" xr:uid="{00000000-0005-0000-0000-0000E5570000}"/>
    <cellStyle name="Normal 7 2 3 3 2 2 5" xfId="34288" xr:uid="{00000000-0005-0000-0000-0000E6570000}"/>
    <cellStyle name="Normal 7 2 3 3 2 3" xfId="3580" xr:uid="{00000000-0005-0000-0000-0000E7570000}"/>
    <cellStyle name="Normal 7 2 3 3 2 3 2" xfId="17530" xr:uid="{00000000-0005-0000-0000-0000E8570000}"/>
    <cellStyle name="Normal 7 2 3 3 2 3 2 2" xfId="40408" xr:uid="{00000000-0005-0000-0000-0000E9570000}"/>
    <cellStyle name="Normal 7 2 3 3 2 3 3" xfId="11616" xr:uid="{00000000-0005-0000-0000-0000EA570000}"/>
    <cellStyle name="Normal 7 2 3 3 2 3 4" xfId="36736" xr:uid="{00000000-0005-0000-0000-0000EB570000}"/>
    <cellStyle name="Normal 7 2 3 3 2 4" xfId="10392" xr:uid="{00000000-0005-0000-0000-0000EC570000}"/>
    <cellStyle name="Normal 7 2 3 3 2 4 2" xfId="35512" xr:uid="{00000000-0005-0000-0000-0000ED570000}"/>
    <cellStyle name="Normal 7 2 3 3 2 5" xfId="16063" xr:uid="{00000000-0005-0000-0000-0000EE570000}"/>
    <cellStyle name="Normal 7 2 3 3 2 5 2" xfId="39184" xr:uid="{00000000-0005-0000-0000-0000EF570000}"/>
    <cellStyle name="Normal 7 2 3 3 2 6" xfId="7944" xr:uid="{00000000-0005-0000-0000-0000F0570000}"/>
    <cellStyle name="Normal 7 2 3 3 2 7" xfId="33064" xr:uid="{00000000-0005-0000-0000-0000F1570000}"/>
    <cellStyle name="Normal 7 2 3 3 3" xfId="4516" xr:uid="{00000000-0005-0000-0000-0000F2570000}"/>
    <cellStyle name="Normal 7 2 3 3 3 2" xfId="12367" xr:uid="{00000000-0005-0000-0000-0000F3570000}"/>
    <cellStyle name="Normal 7 2 3 3 3 2 2" xfId="37348" xr:uid="{00000000-0005-0000-0000-0000F4570000}"/>
    <cellStyle name="Normal 7 2 3 3 3 3" xfId="18442" xr:uid="{00000000-0005-0000-0000-0000F5570000}"/>
    <cellStyle name="Normal 7 2 3 3 3 3 2" xfId="41020" xr:uid="{00000000-0005-0000-0000-0000F6570000}"/>
    <cellStyle name="Normal 7 2 3 3 3 4" xfId="8556" xr:uid="{00000000-0005-0000-0000-0000F7570000}"/>
    <cellStyle name="Normal 7 2 3 3 3 5" xfId="33676" xr:uid="{00000000-0005-0000-0000-0000F8570000}"/>
    <cellStyle name="Normal 7 2 3 3 4" xfId="2968" xr:uid="{00000000-0005-0000-0000-0000F9570000}"/>
    <cellStyle name="Normal 7 2 3 3 4 2" xfId="16918" xr:uid="{00000000-0005-0000-0000-0000FA570000}"/>
    <cellStyle name="Normal 7 2 3 3 4 2 2" xfId="39796" xr:uid="{00000000-0005-0000-0000-0000FB570000}"/>
    <cellStyle name="Normal 7 2 3 3 4 3" xfId="11004" xr:uid="{00000000-0005-0000-0000-0000FC570000}"/>
    <cellStyle name="Normal 7 2 3 3 4 4" xfId="36124" xr:uid="{00000000-0005-0000-0000-0000FD570000}"/>
    <cellStyle name="Normal 7 2 3 3 5" xfId="9780" xr:uid="{00000000-0005-0000-0000-0000FE570000}"/>
    <cellStyle name="Normal 7 2 3 3 5 2" xfId="34900" xr:uid="{00000000-0005-0000-0000-0000FF570000}"/>
    <cellStyle name="Normal 7 2 3 3 6" xfId="15022" xr:uid="{00000000-0005-0000-0000-000000580000}"/>
    <cellStyle name="Normal 7 2 3 3 6 2" xfId="38572" xr:uid="{00000000-0005-0000-0000-000001580000}"/>
    <cellStyle name="Normal 7 2 3 3 7" xfId="7332" xr:uid="{00000000-0005-0000-0000-000002580000}"/>
    <cellStyle name="Normal 7 2 3 3 8" xfId="32452" xr:uid="{00000000-0005-0000-0000-000003580000}"/>
    <cellStyle name="Normal 7 2 3 4" xfId="1345" xr:uid="{00000000-0005-0000-0000-000004580000}"/>
    <cellStyle name="Normal 7 2 3 4 2" xfId="2436" xr:uid="{00000000-0005-0000-0000-000005580000}"/>
    <cellStyle name="Normal 7 2 3 4 2 2" xfId="5699" xr:uid="{00000000-0005-0000-0000-000006580000}"/>
    <cellStyle name="Normal 7 2 3 4 2 2 2" xfId="13371" xr:uid="{00000000-0005-0000-0000-000007580000}"/>
    <cellStyle name="Normal 7 2 3 4 2 2 2 2" xfId="38171" xr:uid="{00000000-0005-0000-0000-000008580000}"/>
    <cellStyle name="Normal 7 2 3 4 2 2 3" xfId="19587" xr:uid="{00000000-0005-0000-0000-000009580000}"/>
    <cellStyle name="Normal 7 2 3 4 2 2 3 2" xfId="41843" xr:uid="{00000000-0005-0000-0000-00000A580000}"/>
    <cellStyle name="Normal 7 2 3 4 2 2 4" xfId="9379" xr:uid="{00000000-0005-0000-0000-00000B580000}"/>
    <cellStyle name="Normal 7 2 3 4 2 2 5" xfId="34499" xr:uid="{00000000-0005-0000-0000-00000C580000}"/>
    <cellStyle name="Normal 7 2 3 4 2 3" xfId="3791" xr:uid="{00000000-0005-0000-0000-00000D580000}"/>
    <cellStyle name="Normal 7 2 3 4 2 3 2" xfId="17741" xr:uid="{00000000-0005-0000-0000-00000E580000}"/>
    <cellStyle name="Normal 7 2 3 4 2 3 2 2" xfId="40619" xr:uid="{00000000-0005-0000-0000-00000F580000}"/>
    <cellStyle name="Normal 7 2 3 4 2 3 3" xfId="11827" xr:uid="{00000000-0005-0000-0000-000010580000}"/>
    <cellStyle name="Normal 7 2 3 4 2 3 4" xfId="36947" xr:uid="{00000000-0005-0000-0000-000011580000}"/>
    <cellStyle name="Normal 7 2 3 4 2 4" xfId="10603" xr:uid="{00000000-0005-0000-0000-000012580000}"/>
    <cellStyle name="Normal 7 2 3 4 2 4 2" xfId="35723" xr:uid="{00000000-0005-0000-0000-000013580000}"/>
    <cellStyle name="Normal 7 2 3 4 2 5" xfId="16400" xr:uid="{00000000-0005-0000-0000-000014580000}"/>
    <cellStyle name="Normal 7 2 3 4 2 5 2" xfId="39395" xr:uid="{00000000-0005-0000-0000-000015580000}"/>
    <cellStyle name="Normal 7 2 3 4 2 6" xfId="8155" xr:uid="{00000000-0005-0000-0000-000016580000}"/>
    <cellStyle name="Normal 7 2 3 4 2 7" xfId="33275" xr:uid="{00000000-0005-0000-0000-000017580000}"/>
    <cellStyle name="Normal 7 2 3 4 3" xfId="4809" xr:uid="{00000000-0005-0000-0000-000018580000}"/>
    <cellStyle name="Normal 7 2 3 4 3 2" xfId="12623" xr:uid="{00000000-0005-0000-0000-000019580000}"/>
    <cellStyle name="Normal 7 2 3 4 3 2 2" xfId="37559" xr:uid="{00000000-0005-0000-0000-00001A580000}"/>
    <cellStyle name="Normal 7 2 3 4 3 3" xfId="18727" xr:uid="{00000000-0005-0000-0000-00001B580000}"/>
    <cellStyle name="Normal 7 2 3 4 3 3 2" xfId="41231" xr:uid="{00000000-0005-0000-0000-00001C580000}"/>
    <cellStyle name="Normal 7 2 3 4 3 4" xfId="8767" xr:uid="{00000000-0005-0000-0000-00001D580000}"/>
    <cellStyle name="Normal 7 2 3 4 3 5" xfId="33887" xr:uid="{00000000-0005-0000-0000-00001E580000}"/>
    <cellStyle name="Normal 7 2 3 4 4" xfId="3179" xr:uid="{00000000-0005-0000-0000-00001F580000}"/>
    <cellStyle name="Normal 7 2 3 4 4 2" xfId="17129" xr:uid="{00000000-0005-0000-0000-000020580000}"/>
    <cellStyle name="Normal 7 2 3 4 4 2 2" xfId="40007" xr:uid="{00000000-0005-0000-0000-000021580000}"/>
    <cellStyle name="Normal 7 2 3 4 4 3" xfId="11215" xr:uid="{00000000-0005-0000-0000-000022580000}"/>
    <cellStyle name="Normal 7 2 3 4 4 4" xfId="36335" xr:uid="{00000000-0005-0000-0000-000023580000}"/>
    <cellStyle name="Normal 7 2 3 4 5" xfId="9991" xr:uid="{00000000-0005-0000-0000-000024580000}"/>
    <cellStyle name="Normal 7 2 3 4 5 2" xfId="35111" xr:uid="{00000000-0005-0000-0000-000025580000}"/>
    <cellStyle name="Normal 7 2 3 4 6" xfId="15354" xr:uid="{00000000-0005-0000-0000-000026580000}"/>
    <cellStyle name="Normal 7 2 3 4 6 2" xfId="38783" xr:uid="{00000000-0005-0000-0000-000027580000}"/>
    <cellStyle name="Normal 7 2 3 4 7" xfId="7543" xr:uid="{00000000-0005-0000-0000-000028580000}"/>
    <cellStyle name="Normal 7 2 3 4 8" xfId="32663" xr:uid="{00000000-0005-0000-0000-000029580000}"/>
    <cellStyle name="Normal 7 2 3 5" xfId="1756" xr:uid="{00000000-0005-0000-0000-00002A580000}"/>
    <cellStyle name="Normal 7 2 3 5 2" xfId="5125" xr:uid="{00000000-0005-0000-0000-00002B580000}"/>
    <cellStyle name="Normal 7 2 3 5 2 2" xfId="12878" xr:uid="{00000000-0005-0000-0000-00002C580000}"/>
    <cellStyle name="Normal 7 2 3 5 2 2 2" xfId="37749" xr:uid="{00000000-0005-0000-0000-00002D580000}"/>
    <cellStyle name="Normal 7 2 3 5 2 3" xfId="19029" xr:uid="{00000000-0005-0000-0000-00002E580000}"/>
    <cellStyle name="Normal 7 2 3 5 2 3 2" xfId="41421" xr:uid="{00000000-0005-0000-0000-00002F580000}"/>
    <cellStyle name="Normal 7 2 3 5 2 4" xfId="8957" xr:uid="{00000000-0005-0000-0000-000030580000}"/>
    <cellStyle name="Normal 7 2 3 5 2 5" xfId="34077" xr:uid="{00000000-0005-0000-0000-000031580000}"/>
    <cellStyle name="Normal 7 2 3 5 3" xfId="3369" xr:uid="{00000000-0005-0000-0000-000032580000}"/>
    <cellStyle name="Normal 7 2 3 5 3 2" xfId="17319" xr:uid="{00000000-0005-0000-0000-000033580000}"/>
    <cellStyle name="Normal 7 2 3 5 3 2 2" xfId="40197" xr:uid="{00000000-0005-0000-0000-000034580000}"/>
    <cellStyle name="Normal 7 2 3 5 3 3" xfId="11405" xr:uid="{00000000-0005-0000-0000-000035580000}"/>
    <cellStyle name="Normal 7 2 3 5 3 4" xfId="36525" xr:uid="{00000000-0005-0000-0000-000036580000}"/>
    <cellStyle name="Normal 7 2 3 5 4" xfId="10181" xr:uid="{00000000-0005-0000-0000-000037580000}"/>
    <cellStyle name="Normal 7 2 3 5 4 2" xfId="35301" xr:uid="{00000000-0005-0000-0000-000038580000}"/>
    <cellStyle name="Normal 7 2 3 5 5" xfId="15734" xr:uid="{00000000-0005-0000-0000-000039580000}"/>
    <cellStyle name="Normal 7 2 3 5 5 2" xfId="38973" xr:uid="{00000000-0005-0000-0000-00003A580000}"/>
    <cellStyle name="Normal 7 2 3 5 6" xfId="7733" xr:uid="{00000000-0005-0000-0000-00003B580000}"/>
    <cellStyle name="Normal 7 2 3 5 7" xfId="32853" xr:uid="{00000000-0005-0000-0000-00003C580000}"/>
    <cellStyle name="Normal 7 2 3 6" xfId="4219" xr:uid="{00000000-0005-0000-0000-00003D580000}"/>
    <cellStyle name="Normal 7 2 3 6 2" xfId="12121" xr:uid="{00000000-0005-0000-0000-00003E580000}"/>
    <cellStyle name="Normal 7 2 3 6 2 2" xfId="37137" xr:uid="{00000000-0005-0000-0000-00003F580000}"/>
    <cellStyle name="Normal 7 2 3 6 3" xfId="18151" xr:uid="{00000000-0005-0000-0000-000040580000}"/>
    <cellStyle name="Normal 7 2 3 6 3 2" xfId="40809" xr:uid="{00000000-0005-0000-0000-000041580000}"/>
    <cellStyle name="Normal 7 2 3 6 4" xfId="8345" xr:uid="{00000000-0005-0000-0000-000042580000}"/>
    <cellStyle name="Normal 7 2 3 6 5" xfId="33465" xr:uid="{00000000-0005-0000-0000-000043580000}"/>
    <cellStyle name="Normal 7 2 3 7" xfId="2757" xr:uid="{00000000-0005-0000-0000-000044580000}"/>
    <cellStyle name="Normal 7 2 3 7 2" xfId="16707" xr:uid="{00000000-0005-0000-0000-000045580000}"/>
    <cellStyle name="Normal 7 2 3 7 2 2" xfId="39585" xr:uid="{00000000-0005-0000-0000-000046580000}"/>
    <cellStyle name="Normal 7 2 3 7 3" xfId="10793" xr:uid="{00000000-0005-0000-0000-000047580000}"/>
    <cellStyle name="Normal 7 2 3 7 4" xfId="35913" xr:uid="{00000000-0005-0000-0000-000048580000}"/>
    <cellStyle name="Normal 7 2 3 8" xfId="9569" xr:uid="{00000000-0005-0000-0000-000049580000}"/>
    <cellStyle name="Normal 7 2 3 8 2" xfId="34689" xr:uid="{00000000-0005-0000-0000-00004A580000}"/>
    <cellStyle name="Normal 7 2 3 9" xfId="14619" xr:uid="{00000000-0005-0000-0000-00004B580000}"/>
    <cellStyle name="Normal 7 2 3 9 2" xfId="38361" xr:uid="{00000000-0005-0000-0000-00004C580000}"/>
    <cellStyle name="Normal 7 2 4" xfId="579" xr:uid="{00000000-0005-0000-0000-00004D580000}"/>
    <cellStyle name="Normal 7 2 4 10" xfId="32243" xr:uid="{00000000-0005-0000-0000-00004E580000}"/>
    <cellStyle name="Normal 7 2 4 2" xfId="1005" xr:uid="{00000000-0005-0000-0000-00004F580000}"/>
    <cellStyle name="Normal 7 2 4 2 2" xfId="2096" xr:uid="{00000000-0005-0000-0000-000050580000}"/>
    <cellStyle name="Normal 7 2 4 2 2 2" xfId="5402" xr:uid="{00000000-0005-0000-0000-000051580000}"/>
    <cellStyle name="Normal 7 2 4 2 2 2 2" xfId="13116" xr:uid="{00000000-0005-0000-0000-000052580000}"/>
    <cellStyle name="Normal 7 2 4 2 2 2 2 2" xfId="37962" xr:uid="{00000000-0005-0000-0000-000053580000}"/>
    <cellStyle name="Normal 7 2 4 2 2 2 3" xfId="19296" xr:uid="{00000000-0005-0000-0000-000054580000}"/>
    <cellStyle name="Normal 7 2 4 2 2 2 3 2" xfId="41634" xr:uid="{00000000-0005-0000-0000-000055580000}"/>
    <cellStyle name="Normal 7 2 4 2 2 2 4" xfId="9170" xr:uid="{00000000-0005-0000-0000-000056580000}"/>
    <cellStyle name="Normal 7 2 4 2 2 2 5" xfId="34290" xr:uid="{00000000-0005-0000-0000-000057580000}"/>
    <cellStyle name="Normal 7 2 4 2 2 3" xfId="3582" xr:uid="{00000000-0005-0000-0000-000058580000}"/>
    <cellStyle name="Normal 7 2 4 2 2 3 2" xfId="17532" xr:uid="{00000000-0005-0000-0000-000059580000}"/>
    <cellStyle name="Normal 7 2 4 2 2 3 2 2" xfId="40410" xr:uid="{00000000-0005-0000-0000-00005A580000}"/>
    <cellStyle name="Normal 7 2 4 2 2 3 3" xfId="11618" xr:uid="{00000000-0005-0000-0000-00005B580000}"/>
    <cellStyle name="Normal 7 2 4 2 2 3 4" xfId="36738" xr:uid="{00000000-0005-0000-0000-00005C580000}"/>
    <cellStyle name="Normal 7 2 4 2 2 4" xfId="10394" xr:uid="{00000000-0005-0000-0000-00005D580000}"/>
    <cellStyle name="Normal 7 2 4 2 2 4 2" xfId="35514" xr:uid="{00000000-0005-0000-0000-00005E580000}"/>
    <cellStyle name="Normal 7 2 4 2 2 5" xfId="16065" xr:uid="{00000000-0005-0000-0000-00005F580000}"/>
    <cellStyle name="Normal 7 2 4 2 2 5 2" xfId="39186" xr:uid="{00000000-0005-0000-0000-000060580000}"/>
    <cellStyle name="Normal 7 2 4 2 2 6" xfId="7946" xr:uid="{00000000-0005-0000-0000-000061580000}"/>
    <cellStyle name="Normal 7 2 4 2 2 7" xfId="33066" xr:uid="{00000000-0005-0000-0000-000062580000}"/>
    <cellStyle name="Normal 7 2 4 2 3" xfId="4518" xr:uid="{00000000-0005-0000-0000-000063580000}"/>
    <cellStyle name="Normal 7 2 4 2 3 2" xfId="12369" xr:uid="{00000000-0005-0000-0000-000064580000}"/>
    <cellStyle name="Normal 7 2 4 2 3 2 2" xfId="37350" xr:uid="{00000000-0005-0000-0000-000065580000}"/>
    <cellStyle name="Normal 7 2 4 2 3 3" xfId="18444" xr:uid="{00000000-0005-0000-0000-000066580000}"/>
    <cellStyle name="Normal 7 2 4 2 3 3 2" xfId="41022" xr:uid="{00000000-0005-0000-0000-000067580000}"/>
    <cellStyle name="Normal 7 2 4 2 3 4" xfId="8558" xr:uid="{00000000-0005-0000-0000-000068580000}"/>
    <cellStyle name="Normal 7 2 4 2 3 5" xfId="33678" xr:uid="{00000000-0005-0000-0000-000069580000}"/>
    <cellStyle name="Normal 7 2 4 2 4" xfId="2970" xr:uid="{00000000-0005-0000-0000-00006A580000}"/>
    <cellStyle name="Normal 7 2 4 2 4 2" xfId="16920" xr:uid="{00000000-0005-0000-0000-00006B580000}"/>
    <cellStyle name="Normal 7 2 4 2 4 2 2" xfId="39798" xr:uid="{00000000-0005-0000-0000-00006C580000}"/>
    <cellStyle name="Normal 7 2 4 2 4 3" xfId="11006" xr:uid="{00000000-0005-0000-0000-00006D580000}"/>
    <cellStyle name="Normal 7 2 4 2 4 4" xfId="36126" xr:uid="{00000000-0005-0000-0000-00006E580000}"/>
    <cellStyle name="Normal 7 2 4 2 5" xfId="9782" xr:uid="{00000000-0005-0000-0000-00006F580000}"/>
    <cellStyle name="Normal 7 2 4 2 5 2" xfId="34902" xr:uid="{00000000-0005-0000-0000-000070580000}"/>
    <cellStyle name="Normal 7 2 4 2 6" xfId="15024" xr:uid="{00000000-0005-0000-0000-000071580000}"/>
    <cellStyle name="Normal 7 2 4 2 6 2" xfId="38574" xr:uid="{00000000-0005-0000-0000-000072580000}"/>
    <cellStyle name="Normal 7 2 4 2 7" xfId="7334" xr:uid="{00000000-0005-0000-0000-000073580000}"/>
    <cellStyle name="Normal 7 2 4 2 8" xfId="32454" xr:uid="{00000000-0005-0000-0000-000074580000}"/>
    <cellStyle name="Normal 7 2 4 3" xfId="1347" xr:uid="{00000000-0005-0000-0000-000075580000}"/>
    <cellStyle name="Normal 7 2 4 3 2" xfId="2438" xr:uid="{00000000-0005-0000-0000-000076580000}"/>
    <cellStyle name="Normal 7 2 4 3 2 2" xfId="5701" xr:uid="{00000000-0005-0000-0000-000077580000}"/>
    <cellStyle name="Normal 7 2 4 3 2 2 2" xfId="13373" xr:uid="{00000000-0005-0000-0000-000078580000}"/>
    <cellStyle name="Normal 7 2 4 3 2 2 2 2" xfId="38173" xr:uid="{00000000-0005-0000-0000-000079580000}"/>
    <cellStyle name="Normal 7 2 4 3 2 2 3" xfId="19589" xr:uid="{00000000-0005-0000-0000-00007A580000}"/>
    <cellStyle name="Normal 7 2 4 3 2 2 3 2" xfId="41845" xr:uid="{00000000-0005-0000-0000-00007B580000}"/>
    <cellStyle name="Normal 7 2 4 3 2 2 4" xfId="9381" xr:uid="{00000000-0005-0000-0000-00007C580000}"/>
    <cellStyle name="Normal 7 2 4 3 2 2 5" xfId="34501" xr:uid="{00000000-0005-0000-0000-00007D580000}"/>
    <cellStyle name="Normal 7 2 4 3 2 3" xfId="3793" xr:uid="{00000000-0005-0000-0000-00007E580000}"/>
    <cellStyle name="Normal 7 2 4 3 2 3 2" xfId="17743" xr:uid="{00000000-0005-0000-0000-00007F580000}"/>
    <cellStyle name="Normal 7 2 4 3 2 3 2 2" xfId="40621" xr:uid="{00000000-0005-0000-0000-000080580000}"/>
    <cellStyle name="Normal 7 2 4 3 2 3 3" xfId="11829" xr:uid="{00000000-0005-0000-0000-000081580000}"/>
    <cellStyle name="Normal 7 2 4 3 2 3 4" xfId="36949" xr:uid="{00000000-0005-0000-0000-000082580000}"/>
    <cellStyle name="Normal 7 2 4 3 2 4" xfId="10605" xr:uid="{00000000-0005-0000-0000-000083580000}"/>
    <cellStyle name="Normal 7 2 4 3 2 4 2" xfId="35725" xr:uid="{00000000-0005-0000-0000-000084580000}"/>
    <cellStyle name="Normal 7 2 4 3 2 5" xfId="16402" xr:uid="{00000000-0005-0000-0000-000085580000}"/>
    <cellStyle name="Normal 7 2 4 3 2 5 2" xfId="39397" xr:uid="{00000000-0005-0000-0000-000086580000}"/>
    <cellStyle name="Normal 7 2 4 3 2 6" xfId="8157" xr:uid="{00000000-0005-0000-0000-000087580000}"/>
    <cellStyle name="Normal 7 2 4 3 2 7" xfId="33277" xr:uid="{00000000-0005-0000-0000-000088580000}"/>
    <cellStyle name="Normal 7 2 4 3 3" xfId="4811" xr:uid="{00000000-0005-0000-0000-000089580000}"/>
    <cellStyle name="Normal 7 2 4 3 3 2" xfId="12625" xr:uid="{00000000-0005-0000-0000-00008A580000}"/>
    <cellStyle name="Normal 7 2 4 3 3 2 2" xfId="37561" xr:uid="{00000000-0005-0000-0000-00008B580000}"/>
    <cellStyle name="Normal 7 2 4 3 3 3" xfId="18729" xr:uid="{00000000-0005-0000-0000-00008C580000}"/>
    <cellStyle name="Normal 7 2 4 3 3 3 2" xfId="41233" xr:uid="{00000000-0005-0000-0000-00008D580000}"/>
    <cellStyle name="Normal 7 2 4 3 3 4" xfId="8769" xr:uid="{00000000-0005-0000-0000-00008E580000}"/>
    <cellStyle name="Normal 7 2 4 3 3 5" xfId="33889" xr:uid="{00000000-0005-0000-0000-00008F580000}"/>
    <cellStyle name="Normal 7 2 4 3 4" xfId="3181" xr:uid="{00000000-0005-0000-0000-000090580000}"/>
    <cellStyle name="Normal 7 2 4 3 4 2" xfId="17131" xr:uid="{00000000-0005-0000-0000-000091580000}"/>
    <cellStyle name="Normal 7 2 4 3 4 2 2" xfId="40009" xr:uid="{00000000-0005-0000-0000-000092580000}"/>
    <cellStyle name="Normal 7 2 4 3 4 3" xfId="11217" xr:uid="{00000000-0005-0000-0000-000093580000}"/>
    <cellStyle name="Normal 7 2 4 3 4 4" xfId="36337" xr:uid="{00000000-0005-0000-0000-000094580000}"/>
    <cellStyle name="Normal 7 2 4 3 5" xfId="9993" xr:uid="{00000000-0005-0000-0000-000095580000}"/>
    <cellStyle name="Normal 7 2 4 3 5 2" xfId="35113" xr:uid="{00000000-0005-0000-0000-000096580000}"/>
    <cellStyle name="Normal 7 2 4 3 6" xfId="15356" xr:uid="{00000000-0005-0000-0000-000097580000}"/>
    <cellStyle name="Normal 7 2 4 3 6 2" xfId="38785" xr:uid="{00000000-0005-0000-0000-000098580000}"/>
    <cellStyle name="Normal 7 2 4 3 7" xfId="7545" xr:uid="{00000000-0005-0000-0000-000099580000}"/>
    <cellStyle name="Normal 7 2 4 3 8" xfId="32665" xr:uid="{00000000-0005-0000-0000-00009A580000}"/>
    <cellStyle name="Normal 7 2 4 4" xfId="1758" xr:uid="{00000000-0005-0000-0000-00009B580000}"/>
    <cellStyle name="Normal 7 2 4 4 2" xfId="5127" xr:uid="{00000000-0005-0000-0000-00009C580000}"/>
    <cellStyle name="Normal 7 2 4 4 2 2" xfId="12880" xr:uid="{00000000-0005-0000-0000-00009D580000}"/>
    <cellStyle name="Normal 7 2 4 4 2 2 2" xfId="37751" xr:uid="{00000000-0005-0000-0000-00009E580000}"/>
    <cellStyle name="Normal 7 2 4 4 2 3" xfId="19031" xr:uid="{00000000-0005-0000-0000-00009F580000}"/>
    <cellStyle name="Normal 7 2 4 4 2 3 2" xfId="41423" xr:uid="{00000000-0005-0000-0000-0000A0580000}"/>
    <cellStyle name="Normal 7 2 4 4 2 4" xfId="8959" xr:uid="{00000000-0005-0000-0000-0000A1580000}"/>
    <cellStyle name="Normal 7 2 4 4 2 5" xfId="34079" xr:uid="{00000000-0005-0000-0000-0000A2580000}"/>
    <cellStyle name="Normal 7 2 4 4 3" xfId="3371" xr:uid="{00000000-0005-0000-0000-0000A3580000}"/>
    <cellStyle name="Normal 7 2 4 4 3 2" xfId="17321" xr:uid="{00000000-0005-0000-0000-0000A4580000}"/>
    <cellStyle name="Normal 7 2 4 4 3 2 2" xfId="40199" xr:uid="{00000000-0005-0000-0000-0000A5580000}"/>
    <cellStyle name="Normal 7 2 4 4 3 3" xfId="11407" xr:uid="{00000000-0005-0000-0000-0000A6580000}"/>
    <cellStyle name="Normal 7 2 4 4 3 4" xfId="36527" xr:uid="{00000000-0005-0000-0000-0000A7580000}"/>
    <cellStyle name="Normal 7 2 4 4 4" xfId="10183" xr:uid="{00000000-0005-0000-0000-0000A8580000}"/>
    <cellStyle name="Normal 7 2 4 4 4 2" xfId="35303" xr:uid="{00000000-0005-0000-0000-0000A9580000}"/>
    <cellStyle name="Normal 7 2 4 4 5" xfId="15736" xr:uid="{00000000-0005-0000-0000-0000AA580000}"/>
    <cellStyle name="Normal 7 2 4 4 5 2" xfId="38975" xr:uid="{00000000-0005-0000-0000-0000AB580000}"/>
    <cellStyle name="Normal 7 2 4 4 6" xfId="7735" xr:uid="{00000000-0005-0000-0000-0000AC580000}"/>
    <cellStyle name="Normal 7 2 4 4 7" xfId="32855" xr:uid="{00000000-0005-0000-0000-0000AD580000}"/>
    <cellStyle name="Normal 7 2 4 5" xfId="4221" xr:uid="{00000000-0005-0000-0000-0000AE580000}"/>
    <cellStyle name="Normal 7 2 4 5 2" xfId="12123" xr:uid="{00000000-0005-0000-0000-0000AF580000}"/>
    <cellStyle name="Normal 7 2 4 5 2 2" xfId="37139" xr:uid="{00000000-0005-0000-0000-0000B0580000}"/>
    <cellStyle name="Normal 7 2 4 5 3" xfId="18153" xr:uid="{00000000-0005-0000-0000-0000B1580000}"/>
    <cellStyle name="Normal 7 2 4 5 3 2" xfId="40811" xr:uid="{00000000-0005-0000-0000-0000B2580000}"/>
    <cellStyle name="Normal 7 2 4 5 4" xfId="8347" xr:uid="{00000000-0005-0000-0000-0000B3580000}"/>
    <cellStyle name="Normal 7 2 4 5 5" xfId="33467" xr:uid="{00000000-0005-0000-0000-0000B4580000}"/>
    <cellStyle name="Normal 7 2 4 6" xfId="2759" xr:uid="{00000000-0005-0000-0000-0000B5580000}"/>
    <cellStyle name="Normal 7 2 4 6 2" xfId="16709" xr:uid="{00000000-0005-0000-0000-0000B6580000}"/>
    <cellStyle name="Normal 7 2 4 6 2 2" xfId="39587" xr:uid="{00000000-0005-0000-0000-0000B7580000}"/>
    <cellStyle name="Normal 7 2 4 6 3" xfId="10795" xr:uid="{00000000-0005-0000-0000-0000B8580000}"/>
    <cellStyle name="Normal 7 2 4 6 4" xfId="35915" xr:uid="{00000000-0005-0000-0000-0000B9580000}"/>
    <cellStyle name="Normal 7 2 4 7" xfId="9571" xr:uid="{00000000-0005-0000-0000-0000BA580000}"/>
    <cellStyle name="Normal 7 2 4 7 2" xfId="34691" xr:uid="{00000000-0005-0000-0000-0000BB580000}"/>
    <cellStyle name="Normal 7 2 4 8" xfId="14621" xr:uid="{00000000-0005-0000-0000-0000BC580000}"/>
    <cellStyle name="Normal 7 2 4 8 2" xfId="38363" xr:uid="{00000000-0005-0000-0000-0000BD580000}"/>
    <cellStyle name="Normal 7 2 4 9" xfId="7123" xr:uid="{00000000-0005-0000-0000-0000BE580000}"/>
    <cellStyle name="Normal 7 2 5" xfId="998" xr:uid="{00000000-0005-0000-0000-0000BF580000}"/>
    <cellStyle name="Normal 7 2 5 2" xfId="2089" xr:uid="{00000000-0005-0000-0000-0000C0580000}"/>
    <cellStyle name="Normal 7 2 5 2 2" xfId="5395" xr:uid="{00000000-0005-0000-0000-0000C1580000}"/>
    <cellStyle name="Normal 7 2 5 2 2 2" xfId="13109" xr:uid="{00000000-0005-0000-0000-0000C2580000}"/>
    <cellStyle name="Normal 7 2 5 2 2 2 2" xfId="37955" xr:uid="{00000000-0005-0000-0000-0000C3580000}"/>
    <cellStyle name="Normal 7 2 5 2 2 3" xfId="19289" xr:uid="{00000000-0005-0000-0000-0000C4580000}"/>
    <cellStyle name="Normal 7 2 5 2 2 3 2" xfId="41627" xr:uid="{00000000-0005-0000-0000-0000C5580000}"/>
    <cellStyle name="Normal 7 2 5 2 2 4" xfId="9163" xr:uid="{00000000-0005-0000-0000-0000C6580000}"/>
    <cellStyle name="Normal 7 2 5 2 2 5" xfId="34283" xr:uid="{00000000-0005-0000-0000-0000C7580000}"/>
    <cellStyle name="Normal 7 2 5 2 3" xfId="3575" xr:uid="{00000000-0005-0000-0000-0000C8580000}"/>
    <cellStyle name="Normal 7 2 5 2 3 2" xfId="17525" xr:uid="{00000000-0005-0000-0000-0000C9580000}"/>
    <cellStyle name="Normal 7 2 5 2 3 2 2" xfId="40403" xr:uid="{00000000-0005-0000-0000-0000CA580000}"/>
    <cellStyle name="Normal 7 2 5 2 3 3" xfId="11611" xr:uid="{00000000-0005-0000-0000-0000CB580000}"/>
    <cellStyle name="Normal 7 2 5 2 3 4" xfId="36731" xr:uid="{00000000-0005-0000-0000-0000CC580000}"/>
    <cellStyle name="Normal 7 2 5 2 4" xfId="10387" xr:uid="{00000000-0005-0000-0000-0000CD580000}"/>
    <cellStyle name="Normal 7 2 5 2 4 2" xfId="35507" xr:uid="{00000000-0005-0000-0000-0000CE580000}"/>
    <cellStyle name="Normal 7 2 5 2 5" xfId="16058" xr:uid="{00000000-0005-0000-0000-0000CF580000}"/>
    <cellStyle name="Normal 7 2 5 2 5 2" xfId="39179" xr:uid="{00000000-0005-0000-0000-0000D0580000}"/>
    <cellStyle name="Normal 7 2 5 2 6" xfId="7939" xr:uid="{00000000-0005-0000-0000-0000D1580000}"/>
    <cellStyle name="Normal 7 2 5 2 7" xfId="33059" xr:uid="{00000000-0005-0000-0000-0000D2580000}"/>
    <cellStyle name="Normal 7 2 5 3" xfId="4511" xr:uid="{00000000-0005-0000-0000-0000D3580000}"/>
    <cellStyle name="Normal 7 2 5 3 2" xfId="12362" xr:uid="{00000000-0005-0000-0000-0000D4580000}"/>
    <cellStyle name="Normal 7 2 5 3 2 2" xfId="37343" xr:uid="{00000000-0005-0000-0000-0000D5580000}"/>
    <cellStyle name="Normal 7 2 5 3 3" xfId="18437" xr:uid="{00000000-0005-0000-0000-0000D6580000}"/>
    <cellStyle name="Normal 7 2 5 3 3 2" xfId="41015" xr:uid="{00000000-0005-0000-0000-0000D7580000}"/>
    <cellStyle name="Normal 7 2 5 3 4" xfId="8551" xr:uid="{00000000-0005-0000-0000-0000D8580000}"/>
    <cellStyle name="Normal 7 2 5 3 5" xfId="33671" xr:uid="{00000000-0005-0000-0000-0000D9580000}"/>
    <cellStyle name="Normal 7 2 5 4" xfId="2963" xr:uid="{00000000-0005-0000-0000-0000DA580000}"/>
    <cellStyle name="Normal 7 2 5 4 2" xfId="16913" xr:uid="{00000000-0005-0000-0000-0000DB580000}"/>
    <cellStyle name="Normal 7 2 5 4 2 2" xfId="39791" xr:uid="{00000000-0005-0000-0000-0000DC580000}"/>
    <cellStyle name="Normal 7 2 5 4 3" xfId="10999" xr:uid="{00000000-0005-0000-0000-0000DD580000}"/>
    <cellStyle name="Normal 7 2 5 4 4" xfId="36119" xr:uid="{00000000-0005-0000-0000-0000DE580000}"/>
    <cellStyle name="Normal 7 2 5 5" xfId="9775" xr:uid="{00000000-0005-0000-0000-0000DF580000}"/>
    <cellStyle name="Normal 7 2 5 5 2" xfId="34895" xr:uid="{00000000-0005-0000-0000-0000E0580000}"/>
    <cellStyle name="Normal 7 2 5 6" xfId="15017" xr:uid="{00000000-0005-0000-0000-0000E1580000}"/>
    <cellStyle name="Normal 7 2 5 6 2" xfId="38567" xr:uid="{00000000-0005-0000-0000-0000E2580000}"/>
    <cellStyle name="Normal 7 2 5 7" xfId="7327" xr:uid="{00000000-0005-0000-0000-0000E3580000}"/>
    <cellStyle name="Normal 7 2 5 8" xfId="32447" xr:uid="{00000000-0005-0000-0000-0000E4580000}"/>
    <cellStyle name="Normal 7 2 6" xfId="1340" xr:uid="{00000000-0005-0000-0000-0000E5580000}"/>
    <cellStyle name="Normal 7 2 6 2" xfId="2431" xr:uid="{00000000-0005-0000-0000-0000E6580000}"/>
    <cellStyle name="Normal 7 2 6 2 2" xfId="5694" xr:uid="{00000000-0005-0000-0000-0000E7580000}"/>
    <cellStyle name="Normal 7 2 6 2 2 2" xfId="13366" xr:uid="{00000000-0005-0000-0000-0000E8580000}"/>
    <cellStyle name="Normal 7 2 6 2 2 2 2" xfId="38166" xr:uid="{00000000-0005-0000-0000-0000E9580000}"/>
    <cellStyle name="Normal 7 2 6 2 2 3" xfId="19582" xr:uid="{00000000-0005-0000-0000-0000EA580000}"/>
    <cellStyle name="Normal 7 2 6 2 2 3 2" xfId="41838" xr:uid="{00000000-0005-0000-0000-0000EB580000}"/>
    <cellStyle name="Normal 7 2 6 2 2 4" xfId="9374" xr:uid="{00000000-0005-0000-0000-0000EC580000}"/>
    <cellStyle name="Normal 7 2 6 2 2 5" xfId="34494" xr:uid="{00000000-0005-0000-0000-0000ED580000}"/>
    <cellStyle name="Normal 7 2 6 2 3" xfId="3786" xr:uid="{00000000-0005-0000-0000-0000EE580000}"/>
    <cellStyle name="Normal 7 2 6 2 3 2" xfId="17736" xr:uid="{00000000-0005-0000-0000-0000EF580000}"/>
    <cellStyle name="Normal 7 2 6 2 3 2 2" xfId="40614" xr:uid="{00000000-0005-0000-0000-0000F0580000}"/>
    <cellStyle name="Normal 7 2 6 2 3 3" xfId="11822" xr:uid="{00000000-0005-0000-0000-0000F1580000}"/>
    <cellStyle name="Normal 7 2 6 2 3 4" xfId="36942" xr:uid="{00000000-0005-0000-0000-0000F2580000}"/>
    <cellStyle name="Normal 7 2 6 2 4" xfId="10598" xr:uid="{00000000-0005-0000-0000-0000F3580000}"/>
    <cellStyle name="Normal 7 2 6 2 4 2" xfId="35718" xr:uid="{00000000-0005-0000-0000-0000F4580000}"/>
    <cellStyle name="Normal 7 2 6 2 5" xfId="16395" xr:uid="{00000000-0005-0000-0000-0000F5580000}"/>
    <cellStyle name="Normal 7 2 6 2 5 2" xfId="39390" xr:uid="{00000000-0005-0000-0000-0000F6580000}"/>
    <cellStyle name="Normal 7 2 6 2 6" xfId="8150" xr:uid="{00000000-0005-0000-0000-0000F7580000}"/>
    <cellStyle name="Normal 7 2 6 2 7" xfId="33270" xr:uid="{00000000-0005-0000-0000-0000F8580000}"/>
    <cellStyle name="Normal 7 2 6 3" xfId="4804" xr:uid="{00000000-0005-0000-0000-0000F9580000}"/>
    <cellStyle name="Normal 7 2 6 3 2" xfId="12618" xr:uid="{00000000-0005-0000-0000-0000FA580000}"/>
    <cellStyle name="Normal 7 2 6 3 2 2" xfId="37554" xr:uid="{00000000-0005-0000-0000-0000FB580000}"/>
    <cellStyle name="Normal 7 2 6 3 3" xfId="18722" xr:uid="{00000000-0005-0000-0000-0000FC580000}"/>
    <cellStyle name="Normal 7 2 6 3 3 2" xfId="41226" xr:uid="{00000000-0005-0000-0000-0000FD580000}"/>
    <cellStyle name="Normal 7 2 6 3 4" xfId="8762" xr:uid="{00000000-0005-0000-0000-0000FE580000}"/>
    <cellStyle name="Normal 7 2 6 3 5" xfId="33882" xr:uid="{00000000-0005-0000-0000-0000FF580000}"/>
    <cellStyle name="Normal 7 2 6 4" xfId="3174" xr:uid="{00000000-0005-0000-0000-000000590000}"/>
    <cellStyle name="Normal 7 2 6 4 2" xfId="17124" xr:uid="{00000000-0005-0000-0000-000001590000}"/>
    <cellStyle name="Normal 7 2 6 4 2 2" xfId="40002" xr:uid="{00000000-0005-0000-0000-000002590000}"/>
    <cellStyle name="Normal 7 2 6 4 3" xfId="11210" xr:uid="{00000000-0005-0000-0000-000003590000}"/>
    <cellStyle name="Normal 7 2 6 4 4" xfId="36330" xr:uid="{00000000-0005-0000-0000-000004590000}"/>
    <cellStyle name="Normal 7 2 6 5" xfId="9986" xr:uid="{00000000-0005-0000-0000-000005590000}"/>
    <cellStyle name="Normal 7 2 6 5 2" xfId="35106" xr:uid="{00000000-0005-0000-0000-000006590000}"/>
    <cellStyle name="Normal 7 2 6 6" xfId="15349" xr:uid="{00000000-0005-0000-0000-000007590000}"/>
    <cellStyle name="Normal 7 2 6 6 2" xfId="38778" xr:uid="{00000000-0005-0000-0000-000008590000}"/>
    <cellStyle name="Normal 7 2 6 7" xfId="7538" xr:uid="{00000000-0005-0000-0000-000009590000}"/>
    <cellStyle name="Normal 7 2 6 8" xfId="32658" xr:uid="{00000000-0005-0000-0000-00000A590000}"/>
    <cellStyle name="Normal 7 2 7" xfId="1751" xr:uid="{00000000-0005-0000-0000-00000B590000}"/>
    <cellStyle name="Normal 7 2 7 2" xfId="5120" xr:uid="{00000000-0005-0000-0000-00000C590000}"/>
    <cellStyle name="Normal 7 2 7 2 2" xfId="12873" xr:uid="{00000000-0005-0000-0000-00000D590000}"/>
    <cellStyle name="Normal 7 2 7 2 2 2" xfId="37744" xr:uid="{00000000-0005-0000-0000-00000E590000}"/>
    <cellStyle name="Normal 7 2 7 2 3" xfId="19024" xr:uid="{00000000-0005-0000-0000-00000F590000}"/>
    <cellStyle name="Normal 7 2 7 2 3 2" xfId="41416" xr:uid="{00000000-0005-0000-0000-000010590000}"/>
    <cellStyle name="Normal 7 2 7 2 4" xfId="8952" xr:uid="{00000000-0005-0000-0000-000011590000}"/>
    <cellStyle name="Normal 7 2 7 2 5" xfId="34072" xr:uid="{00000000-0005-0000-0000-000012590000}"/>
    <cellStyle name="Normal 7 2 7 3" xfId="3364" xr:uid="{00000000-0005-0000-0000-000013590000}"/>
    <cellStyle name="Normal 7 2 7 3 2" xfId="17314" xr:uid="{00000000-0005-0000-0000-000014590000}"/>
    <cellStyle name="Normal 7 2 7 3 2 2" xfId="40192" xr:uid="{00000000-0005-0000-0000-000015590000}"/>
    <cellStyle name="Normal 7 2 7 3 3" xfId="11400" xr:uid="{00000000-0005-0000-0000-000016590000}"/>
    <cellStyle name="Normal 7 2 7 3 4" xfId="36520" xr:uid="{00000000-0005-0000-0000-000017590000}"/>
    <cellStyle name="Normal 7 2 7 4" xfId="10176" xr:uid="{00000000-0005-0000-0000-000018590000}"/>
    <cellStyle name="Normal 7 2 7 4 2" xfId="35296" xr:uid="{00000000-0005-0000-0000-000019590000}"/>
    <cellStyle name="Normal 7 2 7 5" xfId="15729" xr:uid="{00000000-0005-0000-0000-00001A590000}"/>
    <cellStyle name="Normal 7 2 7 5 2" xfId="38968" xr:uid="{00000000-0005-0000-0000-00001B590000}"/>
    <cellStyle name="Normal 7 2 7 6" xfId="7728" xr:uid="{00000000-0005-0000-0000-00001C590000}"/>
    <cellStyle name="Normal 7 2 7 7" xfId="32848" xr:uid="{00000000-0005-0000-0000-00001D590000}"/>
    <cellStyle name="Normal 7 2 8" xfId="4214" xr:uid="{00000000-0005-0000-0000-00001E590000}"/>
    <cellStyle name="Normal 7 2 8 2" xfId="12116" xr:uid="{00000000-0005-0000-0000-00001F590000}"/>
    <cellStyle name="Normal 7 2 8 2 2" xfId="37132" xr:uid="{00000000-0005-0000-0000-000020590000}"/>
    <cellStyle name="Normal 7 2 8 3" xfId="18146" xr:uid="{00000000-0005-0000-0000-000021590000}"/>
    <cellStyle name="Normal 7 2 8 3 2" xfId="40804" xr:uid="{00000000-0005-0000-0000-000022590000}"/>
    <cellStyle name="Normal 7 2 8 4" xfId="8340" xr:uid="{00000000-0005-0000-0000-000023590000}"/>
    <cellStyle name="Normal 7 2 8 5" xfId="33460" xr:uid="{00000000-0005-0000-0000-000024590000}"/>
    <cellStyle name="Normal 7 2 9" xfId="2752" xr:uid="{00000000-0005-0000-0000-000025590000}"/>
    <cellStyle name="Normal 7 2 9 2" xfId="16702" xr:uid="{00000000-0005-0000-0000-000026590000}"/>
    <cellStyle name="Normal 7 2 9 2 2" xfId="39580" xr:uid="{00000000-0005-0000-0000-000027590000}"/>
    <cellStyle name="Normal 7 2 9 3" xfId="10788" xr:uid="{00000000-0005-0000-0000-000028590000}"/>
    <cellStyle name="Normal 7 2 9 4" xfId="35908" xr:uid="{00000000-0005-0000-0000-000029590000}"/>
    <cellStyle name="Normal 7 3" xfId="580" xr:uid="{00000000-0005-0000-0000-00002A590000}"/>
    <cellStyle name="Normal 7 3 10" xfId="14622" xr:uid="{00000000-0005-0000-0000-00002B590000}"/>
    <cellStyle name="Normal 7 3 10 2" xfId="38364" xr:uid="{00000000-0005-0000-0000-00002C590000}"/>
    <cellStyle name="Normal 7 3 11" xfId="7124" xr:uid="{00000000-0005-0000-0000-00002D590000}"/>
    <cellStyle name="Normal 7 3 12" xfId="32244" xr:uid="{00000000-0005-0000-0000-00002E590000}"/>
    <cellStyle name="Normal 7 3 2" xfId="581" xr:uid="{00000000-0005-0000-0000-00002F590000}"/>
    <cellStyle name="Normal 7 3 2 10" xfId="7125" xr:uid="{00000000-0005-0000-0000-000030590000}"/>
    <cellStyle name="Normal 7 3 2 11" xfId="32245" xr:uid="{00000000-0005-0000-0000-000031590000}"/>
    <cellStyle name="Normal 7 3 2 2" xfId="582" xr:uid="{00000000-0005-0000-0000-000032590000}"/>
    <cellStyle name="Normal 7 3 2 2 10" xfId="32246" xr:uid="{00000000-0005-0000-0000-000033590000}"/>
    <cellStyle name="Normal 7 3 2 2 2" xfId="1008" xr:uid="{00000000-0005-0000-0000-000034590000}"/>
    <cellStyle name="Normal 7 3 2 2 2 2" xfId="2099" xr:uid="{00000000-0005-0000-0000-000035590000}"/>
    <cellStyle name="Normal 7 3 2 2 2 2 2" xfId="5405" xr:uid="{00000000-0005-0000-0000-000036590000}"/>
    <cellStyle name="Normal 7 3 2 2 2 2 2 2" xfId="13119" xr:uid="{00000000-0005-0000-0000-000037590000}"/>
    <cellStyle name="Normal 7 3 2 2 2 2 2 2 2" xfId="37965" xr:uid="{00000000-0005-0000-0000-000038590000}"/>
    <cellStyle name="Normal 7 3 2 2 2 2 2 3" xfId="19299" xr:uid="{00000000-0005-0000-0000-000039590000}"/>
    <cellStyle name="Normal 7 3 2 2 2 2 2 3 2" xfId="41637" xr:uid="{00000000-0005-0000-0000-00003A590000}"/>
    <cellStyle name="Normal 7 3 2 2 2 2 2 4" xfId="9173" xr:uid="{00000000-0005-0000-0000-00003B590000}"/>
    <cellStyle name="Normal 7 3 2 2 2 2 2 5" xfId="34293" xr:uid="{00000000-0005-0000-0000-00003C590000}"/>
    <cellStyle name="Normal 7 3 2 2 2 2 3" xfId="3585" xr:uid="{00000000-0005-0000-0000-00003D590000}"/>
    <cellStyle name="Normal 7 3 2 2 2 2 3 2" xfId="17535" xr:uid="{00000000-0005-0000-0000-00003E590000}"/>
    <cellStyle name="Normal 7 3 2 2 2 2 3 2 2" xfId="40413" xr:uid="{00000000-0005-0000-0000-00003F590000}"/>
    <cellStyle name="Normal 7 3 2 2 2 2 3 3" xfId="11621" xr:uid="{00000000-0005-0000-0000-000040590000}"/>
    <cellStyle name="Normal 7 3 2 2 2 2 3 4" xfId="36741" xr:uid="{00000000-0005-0000-0000-000041590000}"/>
    <cellStyle name="Normal 7 3 2 2 2 2 4" xfId="10397" xr:uid="{00000000-0005-0000-0000-000042590000}"/>
    <cellStyle name="Normal 7 3 2 2 2 2 4 2" xfId="35517" xr:uid="{00000000-0005-0000-0000-000043590000}"/>
    <cellStyle name="Normal 7 3 2 2 2 2 5" xfId="16068" xr:uid="{00000000-0005-0000-0000-000044590000}"/>
    <cellStyle name="Normal 7 3 2 2 2 2 5 2" xfId="39189" xr:uid="{00000000-0005-0000-0000-000045590000}"/>
    <cellStyle name="Normal 7 3 2 2 2 2 6" xfId="7949" xr:uid="{00000000-0005-0000-0000-000046590000}"/>
    <cellStyle name="Normal 7 3 2 2 2 2 7" xfId="33069" xr:uid="{00000000-0005-0000-0000-000047590000}"/>
    <cellStyle name="Normal 7 3 2 2 2 3" xfId="4521" xr:uid="{00000000-0005-0000-0000-000048590000}"/>
    <cellStyle name="Normal 7 3 2 2 2 3 2" xfId="12372" xr:uid="{00000000-0005-0000-0000-000049590000}"/>
    <cellStyle name="Normal 7 3 2 2 2 3 2 2" xfId="37353" xr:uid="{00000000-0005-0000-0000-00004A590000}"/>
    <cellStyle name="Normal 7 3 2 2 2 3 3" xfId="18447" xr:uid="{00000000-0005-0000-0000-00004B590000}"/>
    <cellStyle name="Normal 7 3 2 2 2 3 3 2" xfId="41025" xr:uid="{00000000-0005-0000-0000-00004C590000}"/>
    <cellStyle name="Normal 7 3 2 2 2 3 4" xfId="8561" xr:uid="{00000000-0005-0000-0000-00004D590000}"/>
    <cellStyle name="Normal 7 3 2 2 2 3 5" xfId="33681" xr:uid="{00000000-0005-0000-0000-00004E590000}"/>
    <cellStyle name="Normal 7 3 2 2 2 4" xfId="2973" xr:uid="{00000000-0005-0000-0000-00004F590000}"/>
    <cellStyle name="Normal 7 3 2 2 2 4 2" xfId="16923" xr:uid="{00000000-0005-0000-0000-000050590000}"/>
    <cellStyle name="Normal 7 3 2 2 2 4 2 2" xfId="39801" xr:uid="{00000000-0005-0000-0000-000051590000}"/>
    <cellStyle name="Normal 7 3 2 2 2 4 3" xfId="11009" xr:uid="{00000000-0005-0000-0000-000052590000}"/>
    <cellStyle name="Normal 7 3 2 2 2 4 4" xfId="36129" xr:uid="{00000000-0005-0000-0000-000053590000}"/>
    <cellStyle name="Normal 7 3 2 2 2 5" xfId="9785" xr:uid="{00000000-0005-0000-0000-000054590000}"/>
    <cellStyle name="Normal 7 3 2 2 2 5 2" xfId="34905" xr:uid="{00000000-0005-0000-0000-000055590000}"/>
    <cellStyle name="Normal 7 3 2 2 2 6" xfId="15027" xr:uid="{00000000-0005-0000-0000-000056590000}"/>
    <cellStyle name="Normal 7 3 2 2 2 6 2" xfId="38577" xr:uid="{00000000-0005-0000-0000-000057590000}"/>
    <cellStyle name="Normal 7 3 2 2 2 7" xfId="7337" xr:uid="{00000000-0005-0000-0000-000058590000}"/>
    <cellStyle name="Normal 7 3 2 2 2 8" xfId="32457" xr:uid="{00000000-0005-0000-0000-000059590000}"/>
    <cellStyle name="Normal 7 3 2 2 3" xfId="1350" xr:uid="{00000000-0005-0000-0000-00005A590000}"/>
    <cellStyle name="Normal 7 3 2 2 3 2" xfId="2441" xr:uid="{00000000-0005-0000-0000-00005B590000}"/>
    <cellStyle name="Normal 7 3 2 2 3 2 2" xfId="5704" xr:uid="{00000000-0005-0000-0000-00005C590000}"/>
    <cellStyle name="Normal 7 3 2 2 3 2 2 2" xfId="13376" xr:uid="{00000000-0005-0000-0000-00005D590000}"/>
    <cellStyle name="Normal 7 3 2 2 3 2 2 2 2" xfId="38176" xr:uid="{00000000-0005-0000-0000-00005E590000}"/>
    <cellStyle name="Normal 7 3 2 2 3 2 2 3" xfId="19592" xr:uid="{00000000-0005-0000-0000-00005F590000}"/>
    <cellStyle name="Normal 7 3 2 2 3 2 2 3 2" xfId="41848" xr:uid="{00000000-0005-0000-0000-000060590000}"/>
    <cellStyle name="Normal 7 3 2 2 3 2 2 4" xfId="9384" xr:uid="{00000000-0005-0000-0000-000061590000}"/>
    <cellStyle name="Normal 7 3 2 2 3 2 2 5" xfId="34504" xr:uid="{00000000-0005-0000-0000-000062590000}"/>
    <cellStyle name="Normal 7 3 2 2 3 2 3" xfId="3796" xr:uid="{00000000-0005-0000-0000-000063590000}"/>
    <cellStyle name="Normal 7 3 2 2 3 2 3 2" xfId="17746" xr:uid="{00000000-0005-0000-0000-000064590000}"/>
    <cellStyle name="Normal 7 3 2 2 3 2 3 2 2" xfId="40624" xr:uid="{00000000-0005-0000-0000-000065590000}"/>
    <cellStyle name="Normal 7 3 2 2 3 2 3 3" xfId="11832" xr:uid="{00000000-0005-0000-0000-000066590000}"/>
    <cellStyle name="Normal 7 3 2 2 3 2 3 4" xfId="36952" xr:uid="{00000000-0005-0000-0000-000067590000}"/>
    <cellStyle name="Normal 7 3 2 2 3 2 4" xfId="10608" xr:uid="{00000000-0005-0000-0000-000068590000}"/>
    <cellStyle name="Normal 7 3 2 2 3 2 4 2" xfId="35728" xr:uid="{00000000-0005-0000-0000-000069590000}"/>
    <cellStyle name="Normal 7 3 2 2 3 2 5" xfId="16405" xr:uid="{00000000-0005-0000-0000-00006A590000}"/>
    <cellStyle name="Normal 7 3 2 2 3 2 5 2" xfId="39400" xr:uid="{00000000-0005-0000-0000-00006B590000}"/>
    <cellStyle name="Normal 7 3 2 2 3 2 6" xfId="8160" xr:uid="{00000000-0005-0000-0000-00006C590000}"/>
    <cellStyle name="Normal 7 3 2 2 3 2 7" xfId="33280" xr:uid="{00000000-0005-0000-0000-00006D590000}"/>
    <cellStyle name="Normal 7 3 2 2 3 3" xfId="4814" xr:uid="{00000000-0005-0000-0000-00006E590000}"/>
    <cellStyle name="Normal 7 3 2 2 3 3 2" xfId="12628" xr:uid="{00000000-0005-0000-0000-00006F590000}"/>
    <cellStyle name="Normal 7 3 2 2 3 3 2 2" xfId="37564" xr:uid="{00000000-0005-0000-0000-000070590000}"/>
    <cellStyle name="Normal 7 3 2 2 3 3 3" xfId="18732" xr:uid="{00000000-0005-0000-0000-000071590000}"/>
    <cellStyle name="Normal 7 3 2 2 3 3 3 2" xfId="41236" xr:uid="{00000000-0005-0000-0000-000072590000}"/>
    <cellStyle name="Normal 7 3 2 2 3 3 4" xfId="8772" xr:uid="{00000000-0005-0000-0000-000073590000}"/>
    <cellStyle name="Normal 7 3 2 2 3 3 5" xfId="33892" xr:uid="{00000000-0005-0000-0000-000074590000}"/>
    <cellStyle name="Normal 7 3 2 2 3 4" xfId="3184" xr:uid="{00000000-0005-0000-0000-000075590000}"/>
    <cellStyle name="Normal 7 3 2 2 3 4 2" xfId="17134" xr:uid="{00000000-0005-0000-0000-000076590000}"/>
    <cellStyle name="Normal 7 3 2 2 3 4 2 2" xfId="40012" xr:uid="{00000000-0005-0000-0000-000077590000}"/>
    <cellStyle name="Normal 7 3 2 2 3 4 3" xfId="11220" xr:uid="{00000000-0005-0000-0000-000078590000}"/>
    <cellStyle name="Normal 7 3 2 2 3 4 4" xfId="36340" xr:uid="{00000000-0005-0000-0000-000079590000}"/>
    <cellStyle name="Normal 7 3 2 2 3 5" xfId="9996" xr:uid="{00000000-0005-0000-0000-00007A590000}"/>
    <cellStyle name="Normal 7 3 2 2 3 5 2" xfId="35116" xr:uid="{00000000-0005-0000-0000-00007B590000}"/>
    <cellStyle name="Normal 7 3 2 2 3 6" xfId="15359" xr:uid="{00000000-0005-0000-0000-00007C590000}"/>
    <cellStyle name="Normal 7 3 2 2 3 6 2" xfId="38788" xr:uid="{00000000-0005-0000-0000-00007D590000}"/>
    <cellStyle name="Normal 7 3 2 2 3 7" xfId="7548" xr:uid="{00000000-0005-0000-0000-00007E590000}"/>
    <cellStyle name="Normal 7 3 2 2 3 8" xfId="32668" xr:uid="{00000000-0005-0000-0000-00007F590000}"/>
    <cellStyle name="Normal 7 3 2 2 4" xfId="1761" xr:uid="{00000000-0005-0000-0000-000080590000}"/>
    <cellStyle name="Normal 7 3 2 2 4 2" xfId="5130" xr:uid="{00000000-0005-0000-0000-000081590000}"/>
    <cellStyle name="Normal 7 3 2 2 4 2 2" xfId="12883" xr:uid="{00000000-0005-0000-0000-000082590000}"/>
    <cellStyle name="Normal 7 3 2 2 4 2 2 2" xfId="37754" xr:uid="{00000000-0005-0000-0000-000083590000}"/>
    <cellStyle name="Normal 7 3 2 2 4 2 3" xfId="19034" xr:uid="{00000000-0005-0000-0000-000084590000}"/>
    <cellStyle name="Normal 7 3 2 2 4 2 3 2" xfId="41426" xr:uid="{00000000-0005-0000-0000-000085590000}"/>
    <cellStyle name="Normal 7 3 2 2 4 2 4" xfId="8962" xr:uid="{00000000-0005-0000-0000-000086590000}"/>
    <cellStyle name="Normal 7 3 2 2 4 2 5" xfId="34082" xr:uid="{00000000-0005-0000-0000-000087590000}"/>
    <cellStyle name="Normal 7 3 2 2 4 3" xfId="3374" xr:uid="{00000000-0005-0000-0000-000088590000}"/>
    <cellStyle name="Normal 7 3 2 2 4 3 2" xfId="17324" xr:uid="{00000000-0005-0000-0000-000089590000}"/>
    <cellStyle name="Normal 7 3 2 2 4 3 2 2" xfId="40202" xr:uid="{00000000-0005-0000-0000-00008A590000}"/>
    <cellStyle name="Normal 7 3 2 2 4 3 3" xfId="11410" xr:uid="{00000000-0005-0000-0000-00008B590000}"/>
    <cellStyle name="Normal 7 3 2 2 4 3 4" xfId="36530" xr:uid="{00000000-0005-0000-0000-00008C590000}"/>
    <cellStyle name="Normal 7 3 2 2 4 4" xfId="10186" xr:uid="{00000000-0005-0000-0000-00008D590000}"/>
    <cellStyle name="Normal 7 3 2 2 4 4 2" xfId="35306" xr:uid="{00000000-0005-0000-0000-00008E590000}"/>
    <cellStyle name="Normal 7 3 2 2 4 5" xfId="15739" xr:uid="{00000000-0005-0000-0000-00008F590000}"/>
    <cellStyle name="Normal 7 3 2 2 4 5 2" xfId="38978" xr:uid="{00000000-0005-0000-0000-000090590000}"/>
    <cellStyle name="Normal 7 3 2 2 4 6" xfId="7738" xr:uid="{00000000-0005-0000-0000-000091590000}"/>
    <cellStyle name="Normal 7 3 2 2 4 7" xfId="32858" xr:uid="{00000000-0005-0000-0000-000092590000}"/>
    <cellStyle name="Normal 7 3 2 2 5" xfId="4224" xr:uid="{00000000-0005-0000-0000-000093590000}"/>
    <cellStyle name="Normal 7 3 2 2 5 2" xfId="12126" xr:uid="{00000000-0005-0000-0000-000094590000}"/>
    <cellStyle name="Normal 7 3 2 2 5 2 2" xfId="37142" xr:uid="{00000000-0005-0000-0000-000095590000}"/>
    <cellStyle name="Normal 7 3 2 2 5 3" xfId="18156" xr:uid="{00000000-0005-0000-0000-000096590000}"/>
    <cellStyle name="Normal 7 3 2 2 5 3 2" xfId="40814" xr:uid="{00000000-0005-0000-0000-000097590000}"/>
    <cellStyle name="Normal 7 3 2 2 5 4" xfId="8350" xr:uid="{00000000-0005-0000-0000-000098590000}"/>
    <cellStyle name="Normal 7 3 2 2 5 5" xfId="33470" xr:uid="{00000000-0005-0000-0000-000099590000}"/>
    <cellStyle name="Normal 7 3 2 2 6" xfId="2762" xr:uid="{00000000-0005-0000-0000-00009A590000}"/>
    <cellStyle name="Normal 7 3 2 2 6 2" xfId="16712" xr:uid="{00000000-0005-0000-0000-00009B590000}"/>
    <cellStyle name="Normal 7 3 2 2 6 2 2" xfId="39590" xr:uid="{00000000-0005-0000-0000-00009C590000}"/>
    <cellStyle name="Normal 7 3 2 2 6 3" xfId="10798" xr:uid="{00000000-0005-0000-0000-00009D590000}"/>
    <cellStyle name="Normal 7 3 2 2 6 4" xfId="35918" xr:uid="{00000000-0005-0000-0000-00009E590000}"/>
    <cellStyle name="Normal 7 3 2 2 7" xfId="9574" xr:uid="{00000000-0005-0000-0000-00009F590000}"/>
    <cellStyle name="Normal 7 3 2 2 7 2" xfId="34694" xr:uid="{00000000-0005-0000-0000-0000A0590000}"/>
    <cellStyle name="Normal 7 3 2 2 8" xfId="14624" xr:uid="{00000000-0005-0000-0000-0000A1590000}"/>
    <cellStyle name="Normal 7 3 2 2 8 2" xfId="38366" xr:uid="{00000000-0005-0000-0000-0000A2590000}"/>
    <cellStyle name="Normal 7 3 2 2 9" xfId="7126" xr:uid="{00000000-0005-0000-0000-0000A3590000}"/>
    <cellStyle name="Normal 7 3 2 3" xfId="1007" xr:uid="{00000000-0005-0000-0000-0000A4590000}"/>
    <cellStyle name="Normal 7 3 2 3 2" xfId="2098" xr:uid="{00000000-0005-0000-0000-0000A5590000}"/>
    <cellStyle name="Normal 7 3 2 3 2 2" xfId="5404" xr:uid="{00000000-0005-0000-0000-0000A6590000}"/>
    <cellStyle name="Normal 7 3 2 3 2 2 2" xfId="13118" xr:uid="{00000000-0005-0000-0000-0000A7590000}"/>
    <cellStyle name="Normal 7 3 2 3 2 2 2 2" xfId="37964" xr:uid="{00000000-0005-0000-0000-0000A8590000}"/>
    <cellStyle name="Normal 7 3 2 3 2 2 3" xfId="19298" xr:uid="{00000000-0005-0000-0000-0000A9590000}"/>
    <cellStyle name="Normal 7 3 2 3 2 2 3 2" xfId="41636" xr:uid="{00000000-0005-0000-0000-0000AA590000}"/>
    <cellStyle name="Normal 7 3 2 3 2 2 4" xfId="9172" xr:uid="{00000000-0005-0000-0000-0000AB590000}"/>
    <cellStyle name="Normal 7 3 2 3 2 2 5" xfId="34292" xr:uid="{00000000-0005-0000-0000-0000AC590000}"/>
    <cellStyle name="Normal 7 3 2 3 2 3" xfId="3584" xr:uid="{00000000-0005-0000-0000-0000AD590000}"/>
    <cellStyle name="Normal 7 3 2 3 2 3 2" xfId="17534" xr:uid="{00000000-0005-0000-0000-0000AE590000}"/>
    <cellStyle name="Normal 7 3 2 3 2 3 2 2" xfId="40412" xr:uid="{00000000-0005-0000-0000-0000AF590000}"/>
    <cellStyle name="Normal 7 3 2 3 2 3 3" xfId="11620" xr:uid="{00000000-0005-0000-0000-0000B0590000}"/>
    <cellStyle name="Normal 7 3 2 3 2 3 4" xfId="36740" xr:uid="{00000000-0005-0000-0000-0000B1590000}"/>
    <cellStyle name="Normal 7 3 2 3 2 4" xfId="10396" xr:uid="{00000000-0005-0000-0000-0000B2590000}"/>
    <cellStyle name="Normal 7 3 2 3 2 4 2" xfId="35516" xr:uid="{00000000-0005-0000-0000-0000B3590000}"/>
    <cellStyle name="Normal 7 3 2 3 2 5" xfId="16067" xr:uid="{00000000-0005-0000-0000-0000B4590000}"/>
    <cellStyle name="Normal 7 3 2 3 2 5 2" xfId="39188" xr:uid="{00000000-0005-0000-0000-0000B5590000}"/>
    <cellStyle name="Normal 7 3 2 3 2 6" xfId="7948" xr:uid="{00000000-0005-0000-0000-0000B6590000}"/>
    <cellStyle name="Normal 7 3 2 3 2 7" xfId="33068" xr:uid="{00000000-0005-0000-0000-0000B7590000}"/>
    <cellStyle name="Normal 7 3 2 3 3" xfId="4520" xr:uid="{00000000-0005-0000-0000-0000B8590000}"/>
    <cellStyle name="Normal 7 3 2 3 3 2" xfId="12371" xr:uid="{00000000-0005-0000-0000-0000B9590000}"/>
    <cellStyle name="Normal 7 3 2 3 3 2 2" xfId="37352" xr:uid="{00000000-0005-0000-0000-0000BA590000}"/>
    <cellStyle name="Normal 7 3 2 3 3 3" xfId="18446" xr:uid="{00000000-0005-0000-0000-0000BB590000}"/>
    <cellStyle name="Normal 7 3 2 3 3 3 2" xfId="41024" xr:uid="{00000000-0005-0000-0000-0000BC590000}"/>
    <cellStyle name="Normal 7 3 2 3 3 4" xfId="8560" xr:uid="{00000000-0005-0000-0000-0000BD590000}"/>
    <cellStyle name="Normal 7 3 2 3 3 5" xfId="33680" xr:uid="{00000000-0005-0000-0000-0000BE590000}"/>
    <cellStyle name="Normal 7 3 2 3 4" xfId="2972" xr:uid="{00000000-0005-0000-0000-0000BF590000}"/>
    <cellStyle name="Normal 7 3 2 3 4 2" xfId="16922" xr:uid="{00000000-0005-0000-0000-0000C0590000}"/>
    <cellStyle name="Normal 7 3 2 3 4 2 2" xfId="39800" xr:uid="{00000000-0005-0000-0000-0000C1590000}"/>
    <cellStyle name="Normal 7 3 2 3 4 3" xfId="11008" xr:uid="{00000000-0005-0000-0000-0000C2590000}"/>
    <cellStyle name="Normal 7 3 2 3 4 4" xfId="36128" xr:uid="{00000000-0005-0000-0000-0000C3590000}"/>
    <cellStyle name="Normal 7 3 2 3 5" xfId="9784" xr:uid="{00000000-0005-0000-0000-0000C4590000}"/>
    <cellStyle name="Normal 7 3 2 3 5 2" xfId="34904" xr:uid="{00000000-0005-0000-0000-0000C5590000}"/>
    <cellStyle name="Normal 7 3 2 3 6" xfId="15026" xr:uid="{00000000-0005-0000-0000-0000C6590000}"/>
    <cellStyle name="Normal 7 3 2 3 6 2" xfId="38576" xr:uid="{00000000-0005-0000-0000-0000C7590000}"/>
    <cellStyle name="Normal 7 3 2 3 7" xfId="7336" xr:uid="{00000000-0005-0000-0000-0000C8590000}"/>
    <cellStyle name="Normal 7 3 2 3 8" xfId="32456" xr:uid="{00000000-0005-0000-0000-0000C9590000}"/>
    <cellStyle name="Normal 7 3 2 4" xfId="1349" xr:uid="{00000000-0005-0000-0000-0000CA590000}"/>
    <cellStyle name="Normal 7 3 2 4 2" xfId="2440" xr:uid="{00000000-0005-0000-0000-0000CB590000}"/>
    <cellStyle name="Normal 7 3 2 4 2 2" xfId="5703" xr:uid="{00000000-0005-0000-0000-0000CC590000}"/>
    <cellStyle name="Normal 7 3 2 4 2 2 2" xfId="13375" xr:uid="{00000000-0005-0000-0000-0000CD590000}"/>
    <cellStyle name="Normal 7 3 2 4 2 2 2 2" xfId="38175" xr:uid="{00000000-0005-0000-0000-0000CE590000}"/>
    <cellStyle name="Normal 7 3 2 4 2 2 3" xfId="19591" xr:uid="{00000000-0005-0000-0000-0000CF590000}"/>
    <cellStyle name="Normal 7 3 2 4 2 2 3 2" xfId="41847" xr:uid="{00000000-0005-0000-0000-0000D0590000}"/>
    <cellStyle name="Normal 7 3 2 4 2 2 4" xfId="9383" xr:uid="{00000000-0005-0000-0000-0000D1590000}"/>
    <cellStyle name="Normal 7 3 2 4 2 2 5" xfId="34503" xr:uid="{00000000-0005-0000-0000-0000D2590000}"/>
    <cellStyle name="Normal 7 3 2 4 2 3" xfId="3795" xr:uid="{00000000-0005-0000-0000-0000D3590000}"/>
    <cellStyle name="Normal 7 3 2 4 2 3 2" xfId="17745" xr:uid="{00000000-0005-0000-0000-0000D4590000}"/>
    <cellStyle name="Normal 7 3 2 4 2 3 2 2" xfId="40623" xr:uid="{00000000-0005-0000-0000-0000D5590000}"/>
    <cellStyle name="Normal 7 3 2 4 2 3 3" xfId="11831" xr:uid="{00000000-0005-0000-0000-0000D6590000}"/>
    <cellStyle name="Normal 7 3 2 4 2 3 4" xfId="36951" xr:uid="{00000000-0005-0000-0000-0000D7590000}"/>
    <cellStyle name="Normal 7 3 2 4 2 4" xfId="10607" xr:uid="{00000000-0005-0000-0000-0000D8590000}"/>
    <cellStyle name="Normal 7 3 2 4 2 4 2" xfId="35727" xr:uid="{00000000-0005-0000-0000-0000D9590000}"/>
    <cellStyle name="Normal 7 3 2 4 2 5" xfId="16404" xr:uid="{00000000-0005-0000-0000-0000DA590000}"/>
    <cellStyle name="Normal 7 3 2 4 2 5 2" xfId="39399" xr:uid="{00000000-0005-0000-0000-0000DB590000}"/>
    <cellStyle name="Normal 7 3 2 4 2 6" xfId="8159" xr:uid="{00000000-0005-0000-0000-0000DC590000}"/>
    <cellStyle name="Normal 7 3 2 4 2 7" xfId="33279" xr:uid="{00000000-0005-0000-0000-0000DD590000}"/>
    <cellStyle name="Normal 7 3 2 4 3" xfId="4813" xr:uid="{00000000-0005-0000-0000-0000DE590000}"/>
    <cellStyle name="Normal 7 3 2 4 3 2" xfId="12627" xr:uid="{00000000-0005-0000-0000-0000DF590000}"/>
    <cellStyle name="Normal 7 3 2 4 3 2 2" xfId="37563" xr:uid="{00000000-0005-0000-0000-0000E0590000}"/>
    <cellStyle name="Normal 7 3 2 4 3 3" xfId="18731" xr:uid="{00000000-0005-0000-0000-0000E1590000}"/>
    <cellStyle name="Normal 7 3 2 4 3 3 2" xfId="41235" xr:uid="{00000000-0005-0000-0000-0000E2590000}"/>
    <cellStyle name="Normal 7 3 2 4 3 4" xfId="8771" xr:uid="{00000000-0005-0000-0000-0000E3590000}"/>
    <cellStyle name="Normal 7 3 2 4 3 5" xfId="33891" xr:uid="{00000000-0005-0000-0000-0000E4590000}"/>
    <cellStyle name="Normal 7 3 2 4 4" xfId="3183" xr:uid="{00000000-0005-0000-0000-0000E5590000}"/>
    <cellStyle name="Normal 7 3 2 4 4 2" xfId="17133" xr:uid="{00000000-0005-0000-0000-0000E6590000}"/>
    <cellStyle name="Normal 7 3 2 4 4 2 2" xfId="40011" xr:uid="{00000000-0005-0000-0000-0000E7590000}"/>
    <cellStyle name="Normal 7 3 2 4 4 3" xfId="11219" xr:uid="{00000000-0005-0000-0000-0000E8590000}"/>
    <cellStyle name="Normal 7 3 2 4 4 4" xfId="36339" xr:uid="{00000000-0005-0000-0000-0000E9590000}"/>
    <cellStyle name="Normal 7 3 2 4 5" xfId="9995" xr:uid="{00000000-0005-0000-0000-0000EA590000}"/>
    <cellStyle name="Normal 7 3 2 4 5 2" xfId="35115" xr:uid="{00000000-0005-0000-0000-0000EB590000}"/>
    <cellStyle name="Normal 7 3 2 4 6" xfId="15358" xr:uid="{00000000-0005-0000-0000-0000EC590000}"/>
    <cellStyle name="Normal 7 3 2 4 6 2" xfId="38787" xr:uid="{00000000-0005-0000-0000-0000ED590000}"/>
    <cellStyle name="Normal 7 3 2 4 7" xfId="7547" xr:uid="{00000000-0005-0000-0000-0000EE590000}"/>
    <cellStyle name="Normal 7 3 2 4 8" xfId="32667" xr:uid="{00000000-0005-0000-0000-0000EF590000}"/>
    <cellStyle name="Normal 7 3 2 5" xfId="1760" xr:uid="{00000000-0005-0000-0000-0000F0590000}"/>
    <cellStyle name="Normal 7 3 2 5 2" xfId="5129" xr:uid="{00000000-0005-0000-0000-0000F1590000}"/>
    <cellStyle name="Normal 7 3 2 5 2 2" xfId="12882" xr:uid="{00000000-0005-0000-0000-0000F2590000}"/>
    <cellStyle name="Normal 7 3 2 5 2 2 2" xfId="37753" xr:uid="{00000000-0005-0000-0000-0000F3590000}"/>
    <cellStyle name="Normal 7 3 2 5 2 3" xfId="19033" xr:uid="{00000000-0005-0000-0000-0000F4590000}"/>
    <cellStyle name="Normal 7 3 2 5 2 3 2" xfId="41425" xr:uid="{00000000-0005-0000-0000-0000F5590000}"/>
    <cellStyle name="Normal 7 3 2 5 2 4" xfId="8961" xr:uid="{00000000-0005-0000-0000-0000F6590000}"/>
    <cellStyle name="Normal 7 3 2 5 2 5" xfId="34081" xr:uid="{00000000-0005-0000-0000-0000F7590000}"/>
    <cellStyle name="Normal 7 3 2 5 3" xfId="3373" xr:uid="{00000000-0005-0000-0000-0000F8590000}"/>
    <cellStyle name="Normal 7 3 2 5 3 2" xfId="17323" xr:uid="{00000000-0005-0000-0000-0000F9590000}"/>
    <cellStyle name="Normal 7 3 2 5 3 2 2" xfId="40201" xr:uid="{00000000-0005-0000-0000-0000FA590000}"/>
    <cellStyle name="Normal 7 3 2 5 3 3" xfId="11409" xr:uid="{00000000-0005-0000-0000-0000FB590000}"/>
    <cellStyle name="Normal 7 3 2 5 3 4" xfId="36529" xr:uid="{00000000-0005-0000-0000-0000FC590000}"/>
    <cellStyle name="Normal 7 3 2 5 4" xfId="10185" xr:uid="{00000000-0005-0000-0000-0000FD590000}"/>
    <cellStyle name="Normal 7 3 2 5 4 2" xfId="35305" xr:uid="{00000000-0005-0000-0000-0000FE590000}"/>
    <cellStyle name="Normal 7 3 2 5 5" xfId="15738" xr:uid="{00000000-0005-0000-0000-0000FF590000}"/>
    <cellStyle name="Normal 7 3 2 5 5 2" xfId="38977" xr:uid="{00000000-0005-0000-0000-0000005A0000}"/>
    <cellStyle name="Normal 7 3 2 5 6" xfId="7737" xr:uid="{00000000-0005-0000-0000-0000015A0000}"/>
    <cellStyle name="Normal 7 3 2 5 7" xfId="32857" xr:uid="{00000000-0005-0000-0000-0000025A0000}"/>
    <cellStyle name="Normal 7 3 2 6" xfId="4223" xr:uid="{00000000-0005-0000-0000-0000035A0000}"/>
    <cellStyle name="Normal 7 3 2 6 2" xfId="12125" xr:uid="{00000000-0005-0000-0000-0000045A0000}"/>
    <cellStyle name="Normal 7 3 2 6 2 2" xfId="37141" xr:uid="{00000000-0005-0000-0000-0000055A0000}"/>
    <cellStyle name="Normal 7 3 2 6 3" xfId="18155" xr:uid="{00000000-0005-0000-0000-0000065A0000}"/>
    <cellStyle name="Normal 7 3 2 6 3 2" xfId="40813" xr:uid="{00000000-0005-0000-0000-0000075A0000}"/>
    <cellStyle name="Normal 7 3 2 6 4" xfId="8349" xr:uid="{00000000-0005-0000-0000-0000085A0000}"/>
    <cellStyle name="Normal 7 3 2 6 5" xfId="33469" xr:uid="{00000000-0005-0000-0000-0000095A0000}"/>
    <cellStyle name="Normal 7 3 2 7" xfId="2761" xr:uid="{00000000-0005-0000-0000-00000A5A0000}"/>
    <cellStyle name="Normal 7 3 2 7 2" xfId="16711" xr:uid="{00000000-0005-0000-0000-00000B5A0000}"/>
    <cellStyle name="Normal 7 3 2 7 2 2" xfId="39589" xr:uid="{00000000-0005-0000-0000-00000C5A0000}"/>
    <cellStyle name="Normal 7 3 2 7 3" xfId="10797" xr:uid="{00000000-0005-0000-0000-00000D5A0000}"/>
    <cellStyle name="Normal 7 3 2 7 4" xfId="35917" xr:uid="{00000000-0005-0000-0000-00000E5A0000}"/>
    <cellStyle name="Normal 7 3 2 8" xfId="9573" xr:uid="{00000000-0005-0000-0000-00000F5A0000}"/>
    <cellStyle name="Normal 7 3 2 8 2" xfId="34693" xr:uid="{00000000-0005-0000-0000-0000105A0000}"/>
    <cellStyle name="Normal 7 3 2 9" xfId="14623" xr:uid="{00000000-0005-0000-0000-0000115A0000}"/>
    <cellStyle name="Normal 7 3 2 9 2" xfId="38365" xr:uid="{00000000-0005-0000-0000-0000125A0000}"/>
    <cellStyle name="Normal 7 3 3" xfId="583" xr:uid="{00000000-0005-0000-0000-0000135A0000}"/>
    <cellStyle name="Normal 7 3 3 10" xfId="32247" xr:uid="{00000000-0005-0000-0000-0000145A0000}"/>
    <cellStyle name="Normal 7 3 3 2" xfId="1009" xr:uid="{00000000-0005-0000-0000-0000155A0000}"/>
    <cellStyle name="Normal 7 3 3 2 2" xfId="2100" xr:uid="{00000000-0005-0000-0000-0000165A0000}"/>
    <cellStyle name="Normal 7 3 3 2 2 2" xfId="5406" xr:uid="{00000000-0005-0000-0000-0000175A0000}"/>
    <cellStyle name="Normal 7 3 3 2 2 2 2" xfId="13120" xr:uid="{00000000-0005-0000-0000-0000185A0000}"/>
    <cellStyle name="Normal 7 3 3 2 2 2 2 2" xfId="37966" xr:uid="{00000000-0005-0000-0000-0000195A0000}"/>
    <cellStyle name="Normal 7 3 3 2 2 2 3" xfId="19300" xr:uid="{00000000-0005-0000-0000-00001A5A0000}"/>
    <cellStyle name="Normal 7 3 3 2 2 2 3 2" xfId="41638" xr:uid="{00000000-0005-0000-0000-00001B5A0000}"/>
    <cellStyle name="Normal 7 3 3 2 2 2 4" xfId="9174" xr:uid="{00000000-0005-0000-0000-00001C5A0000}"/>
    <cellStyle name="Normal 7 3 3 2 2 2 5" xfId="34294" xr:uid="{00000000-0005-0000-0000-00001D5A0000}"/>
    <cellStyle name="Normal 7 3 3 2 2 3" xfId="3586" xr:uid="{00000000-0005-0000-0000-00001E5A0000}"/>
    <cellStyle name="Normal 7 3 3 2 2 3 2" xfId="17536" xr:uid="{00000000-0005-0000-0000-00001F5A0000}"/>
    <cellStyle name="Normal 7 3 3 2 2 3 2 2" xfId="40414" xr:uid="{00000000-0005-0000-0000-0000205A0000}"/>
    <cellStyle name="Normal 7 3 3 2 2 3 3" xfId="11622" xr:uid="{00000000-0005-0000-0000-0000215A0000}"/>
    <cellStyle name="Normal 7 3 3 2 2 3 4" xfId="36742" xr:uid="{00000000-0005-0000-0000-0000225A0000}"/>
    <cellStyle name="Normal 7 3 3 2 2 4" xfId="10398" xr:uid="{00000000-0005-0000-0000-0000235A0000}"/>
    <cellStyle name="Normal 7 3 3 2 2 4 2" xfId="35518" xr:uid="{00000000-0005-0000-0000-0000245A0000}"/>
    <cellStyle name="Normal 7 3 3 2 2 5" xfId="16069" xr:uid="{00000000-0005-0000-0000-0000255A0000}"/>
    <cellStyle name="Normal 7 3 3 2 2 5 2" xfId="39190" xr:uid="{00000000-0005-0000-0000-0000265A0000}"/>
    <cellStyle name="Normal 7 3 3 2 2 6" xfId="7950" xr:uid="{00000000-0005-0000-0000-0000275A0000}"/>
    <cellStyle name="Normal 7 3 3 2 2 7" xfId="33070" xr:uid="{00000000-0005-0000-0000-0000285A0000}"/>
    <cellStyle name="Normal 7 3 3 2 3" xfId="4522" xr:uid="{00000000-0005-0000-0000-0000295A0000}"/>
    <cellStyle name="Normal 7 3 3 2 3 2" xfId="12373" xr:uid="{00000000-0005-0000-0000-00002A5A0000}"/>
    <cellStyle name="Normal 7 3 3 2 3 2 2" xfId="37354" xr:uid="{00000000-0005-0000-0000-00002B5A0000}"/>
    <cellStyle name="Normal 7 3 3 2 3 3" xfId="18448" xr:uid="{00000000-0005-0000-0000-00002C5A0000}"/>
    <cellStyle name="Normal 7 3 3 2 3 3 2" xfId="41026" xr:uid="{00000000-0005-0000-0000-00002D5A0000}"/>
    <cellStyle name="Normal 7 3 3 2 3 4" xfId="8562" xr:uid="{00000000-0005-0000-0000-00002E5A0000}"/>
    <cellStyle name="Normal 7 3 3 2 3 5" xfId="33682" xr:uid="{00000000-0005-0000-0000-00002F5A0000}"/>
    <cellStyle name="Normal 7 3 3 2 4" xfId="2974" xr:uid="{00000000-0005-0000-0000-0000305A0000}"/>
    <cellStyle name="Normal 7 3 3 2 4 2" xfId="16924" xr:uid="{00000000-0005-0000-0000-0000315A0000}"/>
    <cellStyle name="Normal 7 3 3 2 4 2 2" xfId="39802" xr:uid="{00000000-0005-0000-0000-0000325A0000}"/>
    <cellStyle name="Normal 7 3 3 2 4 3" xfId="11010" xr:uid="{00000000-0005-0000-0000-0000335A0000}"/>
    <cellStyle name="Normal 7 3 3 2 4 4" xfId="36130" xr:uid="{00000000-0005-0000-0000-0000345A0000}"/>
    <cellStyle name="Normal 7 3 3 2 5" xfId="9786" xr:uid="{00000000-0005-0000-0000-0000355A0000}"/>
    <cellStyle name="Normal 7 3 3 2 5 2" xfId="34906" xr:uid="{00000000-0005-0000-0000-0000365A0000}"/>
    <cellStyle name="Normal 7 3 3 2 6" xfId="15028" xr:uid="{00000000-0005-0000-0000-0000375A0000}"/>
    <cellStyle name="Normal 7 3 3 2 6 2" xfId="38578" xr:uid="{00000000-0005-0000-0000-0000385A0000}"/>
    <cellStyle name="Normal 7 3 3 2 7" xfId="7338" xr:uid="{00000000-0005-0000-0000-0000395A0000}"/>
    <cellStyle name="Normal 7 3 3 2 8" xfId="32458" xr:uid="{00000000-0005-0000-0000-00003A5A0000}"/>
    <cellStyle name="Normal 7 3 3 3" xfId="1351" xr:uid="{00000000-0005-0000-0000-00003B5A0000}"/>
    <cellStyle name="Normal 7 3 3 3 2" xfId="2442" xr:uid="{00000000-0005-0000-0000-00003C5A0000}"/>
    <cellStyle name="Normal 7 3 3 3 2 2" xfId="5705" xr:uid="{00000000-0005-0000-0000-00003D5A0000}"/>
    <cellStyle name="Normal 7 3 3 3 2 2 2" xfId="13377" xr:uid="{00000000-0005-0000-0000-00003E5A0000}"/>
    <cellStyle name="Normal 7 3 3 3 2 2 2 2" xfId="38177" xr:uid="{00000000-0005-0000-0000-00003F5A0000}"/>
    <cellStyle name="Normal 7 3 3 3 2 2 3" xfId="19593" xr:uid="{00000000-0005-0000-0000-0000405A0000}"/>
    <cellStyle name="Normal 7 3 3 3 2 2 3 2" xfId="41849" xr:uid="{00000000-0005-0000-0000-0000415A0000}"/>
    <cellStyle name="Normal 7 3 3 3 2 2 4" xfId="9385" xr:uid="{00000000-0005-0000-0000-0000425A0000}"/>
    <cellStyle name="Normal 7 3 3 3 2 2 5" xfId="34505" xr:uid="{00000000-0005-0000-0000-0000435A0000}"/>
    <cellStyle name="Normal 7 3 3 3 2 3" xfId="3797" xr:uid="{00000000-0005-0000-0000-0000445A0000}"/>
    <cellStyle name="Normal 7 3 3 3 2 3 2" xfId="17747" xr:uid="{00000000-0005-0000-0000-0000455A0000}"/>
    <cellStyle name="Normal 7 3 3 3 2 3 2 2" xfId="40625" xr:uid="{00000000-0005-0000-0000-0000465A0000}"/>
    <cellStyle name="Normal 7 3 3 3 2 3 3" xfId="11833" xr:uid="{00000000-0005-0000-0000-0000475A0000}"/>
    <cellStyle name="Normal 7 3 3 3 2 3 4" xfId="36953" xr:uid="{00000000-0005-0000-0000-0000485A0000}"/>
    <cellStyle name="Normal 7 3 3 3 2 4" xfId="10609" xr:uid="{00000000-0005-0000-0000-0000495A0000}"/>
    <cellStyle name="Normal 7 3 3 3 2 4 2" xfId="35729" xr:uid="{00000000-0005-0000-0000-00004A5A0000}"/>
    <cellStyle name="Normal 7 3 3 3 2 5" xfId="16406" xr:uid="{00000000-0005-0000-0000-00004B5A0000}"/>
    <cellStyle name="Normal 7 3 3 3 2 5 2" xfId="39401" xr:uid="{00000000-0005-0000-0000-00004C5A0000}"/>
    <cellStyle name="Normal 7 3 3 3 2 6" xfId="8161" xr:uid="{00000000-0005-0000-0000-00004D5A0000}"/>
    <cellStyle name="Normal 7 3 3 3 2 7" xfId="33281" xr:uid="{00000000-0005-0000-0000-00004E5A0000}"/>
    <cellStyle name="Normal 7 3 3 3 3" xfId="4815" xr:uid="{00000000-0005-0000-0000-00004F5A0000}"/>
    <cellStyle name="Normal 7 3 3 3 3 2" xfId="12629" xr:uid="{00000000-0005-0000-0000-0000505A0000}"/>
    <cellStyle name="Normal 7 3 3 3 3 2 2" xfId="37565" xr:uid="{00000000-0005-0000-0000-0000515A0000}"/>
    <cellStyle name="Normal 7 3 3 3 3 3" xfId="18733" xr:uid="{00000000-0005-0000-0000-0000525A0000}"/>
    <cellStyle name="Normal 7 3 3 3 3 3 2" xfId="41237" xr:uid="{00000000-0005-0000-0000-0000535A0000}"/>
    <cellStyle name="Normal 7 3 3 3 3 4" xfId="8773" xr:uid="{00000000-0005-0000-0000-0000545A0000}"/>
    <cellStyle name="Normal 7 3 3 3 3 5" xfId="33893" xr:uid="{00000000-0005-0000-0000-0000555A0000}"/>
    <cellStyle name="Normal 7 3 3 3 4" xfId="3185" xr:uid="{00000000-0005-0000-0000-0000565A0000}"/>
    <cellStyle name="Normal 7 3 3 3 4 2" xfId="17135" xr:uid="{00000000-0005-0000-0000-0000575A0000}"/>
    <cellStyle name="Normal 7 3 3 3 4 2 2" xfId="40013" xr:uid="{00000000-0005-0000-0000-0000585A0000}"/>
    <cellStyle name="Normal 7 3 3 3 4 3" xfId="11221" xr:uid="{00000000-0005-0000-0000-0000595A0000}"/>
    <cellStyle name="Normal 7 3 3 3 4 4" xfId="36341" xr:uid="{00000000-0005-0000-0000-00005A5A0000}"/>
    <cellStyle name="Normal 7 3 3 3 5" xfId="9997" xr:uid="{00000000-0005-0000-0000-00005B5A0000}"/>
    <cellStyle name="Normal 7 3 3 3 5 2" xfId="35117" xr:uid="{00000000-0005-0000-0000-00005C5A0000}"/>
    <cellStyle name="Normal 7 3 3 3 6" xfId="15360" xr:uid="{00000000-0005-0000-0000-00005D5A0000}"/>
    <cellStyle name="Normal 7 3 3 3 6 2" xfId="38789" xr:uid="{00000000-0005-0000-0000-00005E5A0000}"/>
    <cellStyle name="Normal 7 3 3 3 7" xfId="7549" xr:uid="{00000000-0005-0000-0000-00005F5A0000}"/>
    <cellStyle name="Normal 7 3 3 3 8" xfId="32669" xr:uid="{00000000-0005-0000-0000-0000605A0000}"/>
    <cellStyle name="Normal 7 3 3 4" xfId="1762" xr:uid="{00000000-0005-0000-0000-0000615A0000}"/>
    <cellStyle name="Normal 7 3 3 4 2" xfId="5131" xr:uid="{00000000-0005-0000-0000-0000625A0000}"/>
    <cellStyle name="Normal 7 3 3 4 2 2" xfId="12884" xr:uid="{00000000-0005-0000-0000-0000635A0000}"/>
    <cellStyle name="Normal 7 3 3 4 2 2 2" xfId="37755" xr:uid="{00000000-0005-0000-0000-0000645A0000}"/>
    <cellStyle name="Normal 7 3 3 4 2 3" xfId="19035" xr:uid="{00000000-0005-0000-0000-0000655A0000}"/>
    <cellStyle name="Normal 7 3 3 4 2 3 2" xfId="41427" xr:uid="{00000000-0005-0000-0000-0000665A0000}"/>
    <cellStyle name="Normal 7 3 3 4 2 4" xfId="8963" xr:uid="{00000000-0005-0000-0000-0000675A0000}"/>
    <cellStyle name="Normal 7 3 3 4 2 5" xfId="34083" xr:uid="{00000000-0005-0000-0000-0000685A0000}"/>
    <cellStyle name="Normal 7 3 3 4 3" xfId="3375" xr:uid="{00000000-0005-0000-0000-0000695A0000}"/>
    <cellStyle name="Normal 7 3 3 4 3 2" xfId="17325" xr:uid="{00000000-0005-0000-0000-00006A5A0000}"/>
    <cellStyle name="Normal 7 3 3 4 3 2 2" xfId="40203" xr:uid="{00000000-0005-0000-0000-00006B5A0000}"/>
    <cellStyle name="Normal 7 3 3 4 3 3" xfId="11411" xr:uid="{00000000-0005-0000-0000-00006C5A0000}"/>
    <cellStyle name="Normal 7 3 3 4 3 4" xfId="36531" xr:uid="{00000000-0005-0000-0000-00006D5A0000}"/>
    <cellStyle name="Normal 7 3 3 4 4" xfId="10187" xr:uid="{00000000-0005-0000-0000-00006E5A0000}"/>
    <cellStyle name="Normal 7 3 3 4 4 2" xfId="35307" xr:uid="{00000000-0005-0000-0000-00006F5A0000}"/>
    <cellStyle name="Normal 7 3 3 4 5" xfId="15740" xr:uid="{00000000-0005-0000-0000-0000705A0000}"/>
    <cellStyle name="Normal 7 3 3 4 5 2" xfId="38979" xr:uid="{00000000-0005-0000-0000-0000715A0000}"/>
    <cellStyle name="Normal 7 3 3 4 6" xfId="7739" xr:uid="{00000000-0005-0000-0000-0000725A0000}"/>
    <cellStyle name="Normal 7 3 3 4 7" xfId="32859" xr:uid="{00000000-0005-0000-0000-0000735A0000}"/>
    <cellStyle name="Normal 7 3 3 5" xfId="4225" xr:uid="{00000000-0005-0000-0000-0000745A0000}"/>
    <cellStyle name="Normal 7 3 3 5 2" xfId="12127" xr:uid="{00000000-0005-0000-0000-0000755A0000}"/>
    <cellStyle name="Normal 7 3 3 5 2 2" xfId="37143" xr:uid="{00000000-0005-0000-0000-0000765A0000}"/>
    <cellStyle name="Normal 7 3 3 5 3" xfId="18157" xr:uid="{00000000-0005-0000-0000-0000775A0000}"/>
    <cellStyle name="Normal 7 3 3 5 3 2" xfId="40815" xr:uid="{00000000-0005-0000-0000-0000785A0000}"/>
    <cellStyle name="Normal 7 3 3 5 4" xfId="8351" xr:uid="{00000000-0005-0000-0000-0000795A0000}"/>
    <cellStyle name="Normal 7 3 3 5 5" xfId="33471" xr:uid="{00000000-0005-0000-0000-00007A5A0000}"/>
    <cellStyle name="Normal 7 3 3 6" xfId="2763" xr:uid="{00000000-0005-0000-0000-00007B5A0000}"/>
    <cellStyle name="Normal 7 3 3 6 2" xfId="16713" xr:uid="{00000000-0005-0000-0000-00007C5A0000}"/>
    <cellStyle name="Normal 7 3 3 6 2 2" xfId="39591" xr:uid="{00000000-0005-0000-0000-00007D5A0000}"/>
    <cellStyle name="Normal 7 3 3 6 3" xfId="10799" xr:uid="{00000000-0005-0000-0000-00007E5A0000}"/>
    <cellStyle name="Normal 7 3 3 6 4" xfId="35919" xr:uid="{00000000-0005-0000-0000-00007F5A0000}"/>
    <cellStyle name="Normal 7 3 3 7" xfId="9575" xr:uid="{00000000-0005-0000-0000-0000805A0000}"/>
    <cellStyle name="Normal 7 3 3 7 2" xfId="34695" xr:uid="{00000000-0005-0000-0000-0000815A0000}"/>
    <cellStyle name="Normal 7 3 3 8" xfId="14625" xr:uid="{00000000-0005-0000-0000-0000825A0000}"/>
    <cellStyle name="Normal 7 3 3 8 2" xfId="38367" xr:uid="{00000000-0005-0000-0000-0000835A0000}"/>
    <cellStyle name="Normal 7 3 3 9" xfId="7127" xr:uid="{00000000-0005-0000-0000-0000845A0000}"/>
    <cellStyle name="Normal 7 3 4" xfId="1006" xr:uid="{00000000-0005-0000-0000-0000855A0000}"/>
    <cellStyle name="Normal 7 3 4 2" xfId="2097" xr:uid="{00000000-0005-0000-0000-0000865A0000}"/>
    <cellStyle name="Normal 7 3 4 2 2" xfId="5403" xr:uid="{00000000-0005-0000-0000-0000875A0000}"/>
    <cellStyle name="Normal 7 3 4 2 2 2" xfId="13117" xr:uid="{00000000-0005-0000-0000-0000885A0000}"/>
    <cellStyle name="Normal 7 3 4 2 2 2 2" xfId="37963" xr:uid="{00000000-0005-0000-0000-0000895A0000}"/>
    <cellStyle name="Normal 7 3 4 2 2 3" xfId="19297" xr:uid="{00000000-0005-0000-0000-00008A5A0000}"/>
    <cellStyle name="Normal 7 3 4 2 2 3 2" xfId="41635" xr:uid="{00000000-0005-0000-0000-00008B5A0000}"/>
    <cellStyle name="Normal 7 3 4 2 2 4" xfId="9171" xr:uid="{00000000-0005-0000-0000-00008C5A0000}"/>
    <cellStyle name="Normal 7 3 4 2 2 5" xfId="34291" xr:uid="{00000000-0005-0000-0000-00008D5A0000}"/>
    <cellStyle name="Normal 7 3 4 2 3" xfId="3583" xr:uid="{00000000-0005-0000-0000-00008E5A0000}"/>
    <cellStyle name="Normal 7 3 4 2 3 2" xfId="17533" xr:uid="{00000000-0005-0000-0000-00008F5A0000}"/>
    <cellStyle name="Normal 7 3 4 2 3 2 2" xfId="40411" xr:uid="{00000000-0005-0000-0000-0000905A0000}"/>
    <cellStyle name="Normal 7 3 4 2 3 3" xfId="11619" xr:uid="{00000000-0005-0000-0000-0000915A0000}"/>
    <cellStyle name="Normal 7 3 4 2 3 4" xfId="36739" xr:uid="{00000000-0005-0000-0000-0000925A0000}"/>
    <cellStyle name="Normal 7 3 4 2 4" xfId="10395" xr:uid="{00000000-0005-0000-0000-0000935A0000}"/>
    <cellStyle name="Normal 7 3 4 2 4 2" xfId="35515" xr:uid="{00000000-0005-0000-0000-0000945A0000}"/>
    <cellStyle name="Normal 7 3 4 2 5" xfId="16066" xr:uid="{00000000-0005-0000-0000-0000955A0000}"/>
    <cellStyle name="Normal 7 3 4 2 5 2" xfId="39187" xr:uid="{00000000-0005-0000-0000-0000965A0000}"/>
    <cellStyle name="Normal 7 3 4 2 6" xfId="7947" xr:uid="{00000000-0005-0000-0000-0000975A0000}"/>
    <cellStyle name="Normal 7 3 4 2 7" xfId="33067" xr:uid="{00000000-0005-0000-0000-0000985A0000}"/>
    <cellStyle name="Normal 7 3 4 3" xfId="4519" xr:uid="{00000000-0005-0000-0000-0000995A0000}"/>
    <cellStyle name="Normal 7 3 4 3 2" xfId="12370" xr:uid="{00000000-0005-0000-0000-00009A5A0000}"/>
    <cellStyle name="Normal 7 3 4 3 2 2" xfId="37351" xr:uid="{00000000-0005-0000-0000-00009B5A0000}"/>
    <cellStyle name="Normal 7 3 4 3 3" xfId="18445" xr:uid="{00000000-0005-0000-0000-00009C5A0000}"/>
    <cellStyle name="Normal 7 3 4 3 3 2" xfId="41023" xr:uid="{00000000-0005-0000-0000-00009D5A0000}"/>
    <cellStyle name="Normal 7 3 4 3 4" xfId="8559" xr:uid="{00000000-0005-0000-0000-00009E5A0000}"/>
    <cellStyle name="Normal 7 3 4 3 5" xfId="33679" xr:uid="{00000000-0005-0000-0000-00009F5A0000}"/>
    <cellStyle name="Normal 7 3 4 4" xfId="2971" xr:uid="{00000000-0005-0000-0000-0000A05A0000}"/>
    <cellStyle name="Normal 7 3 4 4 2" xfId="16921" xr:uid="{00000000-0005-0000-0000-0000A15A0000}"/>
    <cellStyle name="Normal 7 3 4 4 2 2" xfId="39799" xr:uid="{00000000-0005-0000-0000-0000A25A0000}"/>
    <cellStyle name="Normal 7 3 4 4 3" xfId="11007" xr:uid="{00000000-0005-0000-0000-0000A35A0000}"/>
    <cellStyle name="Normal 7 3 4 4 4" xfId="36127" xr:uid="{00000000-0005-0000-0000-0000A45A0000}"/>
    <cellStyle name="Normal 7 3 4 5" xfId="9783" xr:uid="{00000000-0005-0000-0000-0000A55A0000}"/>
    <cellStyle name="Normal 7 3 4 5 2" xfId="34903" xr:uid="{00000000-0005-0000-0000-0000A65A0000}"/>
    <cellStyle name="Normal 7 3 4 6" xfId="15025" xr:uid="{00000000-0005-0000-0000-0000A75A0000}"/>
    <cellStyle name="Normal 7 3 4 6 2" xfId="38575" xr:uid="{00000000-0005-0000-0000-0000A85A0000}"/>
    <cellStyle name="Normal 7 3 4 7" xfId="7335" xr:uid="{00000000-0005-0000-0000-0000A95A0000}"/>
    <cellStyle name="Normal 7 3 4 8" xfId="32455" xr:uid="{00000000-0005-0000-0000-0000AA5A0000}"/>
    <cellStyle name="Normal 7 3 5" xfId="1348" xr:uid="{00000000-0005-0000-0000-0000AB5A0000}"/>
    <cellStyle name="Normal 7 3 5 2" xfId="2439" xr:uid="{00000000-0005-0000-0000-0000AC5A0000}"/>
    <cellStyle name="Normal 7 3 5 2 2" xfId="5702" xr:uid="{00000000-0005-0000-0000-0000AD5A0000}"/>
    <cellStyle name="Normal 7 3 5 2 2 2" xfId="13374" xr:uid="{00000000-0005-0000-0000-0000AE5A0000}"/>
    <cellStyle name="Normal 7 3 5 2 2 2 2" xfId="38174" xr:uid="{00000000-0005-0000-0000-0000AF5A0000}"/>
    <cellStyle name="Normal 7 3 5 2 2 3" xfId="19590" xr:uid="{00000000-0005-0000-0000-0000B05A0000}"/>
    <cellStyle name="Normal 7 3 5 2 2 3 2" xfId="41846" xr:uid="{00000000-0005-0000-0000-0000B15A0000}"/>
    <cellStyle name="Normal 7 3 5 2 2 4" xfId="9382" xr:uid="{00000000-0005-0000-0000-0000B25A0000}"/>
    <cellStyle name="Normal 7 3 5 2 2 5" xfId="34502" xr:uid="{00000000-0005-0000-0000-0000B35A0000}"/>
    <cellStyle name="Normal 7 3 5 2 3" xfId="3794" xr:uid="{00000000-0005-0000-0000-0000B45A0000}"/>
    <cellStyle name="Normal 7 3 5 2 3 2" xfId="17744" xr:uid="{00000000-0005-0000-0000-0000B55A0000}"/>
    <cellStyle name="Normal 7 3 5 2 3 2 2" xfId="40622" xr:uid="{00000000-0005-0000-0000-0000B65A0000}"/>
    <cellStyle name="Normal 7 3 5 2 3 3" xfId="11830" xr:uid="{00000000-0005-0000-0000-0000B75A0000}"/>
    <cellStyle name="Normal 7 3 5 2 3 4" xfId="36950" xr:uid="{00000000-0005-0000-0000-0000B85A0000}"/>
    <cellStyle name="Normal 7 3 5 2 4" xfId="10606" xr:uid="{00000000-0005-0000-0000-0000B95A0000}"/>
    <cellStyle name="Normal 7 3 5 2 4 2" xfId="35726" xr:uid="{00000000-0005-0000-0000-0000BA5A0000}"/>
    <cellStyle name="Normal 7 3 5 2 5" xfId="16403" xr:uid="{00000000-0005-0000-0000-0000BB5A0000}"/>
    <cellStyle name="Normal 7 3 5 2 5 2" xfId="39398" xr:uid="{00000000-0005-0000-0000-0000BC5A0000}"/>
    <cellStyle name="Normal 7 3 5 2 6" xfId="8158" xr:uid="{00000000-0005-0000-0000-0000BD5A0000}"/>
    <cellStyle name="Normal 7 3 5 2 7" xfId="33278" xr:uid="{00000000-0005-0000-0000-0000BE5A0000}"/>
    <cellStyle name="Normal 7 3 5 3" xfId="4812" xr:uid="{00000000-0005-0000-0000-0000BF5A0000}"/>
    <cellStyle name="Normal 7 3 5 3 2" xfId="12626" xr:uid="{00000000-0005-0000-0000-0000C05A0000}"/>
    <cellStyle name="Normal 7 3 5 3 2 2" xfId="37562" xr:uid="{00000000-0005-0000-0000-0000C15A0000}"/>
    <cellStyle name="Normal 7 3 5 3 3" xfId="18730" xr:uid="{00000000-0005-0000-0000-0000C25A0000}"/>
    <cellStyle name="Normal 7 3 5 3 3 2" xfId="41234" xr:uid="{00000000-0005-0000-0000-0000C35A0000}"/>
    <cellStyle name="Normal 7 3 5 3 4" xfId="8770" xr:uid="{00000000-0005-0000-0000-0000C45A0000}"/>
    <cellStyle name="Normal 7 3 5 3 5" xfId="33890" xr:uid="{00000000-0005-0000-0000-0000C55A0000}"/>
    <cellStyle name="Normal 7 3 5 4" xfId="3182" xr:uid="{00000000-0005-0000-0000-0000C65A0000}"/>
    <cellStyle name="Normal 7 3 5 4 2" xfId="17132" xr:uid="{00000000-0005-0000-0000-0000C75A0000}"/>
    <cellStyle name="Normal 7 3 5 4 2 2" xfId="40010" xr:uid="{00000000-0005-0000-0000-0000C85A0000}"/>
    <cellStyle name="Normal 7 3 5 4 3" xfId="11218" xr:uid="{00000000-0005-0000-0000-0000C95A0000}"/>
    <cellStyle name="Normal 7 3 5 4 4" xfId="36338" xr:uid="{00000000-0005-0000-0000-0000CA5A0000}"/>
    <cellStyle name="Normal 7 3 5 5" xfId="9994" xr:uid="{00000000-0005-0000-0000-0000CB5A0000}"/>
    <cellStyle name="Normal 7 3 5 5 2" xfId="35114" xr:uid="{00000000-0005-0000-0000-0000CC5A0000}"/>
    <cellStyle name="Normal 7 3 5 6" xfId="15357" xr:uid="{00000000-0005-0000-0000-0000CD5A0000}"/>
    <cellStyle name="Normal 7 3 5 6 2" xfId="38786" xr:uid="{00000000-0005-0000-0000-0000CE5A0000}"/>
    <cellStyle name="Normal 7 3 5 7" xfId="7546" xr:uid="{00000000-0005-0000-0000-0000CF5A0000}"/>
    <cellStyle name="Normal 7 3 5 8" xfId="32666" xr:uid="{00000000-0005-0000-0000-0000D05A0000}"/>
    <cellStyle name="Normal 7 3 6" xfId="1759" xr:uid="{00000000-0005-0000-0000-0000D15A0000}"/>
    <cellStyle name="Normal 7 3 6 2" xfId="5128" xr:uid="{00000000-0005-0000-0000-0000D25A0000}"/>
    <cellStyle name="Normal 7 3 6 2 2" xfId="12881" xr:uid="{00000000-0005-0000-0000-0000D35A0000}"/>
    <cellStyle name="Normal 7 3 6 2 2 2" xfId="37752" xr:uid="{00000000-0005-0000-0000-0000D45A0000}"/>
    <cellStyle name="Normal 7 3 6 2 3" xfId="19032" xr:uid="{00000000-0005-0000-0000-0000D55A0000}"/>
    <cellStyle name="Normal 7 3 6 2 3 2" xfId="41424" xr:uid="{00000000-0005-0000-0000-0000D65A0000}"/>
    <cellStyle name="Normal 7 3 6 2 4" xfId="8960" xr:uid="{00000000-0005-0000-0000-0000D75A0000}"/>
    <cellStyle name="Normal 7 3 6 2 5" xfId="34080" xr:uid="{00000000-0005-0000-0000-0000D85A0000}"/>
    <cellStyle name="Normal 7 3 6 3" xfId="3372" xr:uid="{00000000-0005-0000-0000-0000D95A0000}"/>
    <cellStyle name="Normal 7 3 6 3 2" xfId="17322" xr:uid="{00000000-0005-0000-0000-0000DA5A0000}"/>
    <cellStyle name="Normal 7 3 6 3 2 2" xfId="40200" xr:uid="{00000000-0005-0000-0000-0000DB5A0000}"/>
    <cellStyle name="Normal 7 3 6 3 3" xfId="11408" xr:uid="{00000000-0005-0000-0000-0000DC5A0000}"/>
    <cellStyle name="Normal 7 3 6 3 4" xfId="36528" xr:uid="{00000000-0005-0000-0000-0000DD5A0000}"/>
    <cellStyle name="Normal 7 3 6 4" xfId="10184" xr:uid="{00000000-0005-0000-0000-0000DE5A0000}"/>
    <cellStyle name="Normal 7 3 6 4 2" xfId="35304" xr:uid="{00000000-0005-0000-0000-0000DF5A0000}"/>
    <cellStyle name="Normal 7 3 6 5" xfId="15737" xr:uid="{00000000-0005-0000-0000-0000E05A0000}"/>
    <cellStyle name="Normal 7 3 6 5 2" xfId="38976" xr:uid="{00000000-0005-0000-0000-0000E15A0000}"/>
    <cellStyle name="Normal 7 3 6 6" xfId="7736" xr:uid="{00000000-0005-0000-0000-0000E25A0000}"/>
    <cellStyle name="Normal 7 3 6 7" xfId="32856" xr:uid="{00000000-0005-0000-0000-0000E35A0000}"/>
    <cellStyle name="Normal 7 3 7" xfId="4222" xr:uid="{00000000-0005-0000-0000-0000E45A0000}"/>
    <cellStyle name="Normal 7 3 7 2" xfId="12124" xr:uid="{00000000-0005-0000-0000-0000E55A0000}"/>
    <cellStyle name="Normal 7 3 7 2 2" xfId="37140" xr:uid="{00000000-0005-0000-0000-0000E65A0000}"/>
    <cellStyle name="Normal 7 3 7 3" xfId="18154" xr:uid="{00000000-0005-0000-0000-0000E75A0000}"/>
    <cellStyle name="Normal 7 3 7 3 2" xfId="40812" xr:uid="{00000000-0005-0000-0000-0000E85A0000}"/>
    <cellStyle name="Normal 7 3 7 4" xfId="8348" xr:uid="{00000000-0005-0000-0000-0000E95A0000}"/>
    <cellStyle name="Normal 7 3 7 5" xfId="33468" xr:uid="{00000000-0005-0000-0000-0000EA5A0000}"/>
    <cellStyle name="Normal 7 3 8" xfId="2760" xr:uid="{00000000-0005-0000-0000-0000EB5A0000}"/>
    <cellStyle name="Normal 7 3 8 2" xfId="16710" xr:uid="{00000000-0005-0000-0000-0000EC5A0000}"/>
    <cellStyle name="Normal 7 3 8 2 2" xfId="39588" xr:uid="{00000000-0005-0000-0000-0000ED5A0000}"/>
    <cellStyle name="Normal 7 3 8 3" xfId="10796" xr:uid="{00000000-0005-0000-0000-0000EE5A0000}"/>
    <cellStyle name="Normal 7 3 8 4" xfId="35916" xr:uid="{00000000-0005-0000-0000-0000EF5A0000}"/>
    <cellStyle name="Normal 7 3 9" xfId="9572" xr:uid="{00000000-0005-0000-0000-0000F05A0000}"/>
    <cellStyle name="Normal 7 3 9 2" xfId="34692" xr:uid="{00000000-0005-0000-0000-0000F15A0000}"/>
    <cellStyle name="Normal 7 4" xfId="584" xr:uid="{00000000-0005-0000-0000-0000F25A0000}"/>
    <cellStyle name="Normal 7 4 10" xfId="14626" xr:uid="{00000000-0005-0000-0000-0000F35A0000}"/>
    <cellStyle name="Normal 7 4 10 2" xfId="38368" xr:uid="{00000000-0005-0000-0000-0000F45A0000}"/>
    <cellStyle name="Normal 7 4 11" xfId="7128" xr:uid="{00000000-0005-0000-0000-0000F55A0000}"/>
    <cellStyle name="Normal 7 4 12" xfId="32248" xr:uid="{00000000-0005-0000-0000-0000F65A0000}"/>
    <cellStyle name="Normal 7 4 2" xfId="585" xr:uid="{00000000-0005-0000-0000-0000F75A0000}"/>
    <cellStyle name="Normal 7 4 2 10" xfId="7129" xr:uid="{00000000-0005-0000-0000-0000F85A0000}"/>
    <cellStyle name="Normal 7 4 2 11" xfId="32249" xr:uid="{00000000-0005-0000-0000-0000F95A0000}"/>
    <cellStyle name="Normal 7 4 2 2" xfId="586" xr:uid="{00000000-0005-0000-0000-0000FA5A0000}"/>
    <cellStyle name="Normal 7 4 2 2 10" xfId="32250" xr:uid="{00000000-0005-0000-0000-0000FB5A0000}"/>
    <cellStyle name="Normal 7 4 2 2 2" xfId="1012" xr:uid="{00000000-0005-0000-0000-0000FC5A0000}"/>
    <cellStyle name="Normal 7 4 2 2 2 2" xfId="2103" xr:uid="{00000000-0005-0000-0000-0000FD5A0000}"/>
    <cellStyle name="Normal 7 4 2 2 2 2 2" xfId="5409" xr:uid="{00000000-0005-0000-0000-0000FE5A0000}"/>
    <cellStyle name="Normal 7 4 2 2 2 2 2 2" xfId="13123" xr:uid="{00000000-0005-0000-0000-0000FF5A0000}"/>
    <cellStyle name="Normal 7 4 2 2 2 2 2 2 2" xfId="37969" xr:uid="{00000000-0005-0000-0000-0000005B0000}"/>
    <cellStyle name="Normal 7 4 2 2 2 2 2 3" xfId="19303" xr:uid="{00000000-0005-0000-0000-0000015B0000}"/>
    <cellStyle name="Normal 7 4 2 2 2 2 2 3 2" xfId="41641" xr:uid="{00000000-0005-0000-0000-0000025B0000}"/>
    <cellStyle name="Normal 7 4 2 2 2 2 2 4" xfId="9177" xr:uid="{00000000-0005-0000-0000-0000035B0000}"/>
    <cellStyle name="Normal 7 4 2 2 2 2 2 5" xfId="34297" xr:uid="{00000000-0005-0000-0000-0000045B0000}"/>
    <cellStyle name="Normal 7 4 2 2 2 2 3" xfId="3589" xr:uid="{00000000-0005-0000-0000-0000055B0000}"/>
    <cellStyle name="Normal 7 4 2 2 2 2 3 2" xfId="17539" xr:uid="{00000000-0005-0000-0000-0000065B0000}"/>
    <cellStyle name="Normal 7 4 2 2 2 2 3 2 2" xfId="40417" xr:uid="{00000000-0005-0000-0000-0000075B0000}"/>
    <cellStyle name="Normal 7 4 2 2 2 2 3 3" xfId="11625" xr:uid="{00000000-0005-0000-0000-0000085B0000}"/>
    <cellStyle name="Normal 7 4 2 2 2 2 3 4" xfId="36745" xr:uid="{00000000-0005-0000-0000-0000095B0000}"/>
    <cellStyle name="Normal 7 4 2 2 2 2 4" xfId="10401" xr:uid="{00000000-0005-0000-0000-00000A5B0000}"/>
    <cellStyle name="Normal 7 4 2 2 2 2 4 2" xfId="35521" xr:uid="{00000000-0005-0000-0000-00000B5B0000}"/>
    <cellStyle name="Normal 7 4 2 2 2 2 5" xfId="16072" xr:uid="{00000000-0005-0000-0000-00000C5B0000}"/>
    <cellStyle name="Normal 7 4 2 2 2 2 5 2" xfId="39193" xr:uid="{00000000-0005-0000-0000-00000D5B0000}"/>
    <cellStyle name="Normal 7 4 2 2 2 2 6" xfId="7953" xr:uid="{00000000-0005-0000-0000-00000E5B0000}"/>
    <cellStyle name="Normal 7 4 2 2 2 2 7" xfId="33073" xr:uid="{00000000-0005-0000-0000-00000F5B0000}"/>
    <cellStyle name="Normal 7 4 2 2 2 3" xfId="4525" xr:uid="{00000000-0005-0000-0000-0000105B0000}"/>
    <cellStyle name="Normal 7 4 2 2 2 3 2" xfId="12376" xr:uid="{00000000-0005-0000-0000-0000115B0000}"/>
    <cellStyle name="Normal 7 4 2 2 2 3 2 2" xfId="37357" xr:uid="{00000000-0005-0000-0000-0000125B0000}"/>
    <cellStyle name="Normal 7 4 2 2 2 3 3" xfId="18451" xr:uid="{00000000-0005-0000-0000-0000135B0000}"/>
    <cellStyle name="Normal 7 4 2 2 2 3 3 2" xfId="41029" xr:uid="{00000000-0005-0000-0000-0000145B0000}"/>
    <cellStyle name="Normal 7 4 2 2 2 3 4" xfId="8565" xr:uid="{00000000-0005-0000-0000-0000155B0000}"/>
    <cellStyle name="Normal 7 4 2 2 2 3 5" xfId="33685" xr:uid="{00000000-0005-0000-0000-0000165B0000}"/>
    <cellStyle name="Normal 7 4 2 2 2 4" xfId="2977" xr:uid="{00000000-0005-0000-0000-0000175B0000}"/>
    <cellStyle name="Normal 7 4 2 2 2 4 2" xfId="16927" xr:uid="{00000000-0005-0000-0000-0000185B0000}"/>
    <cellStyle name="Normal 7 4 2 2 2 4 2 2" xfId="39805" xr:uid="{00000000-0005-0000-0000-0000195B0000}"/>
    <cellStyle name="Normal 7 4 2 2 2 4 3" xfId="11013" xr:uid="{00000000-0005-0000-0000-00001A5B0000}"/>
    <cellStyle name="Normal 7 4 2 2 2 4 4" xfId="36133" xr:uid="{00000000-0005-0000-0000-00001B5B0000}"/>
    <cellStyle name="Normal 7 4 2 2 2 5" xfId="9789" xr:uid="{00000000-0005-0000-0000-00001C5B0000}"/>
    <cellStyle name="Normal 7 4 2 2 2 5 2" xfId="34909" xr:uid="{00000000-0005-0000-0000-00001D5B0000}"/>
    <cellStyle name="Normal 7 4 2 2 2 6" xfId="15031" xr:uid="{00000000-0005-0000-0000-00001E5B0000}"/>
    <cellStyle name="Normal 7 4 2 2 2 6 2" xfId="38581" xr:uid="{00000000-0005-0000-0000-00001F5B0000}"/>
    <cellStyle name="Normal 7 4 2 2 2 7" xfId="7341" xr:uid="{00000000-0005-0000-0000-0000205B0000}"/>
    <cellStyle name="Normal 7 4 2 2 2 8" xfId="32461" xr:uid="{00000000-0005-0000-0000-0000215B0000}"/>
    <cellStyle name="Normal 7 4 2 2 3" xfId="1354" xr:uid="{00000000-0005-0000-0000-0000225B0000}"/>
    <cellStyle name="Normal 7 4 2 2 3 2" xfId="2445" xr:uid="{00000000-0005-0000-0000-0000235B0000}"/>
    <cellStyle name="Normal 7 4 2 2 3 2 2" xfId="5708" xr:uid="{00000000-0005-0000-0000-0000245B0000}"/>
    <cellStyle name="Normal 7 4 2 2 3 2 2 2" xfId="13380" xr:uid="{00000000-0005-0000-0000-0000255B0000}"/>
    <cellStyle name="Normal 7 4 2 2 3 2 2 2 2" xfId="38180" xr:uid="{00000000-0005-0000-0000-0000265B0000}"/>
    <cellStyle name="Normal 7 4 2 2 3 2 2 3" xfId="19596" xr:uid="{00000000-0005-0000-0000-0000275B0000}"/>
    <cellStyle name="Normal 7 4 2 2 3 2 2 3 2" xfId="41852" xr:uid="{00000000-0005-0000-0000-0000285B0000}"/>
    <cellStyle name="Normal 7 4 2 2 3 2 2 4" xfId="9388" xr:uid="{00000000-0005-0000-0000-0000295B0000}"/>
    <cellStyle name="Normal 7 4 2 2 3 2 2 5" xfId="34508" xr:uid="{00000000-0005-0000-0000-00002A5B0000}"/>
    <cellStyle name="Normal 7 4 2 2 3 2 3" xfId="3800" xr:uid="{00000000-0005-0000-0000-00002B5B0000}"/>
    <cellStyle name="Normal 7 4 2 2 3 2 3 2" xfId="17750" xr:uid="{00000000-0005-0000-0000-00002C5B0000}"/>
    <cellStyle name="Normal 7 4 2 2 3 2 3 2 2" xfId="40628" xr:uid="{00000000-0005-0000-0000-00002D5B0000}"/>
    <cellStyle name="Normal 7 4 2 2 3 2 3 3" xfId="11836" xr:uid="{00000000-0005-0000-0000-00002E5B0000}"/>
    <cellStyle name="Normal 7 4 2 2 3 2 3 4" xfId="36956" xr:uid="{00000000-0005-0000-0000-00002F5B0000}"/>
    <cellStyle name="Normal 7 4 2 2 3 2 4" xfId="10612" xr:uid="{00000000-0005-0000-0000-0000305B0000}"/>
    <cellStyle name="Normal 7 4 2 2 3 2 4 2" xfId="35732" xr:uid="{00000000-0005-0000-0000-0000315B0000}"/>
    <cellStyle name="Normal 7 4 2 2 3 2 5" xfId="16409" xr:uid="{00000000-0005-0000-0000-0000325B0000}"/>
    <cellStyle name="Normal 7 4 2 2 3 2 5 2" xfId="39404" xr:uid="{00000000-0005-0000-0000-0000335B0000}"/>
    <cellStyle name="Normal 7 4 2 2 3 2 6" xfId="8164" xr:uid="{00000000-0005-0000-0000-0000345B0000}"/>
    <cellStyle name="Normal 7 4 2 2 3 2 7" xfId="33284" xr:uid="{00000000-0005-0000-0000-0000355B0000}"/>
    <cellStyle name="Normal 7 4 2 2 3 3" xfId="4818" xr:uid="{00000000-0005-0000-0000-0000365B0000}"/>
    <cellStyle name="Normal 7 4 2 2 3 3 2" xfId="12632" xr:uid="{00000000-0005-0000-0000-0000375B0000}"/>
    <cellStyle name="Normal 7 4 2 2 3 3 2 2" xfId="37568" xr:uid="{00000000-0005-0000-0000-0000385B0000}"/>
    <cellStyle name="Normal 7 4 2 2 3 3 3" xfId="18736" xr:uid="{00000000-0005-0000-0000-0000395B0000}"/>
    <cellStyle name="Normal 7 4 2 2 3 3 3 2" xfId="41240" xr:uid="{00000000-0005-0000-0000-00003A5B0000}"/>
    <cellStyle name="Normal 7 4 2 2 3 3 4" xfId="8776" xr:uid="{00000000-0005-0000-0000-00003B5B0000}"/>
    <cellStyle name="Normal 7 4 2 2 3 3 5" xfId="33896" xr:uid="{00000000-0005-0000-0000-00003C5B0000}"/>
    <cellStyle name="Normal 7 4 2 2 3 4" xfId="3188" xr:uid="{00000000-0005-0000-0000-00003D5B0000}"/>
    <cellStyle name="Normal 7 4 2 2 3 4 2" xfId="17138" xr:uid="{00000000-0005-0000-0000-00003E5B0000}"/>
    <cellStyle name="Normal 7 4 2 2 3 4 2 2" xfId="40016" xr:uid="{00000000-0005-0000-0000-00003F5B0000}"/>
    <cellStyle name="Normal 7 4 2 2 3 4 3" xfId="11224" xr:uid="{00000000-0005-0000-0000-0000405B0000}"/>
    <cellStyle name="Normal 7 4 2 2 3 4 4" xfId="36344" xr:uid="{00000000-0005-0000-0000-0000415B0000}"/>
    <cellStyle name="Normal 7 4 2 2 3 5" xfId="10000" xr:uid="{00000000-0005-0000-0000-0000425B0000}"/>
    <cellStyle name="Normal 7 4 2 2 3 5 2" xfId="35120" xr:uid="{00000000-0005-0000-0000-0000435B0000}"/>
    <cellStyle name="Normal 7 4 2 2 3 6" xfId="15363" xr:uid="{00000000-0005-0000-0000-0000445B0000}"/>
    <cellStyle name="Normal 7 4 2 2 3 6 2" xfId="38792" xr:uid="{00000000-0005-0000-0000-0000455B0000}"/>
    <cellStyle name="Normal 7 4 2 2 3 7" xfId="7552" xr:uid="{00000000-0005-0000-0000-0000465B0000}"/>
    <cellStyle name="Normal 7 4 2 2 3 8" xfId="32672" xr:uid="{00000000-0005-0000-0000-0000475B0000}"/>
    <cellStyle name="Normal 7 4 2 2 4" xfId="1765" xr:uid="{00000000-0005-0000-0000-0000485B0000}"/>
    <cellStyle name="Normal 7 4 2 2 4 2" xfId="5134" xr:uid="{00000000-0005-0000-0000-0000495B0000}"/>
    <cellStyle name="Normal 7 4 2 2 4 2 2" xfId="12887" xr:uid="{00000000-0005-0000-0000-00004A5B0000}"/>
    <cellStyle name="Normal 7 4 2 2 4 2 2 2" xfId="37758" xr:uid="{00000000-0005-0000-0000-00004B5B0000}"/>
    <cellStyle name="Normal 7 4 2 2 4 2 3" xfId="19038" xr:uid="{00000000-0005-0000-0000-00004C5B0000}"/>
    <cellStyle name="Normal 7 4 2 2 4 2 3 2" xfId="41430" xr:uid="{00000000-0005-0000-0000-00004D5B0000}"/>
    <cellStyle name="Normal 7 4 2 2 4 2 4" xfId="8966" xr:uid="{00000000-0005-0000-0000-00004E5B0000}"/>
    <cellStyle name="Normal 7 4 2 2 4 2 5" xfId="34086" xr:uid="{00000000-0005-0000-0000-00004F5B0000}"/>
    <cellStyle name="Normal 7 4 2 2 4 3" xfId="3378" xr:uid="{00000000-0005-0000-0000-0000505B0000}"/>
    <cellStyle name="Normal 7 4 2 2 4 3 2" xfId="17328" xr:uid="{00000000-0005-0000-0000-0000515B0000}"/>
    <cellStyle name="Normal 7 4 2 2 4 3 2 2" xfId="40206" xr:uid="{00000000-0005-0000-0000-0000525B0000}"/>
    <cellStyle name="Normal 7 4 2 2 4 3 3" xfId="11414" xr:uid="{00000000-0005-0000-0000-0000535B0000}"/>
    <cellStyle name="Normal 7 4 2 2 4 3 4" xfId="36534" xr:uid="{00000000-0005-0000-0000-0000545B0000}"/>
    <cellStyle name="Normal 7 4 2 2 4 4" xfId="10190" xr:uid="{00000000-0005-0000-0000-0000555B0000}"/>
    <cellStyle name="Normal 7 4 2 2 4 4 2" xfId="35310" xr:uid="{00000000-0005-0000-0000-0000565B0000}"/>
    <cellStyle name="Normal 7 4 2 2 4 5" xfId="15743" xr:uid="{00000000-0005-0000-0000-0000575B0000}"/>
    <cellStyle name="Normal 7 4 2 2 4 5 2" xfId="38982" xr:uid="{00000000-0005-0000-0000-0000585B0000}"/>
    <cellStyle name="Normal 7 4 2 2 4 6" xfId="7742" xr:uid="{00000000-0005-0000-0000-0000595B0000}"/>
    <cellStyle name="Normal 7 4 2 2 4 7" xfId="32862" xr:uid="{00000000-0005-0000-0000-00005A5B0000}"/>
    <cellStyle name="Normal 7 4 2 2 5" xfId="4228" xr:uid="{00000000-0005-0000-0000-00005B5B0000}"/>
    <cellStyle name="Normal 7 4 2 2 5 2" xfId="12130" xr:uid="{00000000-0005-0000-0000-00005C5B0000}"/>
    <cellStyle name="Normal 7 4 2 2 5 2 2" xfId="37146" xr:uid="{00000000-0005-0000-0000-00005D5B0000}"/>
    <cellStyle name="Normal 7 4 2 2 5 3" xfId="18160" xr:uid="{00000000-0005-0000-0000-00005E5B0000}"/>
    <cellStyle name="Normal 7 4 2 2 5 3 2" xfId="40818" xr:uid="{00000000-0005-0000-0000-00005F5B0000}"/>
    <cellStyle name="Normal 7 4 2 2 5 4" xfId="8354" xr:uid="{00000000-0005-0000-0000-0000605B0000}"/>
    <cellStyle name="Normal 7 4 2 2 5 5" xfId="33474" xr:uid="{00000000-0005-0000-0000-0000615B0000}"/>
    <cellStyle name="Normal 7 4 2 2 6" xfId="2766" xr:uid="{00000000-0005-0000-0000-0000625B0000}"/>
    <cellStyle name="Normal 7 4 2 2 6 2" xfId="16716" xr:uid="{00000000-0005-0000-0000-0000635B0000}"/>
    <cellStyle name="Normal 7 4 2 2 6 2 2" xfId="39594" xr:uid="{00000000-0005-0000-0000-0000645B0000}"/>
    <cellStyle name="Normal 7 4 2 2 6 3" xfId="10802" xr:uid="{00000000-0005-0000-0000-0000655B0000}"/>
    <cellStyle name="Normal 7 4 2 2 6 4" xfId="35922" xr:uid="{00000000-0005-0000-0000-0000665B0000}"/>
    <cellStyle name="Normal 7 4 2 2 7" xfId="9578" xr:uid="{00000000-0005-0000-0000-0000675B0000}"/>
    <cellStyle name="Normal 7 4 2 2 7 2" xfId="34698" xr:uid="{00000000-0005-0000-0000-0000685B0000}"/>
    <cellStyle name="Normal 7 4 2 2 8" xfId="14628" xr:uid="{00000000-0005-0000-0000-0000695B0000}"/>
    <cellStyle name="Normal 7 4 2 2 8 2" xfId="38370" xr:uid="{00000000-0005-0000-0000-00006A5B0000}"/>
    <cellStyle name="Normal 7 4 2 2 9" xfId="7130" xr:uid="{00000000-0005-0000-0000-00006B5B0000}"/>
    <cellStyle name="Normal 7 4 2 3" xfId="1011" xr:uid="{00000000-0005-0000-0000-00006C5B0000}"/>
    <cellStyle name="Normal 7 4 2 3 2" xfId="2102" xr:uid="{00000000-0005-0000-0000-00006D5B0000}"/>
    <cellStyle name="Normal 7 4 2 3 2 2" xfId="5408" xr:uid="{00000000-0005-0000-0000-00006E5B0000}"/>
    <cellStyle name="Normal 7 4 2 3 2 2 2" xfId="13122" xr:uid="{00000000-0005-0000-0000-00006F5B0000}"/>
    <cellStyle name="Normal 7 4 2 3 2 2 2 2" xfId="37968" xr:uid="{00000000-0005-0000-0000-0000705B0000}"/>
    <cellStyle name="Normal 7 4 2 3 2 2 3" xfId="19302" xr:uid="{00000000-0005-0000-0000-0000715B0000}"/>
    <cellStyle name="Normal 7 4 2 3 2 2 3 2" xfId="41640" xr:uid="{00000000-0005-0000-0000-0000725B0000}"/>
    <cellStyle name="Normal 7 4 2 3 2 2 4" xfId="9176" xr:uid="{00000000-0005-0000-0000-0000735B0000}"/>
    <cellStyle name="Normal 7 4 2 3 2 2 5" xfId="34296" xr:uid="{00000000-0005-0000-0000-0000745B0000}"/>
    <cellStyle name="Normal 7 4 2 3 2 3" xfId="3588" xr:uid="{00000000-0005-0000-0000-0000755B0000}"/>
    <cellStyle name="Normal 7 4 2 3 2 3 2" xfId="17538" xr:uid="{00000000-0005-0000-0000-0000765B0000}"/>
    <cellStyle name="Normal 7 4 2 3 2 3 2 2" xfId="40416" xr:uid="{00000000-0005-0000-0000-0000775B0000}"/>
    <cellStyle name="Normal 7 4 2 3 2 3 3" xfId="11624" xr:uid="{00000000-0005-0000-0000-0000785B0000}"/>
    <cellStyle name="Normal 7 4 2 3 2 3 4" xfId="36744" xr:uid="{00000000-0005-0000-0000-0000795B0000}"/>
    <cellStyle name="Normal 7 4 2 3 2 4" xfId="10400" xr:uid="{00000000-0005-0000-0000-00007A5B0000}"/>
    <cellStyle name="Normal 7 4 2 3 2 4 2" xfId="35520" xr:uid="{00000000-0005-0000-0000-00007B5B0000}"/>
    <cellStyle name="Normal 7 4 2 3 2 5" xfId="16071" xr:uid="{00000000-0005-0000-0000-00007C5B0000}"/>
    <cellStyle name="Normal 7 4 2 3 2 5 2" xfId="39192" xr:uid="{00000000-0005-0000-0000-00007D5B0000}"/>
    <cellStyle name="Normal 7 4 2 3 2 6" xfId="7952" xr:uid="{00000000-0005-0000-0000-00007E5B0000}"/>
    <cellStyle name="Normal 7 4 2 3 2 7" xfId="33072" xr:uid="{00000000-0005-0000-0000-00007F5B0000}"/>
    <cellStyle name="Normal 7 4 2 3 3" xfId="4524" xr:uid="{00000000-0005-0000-0000-0000805B0000}"/>
    <cellStyle name="Normal 7 4 2 3 3 2" xfId="12375" xr:uid="{00000000-0005-0000-0000-0000815B0000}"/>
    <cellStyle name="Normal 7 4 2 3 3 2 2" xfId="37356" xr:uid="{00000000-0005-0000-0000-0000825B0000}"/>
    <cellStyle name="Normal 7 4 2 3 3 3" xfId="18450" xr:uid="{00000000-0005-0000-0000-0000835B0000}"/>
    <cellStyle name="Normal 7 4 2 3 3 3 2" xfId="41028" xr:uid="{00000000-0005-0000-0000-0000845B0000}"/>
    <cellStyle name="Normal 7 4 2 3 3 4" xfId="8564" xr:uid="{00000000-0005-0000-0000-0000855B0000}"/>
    <cellStyle name="Normal 7 4 2 3 3 5" xfId="33684" xr:uid="{00000000-0005-0000-0000-0000865B0000}"/>
    <cellStyle name="Normal 7 4 2 3 4" xfId="2976" xr:uid="{00000000-0005-0000-0000-0000875B0000}"/>
    <cellStyle name="Normal 7 4 2 3 4 2" xfId="16926" xr:uid="{00000000-0005-0000-0000-0000885B0000}"/>
    <cellStyle name="Normal 7 4 2 3 4 2 2" xfId="39804" xr:uid="{00000000-0005-0000-0000-0000895B0000}"/>
    <cellStyle name="Normal 7 4 2 3 4 3" xfId="11012" xr:uid="{00000000-0005-0000-0000-00008A5B0000}"/>
    <cellStyle name="Normal 7 4 2 3 4 4" xfId="36132" xr:uid="{00000000-0005-0000-0000-00008B5B0000}"/>
    <cellStyle name="Normal 7 4 2 3 5" xfId="9788" xr:uid="{00000000-0005-0000-0000-00008C5B0000}"/>
    <cellStyle name="Normal 7 4 2 3 5 2" xfId="34908" xr:uid="{00000000-0005-0000-0000-00008D5B0000}"/>
    <cellStyle name="Normal 7 4 2 3 6" xfId="15030" xr:uid="{00000000-0005-0000-0000-00008E5B0000}"/>
    <cellStyle name="Normal 7 4 2 3 6 2" xfId="38580" xr:uid="{00000000-0005-0000-0000-00008F5B0000}"/>
    <cellStyle name="Normal 7 4 2 3 7" xfId="7340" xr:uid="{00000000-0005-0000-0000-0000905B0000}"/>
    <cellStyle name="Normal 7 4 2 3 8" xfId="32460" xr:uid="{00000000-0005-0000-0000-0000915B0000}"/>
    <cellStyle name="Normal 7 4 2 4" xfId="1353" xr:uid="{00000000-0005-0000-0000-0000925B0000}"/>
    <cellStyle name="Normal 7 4 2 4 2" xfId="2444" xr:uid="{00000000-0005-0000-0000-0000935B0000}"/>
    <cellStyle name="Normal 7 4 2 4 2 2" xfId="5707" xr:uid="{00000000-0005-0000-0000-0000945B0000}"/>
    <cellStyle name="Normal 7 4 2 4 2 2 2" xfId="13379" xr:uid="{00000000-0005-0000-0000-0000955B0000}"/>
    <cellStyle name="Normal 7 4 2 4 2 2 2 2" xfId="38179" xr:uid="{00000000-0005-0000-0000-0000965B0000}"/>
    <cellStyle name="Normal 7 4 2 4 2 2 3" xfId="19595" xr:uid="{00000000-0005-0000-0000-0000975B0000}"/>
    <cellStyle name="Normal 7 4 2 4 2 2 3 2" xfId="41851" xr:uid="{00000000-0005-0000-0000-0000985B0000}"/>
    <cellStyle name="Normal 7 4 2 4 2 2 4" xfId="9387" xr:uid="{00000000-0005-0000-0000-0000995B0000}"/>
    <cellStyle name="Normal 7 4 2 4 2 2 5" xfId="34507" xr:uid="{00000000-0005-0000-0000-00009A5B0000}"/>
    <cellStyle name="Normal 7 4 2 4 2 3" xfId="3799" xr:uid="{00000000-0005-0000-0000-00009B5B0000}"/>
    <cellStyle name="Normal 7 4 2 4 2 3 2" xfId="17749" xr:uid="{00000000-0005-0000-0000-00009C5B0000}"/>
    <cellStyle name="Normal 7 4 2 4 2 3 2 2" xfId="40627" xr:uid="{00000000-0005-0000-0000-00009D5B0000}"/>
    <cellStyle name="Normal 7 4 2 4 2 3 3" xfId="11835" xr:uid="{00000000-0005-0000-0000-00009E5B0000}"/>
    <cellStyle name="Normal 7 4 2 4 2 3 4" xfId="36955" xr:uid="{00000000-0005-0000-0000-00009F5B0000}"/>
    <cellStyle name="Normal 7 4 2 4 2 4" xfId="10611" xr:uid="{00000000-0005-0000-0000-0000A05B0000}"/>
    <cellStyle name="Normal 7 4 2 4 2 4 2" xfId="35731" xr:uid="{00000000-0005-0000-0000-0000A15B0000}"/>
    <cellStyle name="Normal 7 4 2 4 2 5" xfId="16408" xr:uid="{00000000-0005-0000-0000-0000A25B0000}"/>
    <cellStyle name="Normal 7 4 2 4 2 5 2" xfId="39403" xr:uid="{00000000-0005-0000-0000-0000A35B0000}"/>
    <cellStyle name="Normal 7 4 2 4 2 6" xfId="8163" xr:uid="{00000000-0005-0000-0000-0000A45B0000}"/>
    <cellStyle name="Normal 7 4 2 4 2 7" xfId="33283" xr:uid="{00000000-0005-0000-0000-0000A55B0000}"/>
    <cellStyle name="Normal 7 4 2 4 3" xfId="4817" xr:uid="{00000000-0005-0000-0000-0000A65B0000}"/>
    <cellStyle name="Normal 7 4 2 4 3 2" xfId="12631" xr:uid="{00000000-0005-0000-0000-0000A75B0000}"/>
    <cellStyle name="Normal 7 4 2 4 3 2 2" xfId="37567" xr:uid="{00000000-0005-0000-0000-0000A85B0000}"/>
    <cellStyle name="Normal 7 4 2 4 3 3" xfId="18735" xr:uid="{00000000-0005-0000-0000-0000A95B0000}"/>
    <cellStyle name="Normal 7 4 2 4 3 3 2" xfId="41239" xr:uid="{00000000-0005-0000-0000-0000AA5B0000}"/>
    <cellStyle name="Normal 7 4 2 4 3 4" xfId="8775" xr:uid="{00000000-0005-0000-0000-0000AB5B0000}"/>
    <cellStyle name="Normal 7 4 2 4 3 5" xfId="33895" xr:uid="{00000000-0005-0000-0000-0000AC5B0000}"/>
    <cellStyle name="Normal 7 4 2 4 4" xfId="3187" xr:uid="{00000000-0005-0000-0000-0000AD5B0000}"/>
    <cellStyle name="Normal 7 4 2 4 4 2" xfId="17137" xr:uid="{00000000-0005-0000-0000-0000AE5B0000}"/>
    <cellStyle name="Normal 7 4 2 4 4 2 2" xfId="40015" xr:uid="{00000000-0005-0000-0000-0000AF5B0000}"/>
    <cellStyle name="Normal 7 4 2 4 4 3" xfId="11223" xr:uid="{00000000-0005-0000-0000-0000B05B0000}"/>
    <cellStyle name="Normal 7 4 2 4 4 4" xfId="36343" xr:uid="{00000000-0005-0000-0000-0000B15B0000}"/>
    <cellStyle name="Normal 7 4 2 4 5" xfId="9999" xr:uid="{00000000-0005-0000-0000-0000B25B0000}"/>
    <cellStyle name="Normal 7 4 2 4 5 2" xfId="35119" xr:uid="{00000000-0005-0000-0000-0000B35B0000}"/>
    <cellStyle name="Normal 7 4 2 4 6" xfId="15362" xr:uid="{00000000-0005-0000-0000-0000B45B0000}"/>
    <cellStyle name="Normal 7 4 2 4 6 2" xfId="38791" xr:uid="{00000000-0005-0000-0000-0000B55B0000}"/>
    <cellStyle name="Normal 7 4 2 4 7" xfId="7551" xr:uid="{00000000-0005-0000-0000-0000B65B0000}"/>
    <cellStyle name="Normal 7 4 2 4 8" xfId="32671" xr:uid="{00000000-0005-0000-0000-0000B75B0000}"/>
    <cellStyle name="Normal 7 4 2 5" xfId="1764" xr:uid="{00000000-0005-0000-0000-0000B85B0000}"/>
    <cellStyle name="Normal 7 4 2 5 2" xfId="5133" xr:uid="{00000000-0005-0000-0000-0000B95B0000}"/>
    <cellStyle name="Normal 7 4 2 5 2 2" xfId="12886" xr:uid="{00000000-0005-0000-0000-0000BA5B0000}"/>
    <cellStyle name="Normal 7 4 2 5 2 2 2" xfId="37757" xr:uid="{00000000-0005-0000-0000-0000BB5B0000}"/>
    <cellStyle name="Normal 7 4 2 5 2 3" xfId="19037" xr:uid="{00000000-0005-0000-0000-0000BC5B0000}"/>
    <cellStyle name="Normal 7 4 2 5 2 3 2" xfId="41429" xr:uid="{00000000-0005-0000-0000-0000BD5B0000}"/>
    <cellStyle name="Normal 7 4 2 5 2 4" xfId="8965" xr:uid="{00000000-0005-0000-0000-0000BE5B0000}"/>
    <cellStyle name="Normal 7 4 2 5 2 5" xfId="34085" xr:uid="{00000000-0005-0000-0000-0000BF5B0000}"/>
    <cellStyle name="Normal 7 4 2 5 3" xfId="3377" xr:uid="{00000000-0005-0000-0000-0000C05B0000}"/>
    <cellStyle name="Normal 7 4 2 5 3 2" xfId="17327" xr:uid="{00000000-0005-0000-0000-0000C15B0000}"/>
    <cellStyle name="Normal 7 4 2 5 3 2 2" xfId="40205" xr:uid="{00000000-0005-0000-0000-0000C25B0000}"/>
    <cellStyle name="Normal 7 4 2 5 3 3" xfId="11413" xr:uid="{00000000-0005-0000-0000-0000C35B0000}"/>
    <cellStyle name="Normal 7 4 2 5 3 4" xfId="36533" xr:uid="{00000000-0005-0000-0000-0000C45B0000}"/>
    <cellStyle name="Normal 7 4 2 5 4" xfId="10189" xr:uid="{00000000-0005-0000-0000-0000C55B0000}"/>
    <cellStyle name="Normal 7 4 2 5 4 2" xfId="35309" xr:uid="{00000000-0005-0000-0000-0000C65B0000}"/>
    <cellStyle name="Normal 7 4 2 5 5" xfId="15742" xr:uid="{00000000-0005-0000-0000-0000C75B0000}"/>
    <cellStyle name="Normal 7 4 2 5 5 2" xfId="38981" xr:uid="{00000000-0005-0000-0000-0000C85B0000}"/>
    <cellStyle name="Normal 7 4 2 5 6" xfId="7741" xr:uid="{00000000-0005-0000-0000-0000C95B0000}"/>
    <cellStyle name="Normal 7 4 2 5 7" xfId="32861" xr:uid="{00000000-0005-0000-0000-0000CA5B0000}"/>
    <cellStyle name="Normal 7 4 2 6" xfId="4227" xr:uid="{00000000-0005-0000-0000-0000CB5B0000}"/>
    <cellStyle name="Normal 7 4 2 6 2" xfId="12129" xr:uid="{00000000-0005-0000-0000-0000CC5B0000}"/>
    <cellStyle name="Normal 7 4 2 6 2 2" xfId="37145" xr:uid="{00000000-0005-0000-0000-0000CD5B0000}"/>
    <cellStyle name="Normal 7 4 2 6 3" xfId="18159" xr:uid="{00000000-0005-0000-0000-0000CE5B0000}"/>
    <cellStyle name="Normal 7 4 2 6 3 2" xfId="40817" xr:uid="{00000000-0005-0000-0000-0000CF5B0000}"/>
    <cellStyle name="Normal 7 4 2 6 4" xfId="8353" xr:uid="{00000000-0005-0000-0000-0000D05B0000}"/>
    <cellStyle name="Normal 7 4 2 6 5" xfId="33473" xr:uid="{00000000-0005-0000-0000-0000D15B0000}"/>
    <cellStyle name="Normal 7 4 2 7" xfId="2765" xr:uid="{00000000-0005-0000-0000-0000D25B0000}"/>
    <cellStyle name="Normal 7 4 2 7 2" xfId="16715" xr:uid="{00000000-0005-0000-0000-0000D35B0000}"/>
    <cellStyle name="Normal 7 4 2 7 2 2" xfId="39593" xr:uid="{00000000-0005-0000-0000-0000D45B0000}"/>
    <cellStyle name="Normal 7 4 2 7 3" xfId="10801" xr:uid="{00000000-0005-0000-0000-0000D55B0000}"/>
    <cellStyle name="Normal 7 4 2 7 4" xfId="35921" xr:uid="{00000000-0005-0000-0000-0000D65B0000}"/>
    <cellStyle name="Normal 7 4 2 8" xfId="9577" xr:uid="{00000000-0005-0000-0000-0000D75B0000}"/>
    <cellStyle name="Normal 7 4 2 8 2" xfId="34697" xr:uid="{00000000-0005-0000-0000-0000D85B0000}"/>
    <cellStyle name="Normal 7 4 2 9" xfId="14627" xr:uid="{00000000-0005-0000-0000-0000D95B0000}"/>
    <cellStyle name="Normal 7 4 2 9 2" xfId="38369" xr:uid="{00000000-0005-0000-0000-0000DA5B0000}"/>
    <cellStyle name="Normal 7 4 3" xfId="587" xr:uid="{00000000-0005-0000-0000-0000DB5B0000}"/>
    <cellStyle name="Normal 7 4 3 10" xfId="32251" xr:uid="{00000000-0005-0000-0000-0000DC5B0000}"/>
    <cellStyle name="Normal 7 4 3 2" xfId="1013" xr:uid="{00000000-0005-0000-0000-0000DD5B0000}"/>
    <cellStyle name="Normal 7 4 3 2 2" xfId="2104" xr:uid="{00000000-0005-0000-0000-0000DE5B0000}"/>
    <cellStyle name="Normal 7 4 3 2 2 2" xfId="5410" xr:uid="{00000000-0005-0000-0000-0000DF5B0000}"/>
    <cellStyle name="Normal 7 4 3 2 2 2 2" xfId="13124" xr:uid="{00000000-0005-0000-0000-0000E05B0000}"/>
    <cellStyle name="Normal 7 4 3 2 2 2 2 2" xfId="37970" xr:uid="{00000000-0005-0000-0000-0000E15B0000}"/>
    <cellStyle name="Normal 7 4 3 2 2 2 3" xfId="19304" xr:uid="{00000000-0005-0000-0000-0000E25B0000}"/>
    <cellStyle name="Normal 7 4 3 2 2 2 3 2" xfId="41642" xr:uid="{00000000-0005-0000-0000-0000E35B0000}"/>
    <cellStyle name="Normal 7 4 3 2 2 2 4" xfId="9178" xr:uid="{00000000-0005-0000-0000-0000E45B0000}"/>
    <cellStyle name="Normal 7 4 3 2 2 2 5" xfId="34298" xr:uid="{00000000-0005-0000-0000-0000E55B0000}"/>
    <cellStyle name="Normal 7 4 3 2 2 3" xfId="3590" xr:uid="{00000000-0005-0000-0000-0000E65B0000}"/>
    <cellStyle name="Normal 7 4 3 2 2 3 2" xfId="17540" xr:uid="{00000000-0005-0000-0000-0000E75B0000}"/>
    <cellStyle name="Normal 7 4 3 2 2 3 2 2" xfId="40418" xr:uid="{00000000-0005-0000-0000-0000E85B0000}"/>
    <cellStyle name="Normal 7 4 3 2 2 3 3" xfId="11626" xr:uid="{00000000-0005-0000-0000-0000E95B0000}"/>
    <cellStyle name="Normal 7 4 3 2 2 3 4" xfId="36746" xr:uid="{00000000-0005-0000-0000-0000EA5B0000}"/>
    <cellStyle name="Normal 7 4 3 2 2 4" xfId="10402" xr:uid="{00000000-0005-0000-0000-0000EB5B0000}"/>
    <cellStyle name="Normal 7 4 3 2 2 4 2" xfId="35522" xr:uid="{00000000-0005-0000-0000-0000EC5B0000}"/>
    <cellStyle name="Normal 7 4 3 2 2 5" xfId="16073" xr:uid="{00000000-0005-0000-0000-0000ED5B0000}"/>
    <cellStyle name="Normal 7 4 3 2 2 5 2" xfId="39194" xr:uid="{00000000-0005-0000-0000-0000EE5B0000}"/>
    <cellStyle name="Normal 7 4 3 2 2 6" xfId="7954" xr:uid="{00000000-0005-0000-0000-0000EF5B0000}"/>
    <cellStyle name="Normal 7 4 3 2 2 7" xfId="33074" xr:uid="{00000000-0005-0000-0000-0000F05B0000}"/>
    <cellStyle name="Normal 7 4 3 2 3" xfId="4526" xr:uid="{00000000-0005-0000-0000-0000F15B0000}"/>
    <cellStyle name="Normal 7 4 3 2 3 2" xfId="12377" xr:uid="{00000000-0005-0000-0000-0000F25B0000}"/>
    <cellStyle name="Normal 7 4 3 2 3 2 2" xfId="37358" xr:uid="{00000000-0005-0000-0000-0000F35B0000}"/>
    <cellStyle name="Normal 7 4 3 2 3 3" xfId="18452" xr:uid="{00000000-0005-0000-0000-0000F45B0000}"/>
    <cellStyle name="Normal 7 4 3 2 3 3 2" xfId="41030" xr:uid="{00000000-0005-0000-0000-0000F55B0000}"/>
    <cellStyle name="Normal 7 4 3 2 3 4" xfId="8566" xr:uid="{00000000-0005-0000-0000-0000F65B0000}"/>
    <cellStyle name="Normal 7 4 3 2 3 5" xfId="33686" xr:uid="{00000000-0005-0000-0000-0000F75B0000}"/>
    <cellStyle name="Normal 7 4 3 2 4" xfId="2978" xr:uid="{00000000-0005-0000-0000-0000F85B0000}"/>
    <cellStyle name="Normal 7 4 3 2 4 2" xfId="16928" xr:uid="{00000000-0005-0000-0000-0000F95B0000}"/>
    <cellStyle name="Normal 7 4 3 2 4 2 2" xfId="39806" xr:uid="{00000000-0005-0000-0000-0000FA5B0000}"/>
    <cellStyle name="Normal 7 4 3 2 4 3" xfId="11014" xr:uid="{00000000-0005-0000-0000-0000FB5B0000}"/>
    <cellStyle name="Normal 7 4 3 2 4 4" xfId="36134" xr:uid="{00000000-0005-0000-0000-0000FC5B0000}"/>
    <cellStyle name="Normal 7 4 3 2 5" xfId="9790" xr:uid="{00000000-0005-0000-0000-0000FD5B0000}"/>
    <cellStyle name="Normal 7 4 3 2 5 2" xfId="34910" xr:uid="{00000000-0005-0000-0000-0000FE5B0000}"/>
    <cellStyle name="Normal 7 4 3 2 6" xfId="15032" xr:uid="{00000000-0005-0000-0000-0000FF5B0000}"/>
    <cellStyle name="Normal 7 4 3 2 6 2" xfId="38582" xr:uid="{00000000-0005-0000-0000-0000005C0000}"/>
    <cellStyle name="Normal 7 4 3 2 7" xfId="7342" xr:uid="{00000000-0005-0000-0000-0000015C0000}"/>
    <cellStyle name="Normal 7 4 3 2 8" xfId="32462" xr:uid="{00000000-0005-0000-0000-0000025C0000}"/>
    <cellStyle name="Normal 7 4 3 3" xfId="1355" xr:uid="{00000000-0005-0000-0000-0000035C0000}"/>
    <cellStyle name="Normal 7 4 3 3 2" xfId="2446" xr:uid="{00000000-0005-0000-0000-0000045C0000}"/>
    <cellStyle name="Normal 7 4 3 3 2 2" xfId="5709" xr:uid="{00000000-0005-0000-0000-0000055C0000}"/>
    <cellStyle name="Normal 7 4 3 3 2 2 2" xfId="13381" xr:uid="{00000000-0005-0000-0000-0000065C0000}"/>
    <cellStyle name="Normal 7 4 3 3 2 2 2 2" xfId="38181" xr:uid="{00000000-0005-0000-0000-0000075C0000}"/>
    <cellStyle name="Normal 7 4 3 3 2 2 3" xfId="19597" xr:uid="{00000000-0005-0000-0000-0000085C0000}"/>
    <cellStyle name="Normal 7 4 3 3 2 2 3 2" xfId="41853" xr:uid="{00000000-0005-0000-0000-0000095C0000}"/>
    <cellStyle name="Normal 7 4 3 3 2 2 4" xfId="9389" xr:uid="{00000000-0005-0000-0000-00000A5C0000}"/>
    <cellStyle name="Normal 7 4 3 3 2 2 5" xfId="34509" xr:uid="{00000000-0005-0000-0000-00000B5C0000}"/>
    <cellStyle name="Normal 7 4 3 3 2 3" xfId="3801" xr:uid="{00000000-0005-0000-0000-00000C5C0000}"/>
    <cellStyle name="Normal 7 4 3 3 2 3 2" xfId="17751" xr:uid="{00000000-0005-0000-0000-00000D5C0000}"/>
    <cellStyle name="Normal 7 4 3 3 2 3 2 2" xfId="40629" xr:uid="{00000000-0005-0000-0000-00000E5C0000}"/>
    <cellStyle name="Normal 7 4 3 3 2 3 3" xfId="11837" xr:uid="{00000000-0005-0000-0000-00000F5C0000}"/>
    <cellStyle name="Normal 7 4 3 3 2 3 4" xfId="36957" xr:uid="{00000000-0005-0000-0000-0000105C0000}"/>
    <cellStyle name="Normal 7 4 3 3 2 4" xfId="10613" xr:uid="{00000000-0005-0000-0000-0000115C0000}"/>
    <cellStyle name="Normal 7 4 3 3 2 4 2" xfId="35733" xr:uid="{00000000-0005-0000-0000-0000125C0000}"/>
    <cellStyle name="Normal 7 4 3 3 2 5" xfId="16410" xr:uid="{00000000-0005-0000-0000-0000135C0000}"/>
    <cellStyle name="Normal 7 4 3 3 2 5 2" xfId="39405" xr:uid="{00000000-0005-0000-0000-0000145C0000}"/>
    <cellStyle name="Normal 7 4 3 3 2 6" xfId="8165" xr:uid="{00000000-0005-0000-0000-0000155C0000}"/>
    <cellStyle name="Normal 7 4 3 3 2 7" xfId="33285" xr:uid="{00000000-0005-0000-0000-0000165C0000}"/>
    <cellStyle name="Normal 7 4 3 3 3" xfId="4819" xr:uid="{00000000-0005-0000-0000-0000175C0000}"/>
    <cellStyle name="Normal 7 4 3 3 3 2" xfId="12633" xr:uid="{00000000-0005-0000-0000-0000185C0000}"/>
    <cellStyle name="Normal 7 4 3 3 3 2 2" xfId="37569" xr:uid="{00000000-0005-0000-0000-0000195C0000}"/>
    <cellStyle name="Normal 7 4 3 3 3 3" xfId="18737" xr:uid="{00000000-0005-0000-0000-00001A5C0000}"/>
    <cellStyle name="Normal 7 4 3 3 3 3 2" xfId="41241" xr:uid="{00000000-0005-0000-0000-00001B5C0000}"/>
    <cellStyle name="Normal 7 4 3 3 3 4" xfId="8777" xr:uid="{00000000-0005-0000-0000-00001C5C0000}"/>
    <cellStyle name="Normal 7 4 3 3 3 5" xfId="33897" xr:uid="{00000000-0005-0000-0000-00001D5C0000}"/>
    <cellStyle name="Normal 7 4 3 3 4" xfId="3189" xr:uid="{00000000-0005-0000-0000-00001E5C0000}"/>
    <cellStyle name="Normal 7 4 3 3 4 2" xfId="17139" xr:uid="{00000000-0005-0000-0000-00001F5C0000}"/>
    <cellStyle name="Normal 7 4 3 3 4 2 2" xfId="40017" xr:uid="{00000000-0005-0000-0000-0000205C0000}"/>
    <cellStyle name="Normal 7 4 3 3 4 3" xfId="11225" xr:uid="{00000000-0005-0000-0000-0000215C0000}"/>
    <cellStyle name="Normal 7 4 3 3 4 4" xfId="36345" xr:uid="{00000000-0005-0000-0000-0000225C0000}"/>
    <cellStyle name="Normal 7 4 3 3 5" xfId="10001" xr:uid="{00000000-0005-0000-0000-0000235C0000}"/>
    <cellStyle name="Normal 7 4 3 3 5 2" xfId="35121" xr:uid="{00000000-0005-0000-0000-0000245C0000}"/>
    <cellStyle name="Normal 7 4 3 3 6" xfId="15364" xr:uid="{00000000-0005-0000-0000-0000255C0000}"/>
    <cellStyle name="Normal 7 4 3 3 6 2" xfId="38793" xr:uid="{00000000-0005-0000-0000-0000265C0000}"/>
    <cellStyle name="Normal 7 4 3 3 7" xfId="7553" xr:uid="{00000000-0005-0000-0000-0000275C0000}"/>
    <cellStyle name="Normal 7 4 3 3 8" xfId="32673" xr:uid="{00000000-0005-0000-0000-0000285C0000}"/>
    <cellStyle name="Normal 7 4 3 4" xfId="1766" xr:uid="{00000000-0005-0000-0000-0000295C0000}"/>
    <cellStyle name="Normal 7 4 3 4 2" xfId="5135" xr:uid="{00000000-0005-0000-0000-00002A5C0000}"/>
    <cellStyle name="Normal 7 4 3 4 2 2" xfId="12888" xr:uid="{00000000-0005-0000-0000-00002B5C0000}"/>
    <cellStyle name="Normal 7 4 3 4 2 2 2" xfId="37759" xr:uid="{00000000-0005-0000-0000-00002C5C0000}"/>
    <cellStyle name="Normal 7 4 3 4 2 3" xfId="19039" xr:uid="{00000000-0005-0000-0000-00002D5C0000}"/>
    <cellStyle name="Normal 7 4 3 4 2 3 2" xfId="41431" xr:uid="{00000000-0005-0000-0000-00002E5C0000}"/>
    <cellStyle name="Normal 7 4 3 4 2 4" xfId="8967" xr:uid="{00000000-0005-0000-0000-00002F5C0000}"/>
    <cellStyle name="Normal 7 4 3 4 2 5" xfId="34087" xr:uid="{00000000-0005-0000-0000-0000305C0000}"/>
    <cellStyle name="Normal 7 4 3 4 3" xfId="3379" xr:uid="{00000000-0005-0000-0000-0000315C0000}"/>
    <cellStyle name="Normal 7 4 3 4 3 2" xfId="17329" xr:uid="{00000000-0005-0000-0000-0000325C0000}"/>
    <cellStyle name="Normal 7 4 3 4 3 2 2" xfId="40207" xr:uid="{00000000-0005-0000-0000-0000335C0000}"/>
    <cellStyle name="Normal 7 4 3 4 3 3" xfId="11415" xr:uid="{00000000-0005-0000-0000-0000345C0000}"/>
    <cellStyle name="Normal 7 4 3 4 3 4" xfId="36535" xr:uid="{00000000-0005-0000-0000-0000355C0000}"/>
    <cellStyle name="Normal 7 4 3 4 4" xfId="10191" xr:uid="{00000000-0005-0000-0000-0000365C0000}"/>
    <cellStyle name="Normal 7 4 3 4 4 2" xfId="35311" xr:uid="{00000000-0005-0000-0000-0000375C0000}"/>
    <cellStyle name="Normal 7 4 3 4 5" xfId="15744" xr:uid="{00000000-0005-0000-0000-0000385C0000}"/>
    <cellStyle name="Normal 7 4 3 4 5 2" xfId="38983" xr:uid="{00000000-0005-0000-0000-0000395C0000}"/>
    <cellStyle name="Normal 7 4 3 4 6" xfId="7743" xr:uid="{00000000-0005-0000-0000-00003A5C0000}"/>
    <cellStyle name="Normal 7 4 3 4 7" xfId="32863" xr:uid="{00000000-0005-0000-0000-00003B5C0000}"/>
    <cellStyle name="Normal 7 4 3 5" xfId="4229" xr:uid="{00000000-0005-0000-0000-00003C5C0000}"/>
    <cellStyle name="Normal 7 4 3 5 2" xfId="12131" xr:uid="{00000000-0005-0000-0000-00003D5C0000}"/>
    <cellStyle name="Normal 7 4 3 5 2 2" xfId="37147" xr:uid="{00000000-0005-0000-0000-00003E5C0000}"/>
    <cellStyle name="Normal 7 4 3 5 3" xfId="18161" xr:uid="{00000000-0005-0000-0000-00003F5C0000}"/>
    <cellStyle name="Normal 7 4 3 5 3 2" xfId="40819" xr:uid="{00000000-0005-0000-0000-0000405C0000}"/>
    <cellStyle name="Normal 7 4 3 5 4" xfId="8355" xr:uid="{00000000-0005-0000-0000-0000415C0000}"/>
    <cellStyle name="Normal 7 4 3 5 5" xfId="33475" xr:uid="{00000000-0005-0000-0000-0000425C0000}"/>
    <cellStyle name="Normal 7 4 3 6" xfId="2767" xr:uid="{00000000-0005-0000-0000-0000435C0000}"/>
    <cellStyle name="Normal 7 4 3 6 2" xfId="16717" xr:uid="{00000000-0005-0000-0000-0000445C0000}"/>
    <cellStyle name="Normal 7 4 3 6 2 2" xfId="39595" xr:uid="{00000000-0005-0000-0000-0000455C0000}"/>
    <cellStyle name="Normal 7 4 3 6 3" xfId="10803" xr:uid="{00000000-0005-0000-0000-0000465C0000}"/>
    <cellStyle name="Normal 7 4 3 6 4" xfId="35923" xr:uid="{00000000-0005-0000-0000-0000475C0000}"/>
    <cellStyle name="Normal 7 4 3 7" xfId="9579" xr:uid="{00000000-0005-0000-0000-0000485C0000}"/>
    <cellStyle name="Normal 7 4 3 7 2" xfId="34699" xr:uid="{00000000-0005-0000-0000-0000495C0000}"/>
    <cellStyle name="Normal 7 4 3 8" xfId="14629" xr:uid="{00000000-0005-0000-0000-00004A5C0000}"/>
    <cellStyle name="Normal 7 4 3 8 2" xfId="38371" xr:uid="{00000000-0005-0000-0000-00004B5C0000}"/>
    <cellStyle name="Normal 7 4 3 9" xfId="7131" xr:uid="{00000000-0005-0000-0000-00004C5C0000}"/>
    <cellStyle name="Normal 7 4 4" xfId="1010" xr:uid="{00000000-0005-0000-0000-00004D5C0000}"/>
    <cellStyle name="Normal 7 4 4 2" xfId="2101" xr:uid="{00000000-0005-0000-0000-00004E5C0000}"/>
    <cellStyle name="Normal 7 4 4 2 2" xfId="5407" xr:uid="{00000000-0005-0000-0000-00004F5C0000}"/>
    <cellStyle name="Normal 7 4 4 2 2 2" xfId="13121" xr:uid="{00000000-0005-0000-0000-0000505C0000}"/>
    <cellStyle name="Normal 7 4 4 2 2 2 2" xfId="37967" xr:uid="{00000000-0005-0000-0000-0000515C0000}"/>
    <cellStyle name="Normal 7 4 4 2 2 3" xfId="19301" xr:uid="{00000000-0005-0000-0000-0000525C0000}"/>
    <cellStyle name="Normal 7 4 4 2 2 3 2" xfId="41639" xr:uid="{00000000-0005-0000-0000-0000535C0000}"/>
    <cellStyle name="Normal 7 4 4 2 2 4" xfId="9175" xr:uid="{00000000-0005-0000-0000-0000545C0000}"/>
    <cellStyle name="Normal 7 4 4 2 2 5" xfId="34295" xr:uid="{00000000-0005-0000-0000-0000555C0000}"/>
    <cellStyle name="Normal 7 4 4 2 3" xfId="3587" xr:uid="{00000000-0005-0000-0000-0000565C0000}"/>
    <cellStyle name="Normal 7 4 4 2 3 2" xfId="17537" xr:uid="{00000000-0005-0000-0000-0000575C0000}"/>
    <cellStyle name="Normal 7 4 4 2 3 2 2" xfId="40415" xr:uid="{00000000-0005-0000-0000-0000585C0000}"/>
    <cellStyle name="Normal 7 4 4 2 3 3" xfId="11623" xr:uid="{00000000-0005-0000-0000-0000595C0000}"/>
    <cellStyle name="Normal 7 4 4 2 3 4" xfId="36743" xr:uid="{00000000-0005-0000-0000-00005A5C0000}"/>
    <cellStyle name="Normal 7 4 4 2 4" xfId="10399" xr:uid="{00000000-0005-0000-0000-00005B5C0000}"/>
    <cellStyle name="Normal 7 4 4 2 4 2" xfId="35519" xr:uid="{00000000-0005-0000-0000-00005C5C0000}"/>
    <cellStyle name="Normal 7 4 4 2 5" xfId="16070" xr:uid="{00000000-0005-0000-0000-00005D5C0000}"/>
    <cellStyle name="Normal 7 4 4 2 5 2" xfId="39191" xr:uid="{00000000-0005-0000-0000-00005E5C0000}"/>
    <cellStyle name="Normal 7 4 4 2 6" xfId="7951" xr:uid="{00000000-0005-0000-0000-00005F5C0000}"/>
    <cellStyle name="Normal 7 4 4 2 7" xfId="33071" xr:uid="{00000000-0005-0000-0000-0000605C0000}"/>
    <cellStyle name="Normal 7 4 4 3" xfId="4523" xr:uid="{00000000-0005-0000-0000-0000615C0000}"/>
    <cellStyle name="Normal 7 4 4 3 2" xfId="12374" xr:uid="{00000000-0005-0000-0000-0000625C0000}"/>
    <cellStyle name="Normal 7 4 4 3 2 2" xfId="37355" xr:uid="{00000000-0005-0000-0000-0000635C0000}"/>
    <cellStyle name="Normal 7 4 4 3 3" xfId="18449" xr:uid="{00000000-0005-0000-0000-0000645C0000}"/>
    <cellStyle name="Normal 7 4 4 3 3 2" xfId="41027" xr:uid="{00000000-0005-0000-0000-0000655C0000}"/>
    <cellStyle name="Normal 7 4 4 3 4" xfId="8563" xr:uid="{00000000-0005-0000-0000-0000665C0000}"/>
    <cellStyle name="Normal 7 4 4 3 5" xfId="33683" xr:uid="{00000000-0005-0000-0000-0000675C0000}"/>
    <cellStyle name="Normal 7 4 4 4" xfId="2975" xr:uid="{00000000-0005-0000-0000-0000685C0000}"/>
    <cellStyle name="Normal 7 4 4 4 2" xfId="16925" xr:uid="{00000000-0005-0000-0000-0000695C0000}"/>
    <cellStyle name="Normal 7 4 4 4 2 2" xfId="39803" xr:uid="{00000000-0005-0000-0000-00006A5C0000}"/>
    <cellStyle name="Normal 7 4 4 4 3" xfId="11011" xr:uid="{00000000-0005-0000-0000-00006B5C0000}"/>
    <cellStyle name="Normal 7 4 4 4 4" xfId="36131" xr:uid="{00000000-0005-0000-0000-00006C5C0000}"/>
    <cellStyle name="Normal 7 4 4 5" xfId="9787" xr:uid="{00000000-0005-0000-0000-00006D5C0000}"/>
    <cellStyle name="Normal 7 4 4 5 2" xfId="34907" xr:uid="{00000000-0005-0000-0000-00006E5C0000}"/>
    <cellStyle name="Normal 7 4 4 6" xfId="15029" xr:uid="{00000000-0005-0000-0000-00006F5C0000}"/>
    <cellStyle name="Normal 7 4 4 6 2" xfId="38579" xr:uid="{00000000-0005-0000-0000-0000705C0000}"/>
    <cellStyle name="Normal 7 4 4 7" xfId="7339" xr:uid="{00000000-0005-0000-0000-0000715C0000}"/>
    <cellStyle name="Normal 7 4 4 8" xfId="32459" xr:uid="{00000000-0005-0000-0000-0000725C0000}"/>
    <cellStyle name="Normal 7 4 5" xfId="1352" xr:uid="{00000000-0005-0000-0000-0000735C0000}"/>
    <cellStyle name="Normal 7 4 5 2" xfId="2443" xr:uid="{00000000-0005-0000-0000-0000745C0000}"/>
    <cellStyle name="Normal 7 4 5 2 2" xfId="5706" xr:uid="{00000000-0005-0000-0000-0000755C0000}"/>
    <cellStyle name="Normal 7 4 5 2 2 2" xfId="13378" xr:uid="{00000000-0005-0000-0000-0000765C0000}"/>
    <cellStyle name="Normal 7 4 5 2 2 2 2" xfId="38178" xr:uid="{00000000-0005-0000-0000-0000775C0000}"/>
    <cellStyle name="Normal 7 4 5 2 2 3" xfId="19594" xr:uid="{00000000-0005-0000-0000-0000785C0000}"/>
    <cellStyle name="Normal 7 4 5 2 2 3 2" xfId="41850" xr:uid="{00000000-0005-0000-0000-0000795C0000}"/>
    <cellStyle name="Normal 7 4 5 2 2 4" xfId="9386" xr:uid="{00000000-0005-0000-0000-00007A5C0000}"/>
    <cellStyle name="Normal 7 4 5 2 2 5" xfId="34506" xr:uid="{00000000-0005-0000-0000-00007B5C0000}"/>
    <cellStyle name="Normal 7 4 5 2 3" xfId="3798" xr:uid="{00000000-0005-0000-0000-00007C5C0000}"/>
    <cellStyle name="Normal 7 4 5 2 3 2" xfId="17748" xr:uid="{00000000-0005-0000-0000-00007D5C0000}"/>
    <cellStyle name="Normal 7 4 5 2 3 2 2" xfId="40626" xr:uid="{00000000-0005-0000-0000-00007E5C0000}"/>
    <cellStyle name="Normal 7 4 5 2 3 3" xfId="11834" xr:uid="{00000000-0005-0000-0000-00007F5C0000}"/>
    <cellStyle name="Normal 7 4 5 2 3 4" xfId="36954" xr:uid="{00000000-0005-0000-0000-0000805C0000}"/>
    <cellStyle name="Normal 7 4 5 2 4" xfId="10610" xr:uid="{00000000-0005-0000-0000-0000815C0000}"/>
    <cellStyle name="Normal 7 4 5 2 4 2" xfId="35730" xr:uid="{00000000-0005-0000-0000-0000825C0000}"/>
    <cellStyle name="Normal 7 4 5 2 5" xfId="16407" xr:uid="{00000000-0005-0000-0000-0000835C0000}"/>
    <cellStyle name="Normal 7 4 5 2 5 2" xfId="39402" xr:uid="{00000000-0005-0000-0000-0000845C0000}"/>
    <cellStyle name="Normal 7 4 5 2 6" xfId="8162" xr:uid="{00000000-0005-0000-0000-0000855C0000}"/>
    <cellStyle name="Normal 7 4 5 2 7" xfId="33282" xr:uid="{00000000-0005-0000-0000-0000865C0000}"/>
    <cellStyle name="Normal 7 4 5 3" xfId="4816" xr:uid="{00000000-0005-0000-0000-0000875C0000}"/>
    <cellStyle name="Normal 7 4 5 3 2" xfId="12630" xr:uid="{00000000-0005-0000-0000-0000885C0000}"/>
    <cellStyle name="Normal 7 4 5 3 2 2" xfId="37566" xr:uid="{00000000-0005-0000-0000-0000895C0000}"/>
    <cellStyle name="Normal 7 4 5 3 3" xfId="18734" xr:uid="{00000000-0005-0000-0000-00008A5C0000}"/>
    <cellStyle name="Normal 7 4 5 3 3 2" xfId="41238" xr:uid="{00000000-0005-0000-0000-00008B5C0000}"/>
    <cellStyle name="Normal 7 4 5 3 4" xfId="8774" xr:uid="{00000000-0005-0000-0000-00008C5C0000}"/>
    <cellStyle name="Normal 7 4 5 3 5" xfId="33894" xr:uid="{00000000-0005-0000-0000-00008D5C0000}"/>
    <cellStyle name="Normal 7 4 5 4" xfId="3186" xr:uid="{00000000-0005-0000-0000-00008E5C0000}"/>
    <cellStyle name="Normal 7 4 5 4 2" xfId="17136" xr:uid="{00000000-0005-0000-0000-00008F5C0000}"/>
    <cellStyle name="Normal 7 4 5 4 2 2" xfId="40014" xr:uid="{00000000-0005-0000-0000-0000905C0000}"/>
    <cellStyle name="Normal 7 4 5 4 3" xfId="11222" xr:uid="{00000000-0005-0000-0000-0000915C0000}"/>
    <cellStyle name="Normal 7 4 5 4 4" xfId="36342" xr:uid="{00000000-0005-0000-0000-0000925C0000}"/>
    <cellStyle name="Normal 7 4 5 5" xfId="9998" xr:uid="{00000000-0005-0000-0000-0000935C0000}"/>
    <cellStyle name="Normal 7 4 5 5 2" xfId="35118" xr:uid="{00000000-0005-0000-0000-0000945C0000}"/>
    <cellStyle name="Normal 7 4 5 6" xfId="15361" xr:uid="{00000000-0005-0000-0000-0000955C0000}"/>
    <cellStyle name="Normal 7 4 5 6 2" xfId="38790" xr:uid="{00000000-0005-0000-0000-0000965C0000}"/>
    <cellStyle name="Normal 7 4 5 7" xfId="7550" xr:uid="{00000000-0005-0000-0000-0000975C0000}"/>
    <cellStyle name="Normal 7 4 5 8" xfId="32670" xr:uid="{00000000-0005-0000-0000-0000985C0000}"/>
    <cellStyle name="Normal 7 4 6" xfId="1763" xr:uid="{00000000-0005-0000-0000-0000995C0000}"/>
    <cellStyle name="Normal 7 4 6 2" xfId="5132" xr:uid="{00000000-0005-0000-0000-00009A5C0000}"/>
    <cellStyle name="Normal 7 4 6 2 2" xfId="12885" xr:uid="{00000000-0005-0000-0000-00009B5C0000}"/>
    <cellStyle name="Normal 7 4 6 2 2 2" xfId="37756" xr:uid="{00000000-0005-0000-0000-00009C5C0000}"/>
    <cellStyle name="Normal 7 4 6 2 3" xfId="19036" xr:uid="{00000000-0005-0000-0000-00009D5C0000}"/>
    <cellStyle name="Normal 7 4 6 2 3 2" xfId="41428" xr:uid="{00000000-0005-0000-0000-00009E5C0000}"/>
    <cellStyle name="Normal 7 4 6 2 4" xfId="8964" xr:uid="{00000000-0005-0000-0000-00009F5C0000}"/>
    <cellStyle name="Normal 7 4 6 2 5" xfId="34084" xr:uid="{00000000-0005-0000-0000-0000A05C0000}"/>
    <cellStyle name="Normal 7 4 6 3" xfId="3376" xr:uid="{00000000-0005-0000-0000-0000A15C0000}"/>
    <cellStyle name="Normal 7 4 6 3 2" xfId="17326" xr:uid="{00000000-0005-0000-0000-0000A25C0000}"/>
    <cellStyle name="Normal 7 4 6 3 2 2" xfId="40204" xr:uid="{00000000-0005-0000-0000-0000A35C0000}"/>
    <cellStyle name="Normal 7 4 6 3 3" xfId="11412" xr:uid="{00000000-0005-0000-0000-0000A45C0000}"/>
    <cellStyle name="Normal 7 4 6 3 4" xfId="36532" xr:uid="{00000000-0005-0000-0000-0000A55C0000}"/>
    <cellStyle name="Normal 7 4 6 4" xfId="10188" xr:uid="{00000000-0005-0000-0000-0000A65C0000}"/>
    <cellStyle name="Normal 7 4 6 4 2" xfId="35308" xr:uid="{00000000-0005-0000-0000-0000A75C0000}"/>
    <cellStyle name="Normal 7 4 6 5" xfId="15741" xr:uid="{00000000-0005-0000-0000-0000A85C0000}"/>
    <cellStyle name="Normal 7 4 6 5 2" xfId="38980" xr:uid="{00000000-0005-0000-0000-0000A95C0000}"/>
    <cellStyle name="Normal 7 4 6 6" xfId="7740" xr:uid="{00000000-0005-0000-0000-0000AA5C0000}"/>
    <cellStyle name="Normal 7 4 6 7" xfId="32860" xr:uid="{00000000-0005-0000-0000-0000AB5C0000}"/>
    <cellStyle name="Normal 7 4 7" xfId="4226" xr:uid="{00000000-0005-0000-0000-0000AC5C0000}"/>
    <cellStyle name="Normal 7 4 7 2" xfId="12128" xr:uid="{00000000-0005-0000-0000-0000AD5C0000}"/>
    <cellStyle name="Normal 7 4 7 2 2" xfId="37144" xr:uid="{00000000-0005-0000-0000-0000AE5C0000}"/>
    <cellStyle name="Normal 7 4 7 3" xfId="18158" xr:uid="{00000000-0005-0000-0000-0000AF5C0000}"/>
    <cellStyle name="Normal 7 4 7 3 2" xfId="40816" xr:uid="{00000000-0005-0000-0000-0000B05C0000}"/>
    <cellStyle name="Normal 7 4 7 4" xfId="8352" xr:uid="{00000000-0005-0000-0000-0000B15C0000}"/>
    <cellStyle name="Normal 7 4 7 5" xfId="33472" xr:uid="{00000000-0005-0000-0000-0000B25C0000}"/>
    <cellStyle name="Normal 7 4 8" xfId="2764" xr:uid="{00000000-0005-0000-0000-0000B35C0000}"/>
    <cellStyle name="Normal 7 4 8 2" xfId="16714" xr:uid="{00000000-0005-0000-0000-0000B45C0000}"/>
    <cellStyle name="Normal 7 4 8 2 2" xfId="39592" xr:uid="{00000000-0005-0000-0000-0000B55C0000}"/>
    <cellStyle name="Normal 7 4 8 3" xfId="10800" xr:uid="{00000000-0005-0000-0000-0000B65C0000}"/>
    <cellStyle name="Normal 7 4 8 4" xfId="35920" xr:uid="{00000000-0005-0000-0000-0000B75C0000}"/>
    <cellStyle name="Normal 7 4 9" xfId="9576" xr:uid="{00000000-0005-0000-0000-0000B85C0000}"/>
    <cellStyle name="Normal 7 4 9 2" xfId="34696" xr:uid="{00000000-0005-0000-0000-0000B95C0000}"/>
    <cellStyle name="Normal 7 5" xfId="588" xr:uid="{00000000-0005-0000-0000-0000BA5C0000}"/>
    <cellStyle name="Normal 7 5 10" xfId="14630" xr:uid="{00000000-0005-0000-0000-0000BB5C0000}"/>
    <cellStyle name="Normal 7 5 10 2" xfId="38372" xr:uid="{00000000-0005-0000-0000-0000BC5C0000}"/>
    <cellStyle name="Normal 7 5 11" xfId="7132" xr:uid="{00000000-0005-0000-0000-0000BD5C0000}"/>
    <cellStyle name="Normal 7 5 12" xfId="32252" xr:uid="{00000000-0005-0000-0000-0000BE5C0000}"/>
    <cellStyle name="Normal 7 5 2" xfId="589" xr:uid="{00000000-0005-0000-0000-0000BF5C0000}"/>
    <cellStyle name="Normal 7 5 2 10" xfId="7133" xr:uid="{00000000-0005-0000-0000-0000C05C0000}"/>
    <cellStyle name="Normal 7 5 2 11" xfId="32253" xr:uid="{00000000-0005-0000-0000-0000C15C0000}"/>
    <cellStyle name="Normal 7 5 2 2" xfId="590" xr:uid="{00000000-0005-0000-0000-0000C25C0000}"/>
    <cellStyle name="Normal 7 5 2 2 10" xfId="32254" xr:uid="{00000000-0005-0000-0000-0000C35C0000}"/>
    <cellStyle name="Normal 7 5 2 2 2" xfId="1016" xr:uid="{00000000-0005-0000-0000-0000C45C0000}"/>
    <cellStyle name="Normal 7 5 2 2 2 2" xfId="2107" xr:uid="{00000000-0005-0000-0000-0000C55C0000}"/>
    <cellStyle name="Normal 7 5 2 2 2 2 2" xfId="5413" xr:uid="{00000000-0005-0000-0000-0000C65C0000}"/>
    <cellStyle name="Normal 7 5 2 2 2 2 2 2" xfId="13127" xr:uid="{00000000-0005-0000-0000-0000C75C0000}"/>
    <cellStyle name="Normal 7 5 2 2 2 2 2 2 2" xfId="37973" xr:uid="{00000000-0005-0000-0000-0000C85C0000}"/>
    <cellStyle name="Normal 7 5 2 2 2 2 2 3" xfId="19307" xr:uid="{00000000-0005-0000-0000-0000C95C0000}"/>
    <cellStyle name="Normal 7 5 2 2 2 2 2 3 2" xfId="41645" xr:uid="{00000000-0005-0000-0000-0000CA5C0000}"/>
    <cellStyle name="Normal 7 5 2 2 2 2 2 4" xfId="9181" xr:uid="{00000000-0005-0000-0000-0000CB5C0000}"/>
    <cellStyle name="Normal 7 5 2 2 2 2 2 5" xfId="34301" xr:uid="{00000000-0005-0000-0000-0000CC5C0000}"/>
    <cellStyle name="Normal 7 5 2 2 2 2 3" xfId="3593" xr:uid="{00000000-0005-0000-0000-0000CD5C0000}"/>
    <cellStyle name="Normal 7 5 2 2 2 2 3 2" xfId="17543" xr:uid="{00000000-0005-0000-0000-0000CE5C0000}"/>
    <cellStyle name="Normal 7 5 2 2 2 2 3 2 2" xfId="40421" xr:uid="{00000000-0005-0000-0000-0000CF5C0000}"/>
    <cellStyle name="Normal 7 5 2 2 2 2 3 3" xfId="11629" xr:uid="{00000000-0005-0000-0000-0000D05C0000}"/>
    <cellStyle name="Normal 7 5 2 2 2 2 3 4" xfId="36749" xr:uid="{00000000-0005-0000-0000-0000D15C0000}"/>
    <cellStyle name="Normal 7 5 2 2 2 2 4" xfId="10405" xr:uid="{00000000-0005-0000-0000-0000D25C0000}"/>
    <cellStyle name="Normal 7 5 2 2 2 2 4 2" xfId="35525" xr:uid="{00000000-0005-0000-0000-0000D35C0000}"/>
    <cellStyle name="Normal 7 5 2 2 2 2 5" xfId="16076" xr:uid="{00000000-0005-0000-0000-0000D45C0000}"/>
    <cellStyle name="Normal 7 5 2 2 2 2 5 2" xfId="39197" xr:uid="{00000000-0005-0000-0000-0000D55C0000}"/>
    <cellStyle name="Normal 7 5 2 2 2 2 6" xfId="7957" xr:uid="{00000000-0005-0000-0000-0000D65C0000}"/>
    <cellStyle name="Normal 7 5 2 2 2 2 7" xfId="33077" xr:uid="{00000000-0005-0000-0000-0000D75C0000}"/>
    <cellStyle name="Normal 7 5 2 2 2 3" xfId="4529" xr:uid="{00000000-0005-0000-0000-0000D85C0000}"/>
    <cellStyle name="Normal 7 5 2 2 2 3 2" xfId="12380" xr:uid="{00000000-0005-0000-0000-0000D95C0000}"/>
    <cellStyle name="Normal 7 5 2 2 2 3 2 2" xfId="37361" xr:uid="{00000000-0005-0000-0000-0000DA5C0000}"/>
    <cellStyle name="Normal 7 5 2 2 2 3 3" xfId="18455" xr:uid="{00000000-0005-0000-0000-0000DB5C0000}"/>
    <cellStyle name="Normal 7 5 2 2 2 3 3 2" xfId="41033" xr:uid="{00000000-0005-0000-0000-0000DC5C0000}"/>
    <cellStyle name="Normal 7 5 2 2 2 3 4" xfId="8569" xr:uid="{00000000-0005-0000-0000-0000DD5C0000}"/>
    <cellStyle name="Normal 7 5 2 2 2 3 5" xfId="33689" xr:uid="{00000000-0005-0000-0000-0000DE5C0000}"/>
    <cellStyle name="Normal 7 5 2 2 2 4" xfId="2981" xr:uid="{00000000-0005-0000-0000-0000DF5C0000}"/>
    <cellStyle name="Normal 7 5 2 2 2 4 2" xfId="16931" xr:uid="{00000000-0005-0000-0000-0000E05C0000}"/>
    <cellStyle name="Normal 7 5 2 2 2 4 2 2" xfId="39809" xr:uid="{00000000-0005-0000-0000-0000E15C0000}"/>
    <cellStyle name="Normal 7 5 2 2 2 4 3" xfId="11017" xr:uid="{00000000-0005-0000-0000-0000E25C0000}"/>
    <cellStyle name="Normal 7 5 2 2 2 4 4" xfId="36137" xr:uid="{00000000-0005-0000-0000-0000E35C0000}"/>
    <cellStyle name="Normal 7 5 2 2 2 5" xfId="9793" xr:uid="{00000000-0005-0000-0000-0000E45C0000}"/>
    <cellStyle name="Normal 7 5 2 2 2 5 2" xfId="34913" xr:uid="{00000000-0005-0000-0000-0000E55C0000}"/>
    <cellStyle name="Normal 7 5 2 2 2 6" xfId="15035" xr:uid="{00000000-0005-0000-0000-0000E65C0000}"/>
    <cellStyle name="Normal 7 5 2 2 2 6 2" xfId="38585" xr:uid="{00000000-0005-0000-0000-0000E75C0000}"/>
    <cellStyle name="Normal 7 5 2 2 2 7" xfId="7345" xr:uid="{00000000-0005-0000-0000-0000E85C0000}"/>
    <cellStyle name="Normal 7 5 2 2 2 8" xfId="32465" xr:uid="{00000000-0005-0000-0000-0000E95C0000}"/>
    <cellStyle name="Normal 7 5 2 2 3" xfId="1358" xr:uid="{00000000-0005-0000-0000-0000EA5C0000}"/>
    <cellStyle name="Normal 7 5 2 2 3 2" xfId="2449" xr:uid="{00000000-0005-0000-0000-0000EB5C0000}"/>
    <cellStyle name="Normal 7 5 2 2 3 2 2" xfId="5712" xr:uid="{00000000-0005-0000-0000-0000EC5C0000}"/>
    <cellStyle name="Normal 7 5 2 2 3 2 2 2" xfId="13384" xr:uid="{00000000-0005-0000-0000-0000ED5C0000}"/>
    <cellStyle name="Normal 7 5 2 2 3 2 2 2 2" xfId="38184" xr:uid="{00000000-0005-0000-0000-0000EE5C0000}"/>
    <cellStyle name="Normal 7 5 2 2 3 2 2 3" xfId="19600" xr:uid="{00000000-0005-0000-0000-0000EF5C0000}"/>
    <cellStyle name="Normal 7 5 2 2 3 2 2 3 2" xfId="41856" xr:uid="{00000000-0005-0000-0000-0000F05C0000}"/>
    <cellStyle name="Normal 7 5 2 2 3 2 2 4" xfId="9392" xr:uid="{00000000-0005-0000-0000-0000F15C0000}"/>
    <cellStyle name="Normal 7 5 2 2 3 2 2 5" xfId="34512" xr:uid="{00000000-0005-0000-0000-0000F25C0000}"/>
    <cellStyle name="Normal 7 5 2 2 3 2 3" xfId="3804" xr:uid="{00000000-0005-0000-0000-0000F35C0000}"/>
    <cellStyle name="Normal 7 5 2 2 3 2 3 2" xfId="17754" xr:uid="{00000000-0005-0000-0000-0000F45C0000}"/>
    <cellStyle name="Normal 7 5 2 2 3 2 3 2 2" xfId="40632" xr:uid="{00000000-0005-0000-0000-0000F55C0000}"/>
    <cellStyle name="Normal 7 5 2 2 3 2 3 3" xfId="11840" xr:uid="{00000000-0005-0000-0000-0000F65C0000}"/>
    <cellStyle name="Normal 7 5 2 2 3 2 3 4" xfId="36960" xr:uid="{00000000-0005-0000-0000-0000F75C0000}"/>
    <cellStyle name="Normal 7 5 2 2 3 2 4" xfId="10616" xr:uid="{00000000-0005-0000-0000-0000F85C0000}"/>
    <cellStyle name="Normal 7 5 2 2 3 2 4 2" xfId="35736" xr:uid="{00000000-0005-0000-0000-0000F95C0000}"/>
    <cellStyle name="Normal 7 5 2 2 3 2 5" xfId="16413" xr:uid="{00000000-0005-0000-0000-0000FA5C0000}"/>
    <cellStyle name="Normal 7 5 2 2 3 2 5 2" xfId="39408" xr:uid="{00000000-0005-0000-0000-0000FB5C0000}"/>
    <cellStyle name="Normal 7 5 2 2 3 2 6" xfId="8168" xr:uid="{00000000-0005-0000-0000-0000FC5C0000}"/>
    <cellStyle name="Normal 7 5 2 2 3 2 7" xfId="33288" xr:uid="{00000000-0005-0000-0000-0000FD5C0000}"/>
    <cellStyle name="Normal 7 5 2 2 3 3" xfId="4822" xr:uid="{00000000-0005-0000-0000-0000FE5C0000}"/>
    <cellStyle name="Normal 7 5 2 2 3 3 2" xfId="12636" xr:uid="{00000000-0005-0000-0000-0000FF5C0000}"/>
    <cellStyle name="Normal 7 5 2 2 3 3 2 2" xfId="37572" xr:uid="{00000000-0005-0000-0000-0000005D0000}"/>
    <cellStyle name="Normal 7 5 2 2 3 3 3" xfId="18740" xr:uid="{00000000-0005-0000-0000-0000015D0000}"/>
    <cellStyle name="Normal 7 5 2 2 3 3 3 2" xfId="41244" xr:uid="{00000000-0005-0000-0000-0000025D0000}"/>
    <cellStyle name="Normal 7 5 2 2 3 3 4" xfId="8780" xr:uid="{00000000-0005-0000-0000-0000035D0000}"/>
    <cellStyle name="Normal 7 5 2 2 3 3 5" xfId="33900" xr:uid="{00000000-0005-0000-0000-0000045D0000}"/>
    <cellStyle name="Normal 7 5 2 2 3 4" xfId="3192" xr:uid="{00000000-0005-0000-0000-0000055D0000}"/>
    <cellStyle name="Normal 7 5 2 2 3 4 2" xfId="17142" xr:uid="{00000000-0005-0000-0000-0000065D0000}"/>
    <cellStyle name="Normal 7 5 2 2 3 4 2 2" xfId="40020" xr:uid="{00000000-0005-0000-0000-0000075D0000}"/>
    <cellStyle name="Normal 7 5 2 2 3 4 3" xfId="11228" xr:uid="{00000000-0005-0000-0000-0000085D0000}"/>
    <cellStyle name="Normal 7 5 2 2 3 4 4" xfId="36348" xr:uid="{00000000-0005-0000-0000-0000095D0000}"/>
    <cellStyle name="Normal 7 5 2 2 3 5" xfId="10004" xr:uid="{00000000-0005-0000-0000-00000A5D0000}"/>
    <cellStyle name="Normal 7 5 2 2 3 5 2" xfId="35124" xr:uid="{00000000-0005-0000-0000-00000B5D0000}"/>
    <cellStyle name="Normal 7 5 2 2 3 6" xfId="15367" xr:uid="{00000000-0005-0000-0000-00000C5D0000}"/>
    <cellStyle name="Normal 7 5 2 2 3 6 2" xfId="38796" xr:uid="{00000000-0005-0000-0000-00000D5D0000}"/>
    <cellStyle name="Normal 7 5 2 2 3 7" xfId="7556" xr:uid="{00000000-0005-0000-0000-00000E5D0000}"/>
    <cellStyle name="Normal 7 5 2 2 3 8" xfId="32676" xr:uid="{00000000-0005-0000-0000-00000F5D0000}"/>
    <cellStyle name="Normal 7 5 2 2 4" xfId="1769" xr:uid="{00000000-0005-0000-0000-0000105D0000}"/>
    <cellStyle name="Normal 7 5 2 2 4 2" xfId="5138" xr:uid="{00000000-0005-0000-0000-0000115D0000}"/>
    <cellStyle name="Normal 7 5 2 2 4 2 2" xfId="12891" xr:uid="{00000000-0005-0000-0000-0000125D0000}"/>
    <cellStyle name="Normal 7 5 2 2 4 2 2 2" xfId="37762" xr:uid="{00000000-0005-0000-0000-0000135D0000}"/>
    <cellStyle name="Normal 7 5 2 2 4 2 3" xfId="19042" xr:uid="{00000000-0005-0000-0000-0000145D0000}"/>
    <cellStyle name="Normal 7 5 2 2 4 2 3 2" xfId="41434" xr:uid="{00000000-0005-0000-0000-0000155D0000}"/>
    <cellStyle name="Normal 7 5 2 2 4 2 4" xfId="8970" xr:uid="{00000000-0005-0000-0000-0000165D0000}"/>
    <cellStyle name="Normal 7 5 2 2 4 2 5" xfId="34090" xr:uid="{00000000-0005-0000-0000-0000175D0000}"/>
    <cellStyle name="Normal 7 5 2 2 4 3" xfId="3382" xr:uid="{00000000-0005-0000-0000-0000185D0000}"/>
    <cellStyle name="Normal 7 5 2 2 4 3 2" xfId="17332" xr:uid="{00000000-0005-0000-0000-0000195D0000}"/>
    <cellStyle name="Normal 7 5 2 2 4 3 2 2" xfId="40210" xr:uid="{00000000-0005-0000-0000-00001A5D0000}"/>
    <cellStyle name="Normal 7 5 2 2 4 3 3" xfId="11418" xr:uid="{00000000-0005-0000-0000-00001B5D0000}"/>
    <cellStyle name="Normal 7 5 2 2 4 3 4" xfId="36538" xr:uid="{00000000-0005-0000-0000-00001C5D0000}"/>
    <cellStyle name="Normal 7 5 2 2 4 4" xfId="10194" xr:uid="{00000000-0005-0000-0000-00001D5D0000}"/>
    <cellStyle name="Normal 7 5 2 2 4 4 2" xfId="35314" xr:uid="{00000000-0005-0000-0000-00001E5D0000}"/>
    <cellStyle name="Normal 7 5 2 2 4 5" xfId="15747" xr:uid="{00000000-0005-0000-0000-00001F5D0000}"/>
    <cellStyle name="Normal 7 5 2 2 4 5 2" xfId="38986" xr:uid="{00000000-0005-0000-0000-0000205D0000}"/>
    <cellStyle name="Normal 7 5 2 2 4 6" xfId="7746" xr:uid="{00000000-0005-0000-0000-0000215D0000}"/>
    <cellStyle name="Normal 7 5 2 2 4 7" xfId="32866" xr:uid="{00000000-0005-0000-0000-0000225D0000}"/>
    <cellStyle name="Normal 7 5 2 2 5" xfId="4232" xr:uid="{00000000-0005-0000-0000-0000235D0000}"/>
    <cellStyle name="Normal 7 5 2 2 5 2" xfId="12134" xr:uid="{00000000-0005-0000-0000-0000245D0000}"/>
    <cellStyle name="Normal 7 5 2 2 5 2 2" xfId="37150" xr:uid="{00000000-0005-0000-0000-0000255D0000}"/>
    <cellStyle name="Normal 7 5 2 2 5 3" xfId="18164" xr:uid="{00000000-0005-0000-0000-0000265D0000}"/>
    <cellStyle name="Normal 7 5 2 2 5 3 2" xfId="40822" xr:uid="{00000000-0005-0000-0000-0000275D0000}"/>
    <cellStyle name="Normal 7 5 2 2 5 4" xfId="8358" xr:uid="{00000000-0005-0000-0000-0000285D0000}"/>
    <cellStyle name="Normal 7 5 2 2 5 5" xfId="33478" xr:uid="{00000000-0005-0000-0000-0000295D0000}"/>
    <cellStyle name="Normal 7 5 2 2 6" xfId="2770" xr:uid="{00000000-0005-0000-0000-00002A5D0000}"/>
    <cellStyle name="Normal 7 5 2 2 6 2" xfId="16720" xr:uid="{00000000-0005-0000-0000-00002B5D0000}"/>
    <cellStyle name="Normal 7 5 2 2 6 2 2" xfId="39598" xr:uid="{00000000-0005-0000-0000-00002C5D0000}"/>
    <cellStyle name="Normal 7 5 2 2 6 3" xfId="10806" xr:uid="{00000000-0005-0000-0000-00002D5D0000}"/>
    <cellStyle name="Normal 7 5 2 2 6 4" xfId="35926" xr:uid="{00000000-0005-0000-0000-00002E5D0000}"/>
    <cellStyle name="Normal 7 5 2 2 7" xfId="9582" xr:uid="{00000000-0005-0000-0000-00002F5D0000}"/>
    <cellStyle name="Normal 7 5 2 2 7 2" xfId="34702" xr:uid="{00000000-0005-0000-0000-0000305D0000}"/>
    <cellStyle name="Normal 7 5 2 2 8" xfId="14632" xr:uid="{00000000-0005-0000-0000-0000315D0000}"/>
    <cellStyle name="Normal 7 5 2 2 8 2" xfId="38374" xr:uid="{00000000-0005-0000-0000-0000325D0000}"/>
    <cellStyle name="Normal 7 5 2 2 9" xfId="7134" xr:uid="{00000000-0005-0000-0000-0000335D0000}"/>
    <cellStyle name="Normal 7 5 2 3" xfId="1015" xr:uid="{00000000-0005-0000-0000-0000345D0000}"/>
    <cellStyle name="Normal 7 5 2 3 2" xfId="2106" xr:uid="{00000000-0005-0000-0000-0000355D0000}"/>
    <cellStyle name="Normal 7 5 2 3 2 2" xfId="5412" xr:uid="{00000000-0005-0000-0000-0000365D0000}"/>
    <cellStyle name="Normal 7 5 2 3 2 2 2" xfId="13126" xr:uid="{00000000-0005-0000-0000-0000375D0000}"/>
    <cellStyle name="Normal 7 5 2 3 2 2 2 2" xfId="37972" xr:uid="{00000000-0005-0000-0000-0000385D0000}"/>
    <cellStyle name="Normal 7 5 2 3 2 2 3" xfId="19306" xr:uid="{00000000-0005-0000-0000-0000395D0000}"/>
    <cellStyle name="Normal 7 5 2 3 2 2 3 2" xfId="41644" xr:uid="{00000000-0005-0000-0000-00003A5D0000}"/>
    <cellStyle name="Normal 7 5 2 3 2 2 4" xfId="9180" xr:uid="{00000000-0005-0000-0000-00003B5D0000}"/>
    <cellStyle name="Normal 7 5 2 3 2 2 5" xfId="34300" xr:uid="{00000000-0005-0000-0000-00003C5D0000}"/>
    <cellStyle name="Normal 7 5 2 3 2 3" xfId="3592" xr:uid="{00000000-0005-0000-0000-00003D5D0000}"/>
    <cellStyle name="Normal 7 5 2 3 2 3 2" xfId="17542" xr:uid="{00000000-0005-0000-0000-00003E5D0000}"/>
    <cellStyle name="Normal 7 5 2 3 2 3 2 2" xfId="40420" xr:uid="{00000000-0005-0000-0000-00003F5D0000}"/>
    <cellStyle name="Normal 7 5 2 3 2 3 3" xfId="11628" xr:uid="{00000000-0005-0000-0000-0000405D0000}"/>
    <cellStyle name="Normal 7 5 2 3 2 3 4" xfId="36748" xr:uid="{00000000-0005-0000-0000-0000415D0000}"/>
    <cellStyle name="Normal 7 5 2 3 2 4" xfId="10404" xr:uid="{00000000-0005-0000-0000-0000425D0000}"/>
    <cellStyle name="Normal 7 5 2 3 2 4 2" xfId="35524" xr:uid="{00000000-0005-0000-0000-0000435D0000}"/>
    <cellStyle name="Normal 7 5 2 3 2 5" xfId="16075" xr:uid="{00000000-0005-0000-0000-0000445D0000}"/>
    <cellStyle name="Normal 7 5 2 3 2 5 2" xfId="39196" xr:uid="{00000000-0005-0000-0000-0000455D0000}"/>
    <cellStyle name="Normal 7 5 2 3 2 6" xfId="7956" xr:uid="{00000000-0005-0000-0000-0000465D0000}"/>
    <cellStyle name="Normal 7 5 2 3 2 7" xfId="33076" xr:uid="{00000000-0005-0000-0000-0000475D0000}"/>
    <cellStyle name="Normal 7 5 2 3 3" xfId="4528" xr:uid="{00000000-0005-0000-0000-0000485D0000}"/>
    <cellStyle name="Normal 7 5 2 3 3 2" xfId="12379" xr:uid="{00000000-0005-0000-0000-0000495D0000}"/>
    <cellStyle name="Normal 7 5 2 3 3 2 2" xfId="37360" xr:uid="{00000000-0005-0000-0000-00004A5D0000}"/>
    <cellStyle name="Normal 7 5 2 3 3 3" xfId="18454" xr:uid="{00000000-0005-0000-0000-00004B5D0000}"/>
    <cellStyle name="Normal 7 5 2 3 3 3 2" xfId="41032" xr:uid="{00000000-0005-0000-0000-00004C5D0000}"/>
    <cellStyle name="Normal 7 5 2 3 3 4" xfId="8568" xr:uid="{00000000-0005-0000-0000-00004D5D0000}"/>
    <cellStyle name="Normal 7 5 2 3 3 5" xfId="33688" xr:uid="{00000000-0005-0000-0000-00004E5D0000}"/>
    <cellStyle name="Normal 7 5 2 3 4" xfId="2980" xr:uid="{00000000-0005-0000-0000-00004F5D0000}"/>
    <cellStyle name="Normal 7 5 2 3 4 2" xfId="16930" xr:uid="{00000000-0005-0000-0000-0000505D0000}"/>
    <cellStyle name="Normal 7 5 2 3 4 2 2" xfId="39808" xr:uid="{00000000-0005-0000-0000-0000515D0000}"/>
    <cellStyle name="Normal 7 5 2 3 4 3" xfId="11016" xr:uid="{00000000-0005-0000-0000-0000525D0000}"/>
    <cellStyle name="Normal 7 5 2 3 4 4" xfId="36136" xr:uid="{00000000-0005-0000-0000-0000535D0000}"/>
    <cellStyle name="Normal 7 5 2 3 5" xfId="9792" xr:uid="{00000000-0005-0000-0000-0000545D0000}"/>
    <cellStyle name="Normal 7 5 2 3 5 2" xfId="34912" xr:uid="{00000000-0005-0000-0000-0000555D0000}"/>
    <cellStyle name="Normal 7 5 2 3 6" xfId="15034" xr:uid="{00000000-0005-0000-0000-0000565D0000}"/>
    <cellStyle name="Normal 7 5 2 3 6 2" xfId="38584" xr:uid="{00000000-0005-0000-0000-0000575D0000}"/>
    <cellStyle name="Normal 7 5 2 3 7" xfId="7344" xr:uid="{00000000-0005-0000-0000-0000585D0000}"/>
    <cellStyle name="Normal 7 5 2 3 8" xfId="32464" xr:uid="{00000000-0005-0000-0000-0000595D0000}"/>
    <cellStyle name="Normal 7 5 2 4" xfId="1357" xr:uid="{00000000-0005-0000-0000-00005A5D0000}"/>
    <cellStyle name="Normal 7 5 2 4 2" xfId="2448" xr:uid="{00000000-0005-0000-0000-00005B5D0000}"/>
    <cellStyle name="Normal 7 5 2 4 2 2" xfId="5711" xr:uid="{00000000-0005-0000-0000-00005C5D0000}"/>
    <cellStyle name="Normal 7 5 2 4 2 2 2" xfId="13383" xr:uid="{00000000-0005-0000-0000-00005D5D0000}"/>
    <cellStyle name="Normal 7 5 2 4 2 2 2 2" xfId="38183" xr:uid="{00000000-0005-0000-0000-00005E5D0000}"/>
    <cellStyle name="Normal 7 5 2 4 2 2 3" xfId="19599" xr:uid="{00000000-0005-0000-0000-00005F5D0000}"/>
    <cellStyle name="Normal 7 5 2 4 2 2 3 2" xfId="41855" xr:uid="{00000000-0005-0000-0000-0000605D0000}"/>
    <cellStyle name="Normal 7 5 2 4 2 2 4" xfId="9391" xr:uid="{00000000-0005-0000-0000-0000615D0000}"/>
    <cellStyle name="Normal 7 5 2 4 2 2 5" xfId="34511" xr:uid="{00000000-0005-0000-0000-0000625D0000}"/>
    <cellStyle name="Normal 7 5 2 4 2 3" xfId="3803" xr:uid="{00000000-0005-0000-0000-0000635D0000}"/>
    <cellStyle name="Normal 7 5 2 4 2 3 2" xfId="17753" xr:uid="{00000000-0005-0000-0000-0000645D0000}"/>
    <cellStyle name="Normal 7 5 2 4 2 3 2 2" xfId="40631" xr:uid="{00000000-0005-0000-0000-0000655D0000}"/>
    <cellStyle name="Normal 7 5 2 4 2 3 3" xfId="11839" xr:uid="{00000000-0005-0000-0000-0000665D0000}"/>
    <cellStyle name="Normal 7 5 2 4 2 3 4" xfId="36959" xr:uid="{00000000-0005-0000-0000-0000675D0000}"/>
    <cellStyle name="Normal 7 5 2 4 2 4" xfId="10615" xr:uid="{00000000-0005-0000-0000-0000685D0000}"/>
    <cellStyle name="Normal 7 5 2 4 2 4 2" xfId="35735" xr:uid="{00000000-0005-0000-0000-0000695D0000}"/>
    <cellStyle name="Normal 7 5 2 4 2 5" xfId="16412" xr:uid="{00000000-0005-0000-0000-00006A5D0000}"/>
    <cellStyle name="Normal 7 5 2 4 2 5 2" xfId="39407" xr:uid="{00000000-0005-0000-0000-00006B5D0000}"/>
    <cellStyle name="Normal 7 5 2 4 2 6" xfId="8167" xr:uid="{00000000-0005-0000-0000-00006C5D0000}"/>
    <cellStyle name="Normal 7 5 2 4 2 7" xfId="33287" xr:uid="{00000000-0005-0000-0000-00006D5D0000}"/>
    <cellStyle name="Normal 7 5 2 4 3" xfId="4821" xr:uid="{00000000-0005-0000-0000-00006E5D0000}"/>
    <cellStyle name="Normal 7 5 2 4 3 2" xfId="12635" xr:uid="{00000000-0005-0000-0000-00006F5D0000}"/>
    <cellStyle name="Normal 7 5 2 4 3 2 2" xfId="37571" xr:uid="{00000000-0005-0000-0000-0000705D0000}"/>
    <cellStyle name="Normal 7 5 2 4 3 3" xfId="18739" xr:uid="{00000000-0005-0000-0000-0000715D0000}"/>
    <cellStyle name="Normal 7 5 2 4 3 3 2" xfId="41243" xr:uid="{00000000-0005-0000-0000-0000725D0000}"/>
    <cellStyle name="Normal 7 5 2 4 3 4" xfId="8779" xr:uid="{00000000-0005-0000-0000-0000735D0000}"/>
    <cellStyle name="Normal 7 5 2 4 3 5" xfId="33899" xr:uid="{00000000-0005-0000-0000-0000745D0000}"/>
    <cellStyle name="Normal 7 5 2 4 4" xfId="3191" xr:uid="{00000000-0005-0000-0000-0000755D0000}"/>
    <cellStyle name="Normal 7 5 2 4 4 2" xfId="17141" xr:uid="{00000000-0005-0000-0000-0000765D0000}"/>
    <cellStyle name="Normal 7 5 2 4 4 2 2" xfId="40019" xr:uid="{00000000-0005-0000-0000-0000775D0000}"/>
    <cellStyle name="Normal 7 5 2 4 4 3" xfId="11227" xr:uid="{00000000-0005-0000-0000-0000785D0000}"/>
    <cellStyle name="Normal 7 5 2 4 4 4" xfId="36347" xr:uid="{00000000-0005-0000-0000-0000795D0000}"/>
    <cellStyle name="Normal 7 5 2 4 5" xfId="10003" xr:uid="{00000000-0005-0000-0000-00007A5D0000}"/>
    <cellStyle name="Normal 7 5 2 4 5 2" xfId="35123" xr:uid="{00000000-0005-0000-0000-00007B5D0000}"/>
    <cellStyle name="Normal 7 5 2 4 6" xfId="15366" xr:uid="{00000000-0005-0000-0000-00007C5D0000}"/>
    <cellStyle name="Normal 7 5 2 4 6 2" xfId="38795" xr:uid="{00000000-0005-0000-0000-00007D5D0000}"/>
    <cellStyle name="Normal 7 5 2 4 7" xfId="7555" xr:uid="{00000000-0005-0000-0000-00007E5D0000}"/>
    <cellStyle name="Normal 7 5 2 4 8" xfId="32675" xr:uid="{00000000-0005-0000-0000-00007F5D0000}"/>
    <cellStyle name="Normal 7 5 2 5" xfId="1768" xr:uid="{00000000-0005-0000-0000-0000805D0000}"/>
    <cellStyle name="Normal 7 5 2 5 2" xfId="5137" xr:uid="{00000000-0005-0000-0000-0000815D0000}"/>
    <cellStyle name="Normal 7 5 2 5 2 2" xfId="12890" xr:uid="{00000000-0005-0000-0000-0000825D0000}"/>
    <cellStyle name="Normal 7 5 2 5 2 2 2" xfId="37761" xr:uid="{00000000-0005-0000-0000-0000835D0000}"/>
    <cellStyle name="Normal 7 5 2 5 2 3" xfId="19041" xr:uid="{00000000-0005-0000-0000-0000845D0000}"/>
    <cellStyle name="Normal 7 5 2 5 2 3 2" xfId="41433" xr:uid="{00000000-0005-0000-0000-0000855D0000}"/>
    <cellStyle name="Normal 7 5 2 5 2 4" xfId="8969" xr:uid="{00000000-0005-0000-0000-0000865D0000}"/>
    <cellStyle name="Normal 7 5 2 5 2 5" xfId="34089" xr:uid="{00000000-0005-0000-0000-0000875D0000}"/>
    <cellStyle name="Normal 7 5 2 5 3" xfId="3381" xr:uid="{00000000-0005-0000-0000-0000885D0000}"/>
    <cellStyle name="Normal 7 5 2 5 3 2" xfId="17331" xr:uid="{00000000-0005-0000-0000-0000895D0000}"/>
    <cellStyle name="Normal 7 5 2 5 3 2 2" xfId="40209" xr:uid="{00000000-0005-0000-0000-00008A5D0000}"/>
    <cellStyle name="Normal 7 5 2 5 3 3" xfId="11417" xr:uid="{00000000-0005-0000-0000-00008B5D0000}"/>
    <cellStyle name="Normal 7 5 2 5 3 4" xfId="36537" xr:uid="{00000000-0005-0000-0000-00008C5D0000}"/>
    <cellStyle name="Normal 7 5 2 5 4" xfId="10193" xr:uid="{00000000-0005-0000-0000-00008D5D0000}"/>
    <cellStyle name="Normal 7 5 2 5 4 2" xfId="35313" xr:uid="{00000000-0005-0000-0000-00008E5D0000}"/>
    <cellStyle name="Normal 7 5 2 5 5" xfId="15746" xr:uid="{00000000-0005-0000-0000-00008F5D0000}"/>
    <cellStyle name="Normal 7 5 2 5 5 2" xfId="38985" xr:uid="{00000000-0005-0000-0000-0000905D0000}"/>
    <cellStyle name="Normal 7 5 2 5 6" xfId="7745" xr:uid="{00000000-0005-0000-0000-0000915D0000}"/>
    <cellStyle name="Normal 7 5 2 5 7" xfId="32865" xr:uid="{00000000-0005-0000-0000-0000925D0000}"/>
    <cellStyle name="Normal 7 5 2 6" xfId="4231" xr:uid="{00000000-0005-0000-0000-0000935D0000}"/>
    <cellStyle name="Normal 7 5 2 6 2" xfId="12133" xr:uid="{00000000-0005-0000-0000-0000945D0000}"/>
    <cellStyle name="Normal 7 5 2 6 2 2" xfId="37149" xr:uid="{00000000-0005-0000-0000-0000955D0000}"/>
    <cellStyle name="Normal 7 5 2 6 3" xfId="18163" xr:uid="{00000000-0005-0000-0000-0000965D0000}"/>
    <cellStyle name="Normal 7 5 2 6 3 2" xfId="40821" xr:uid="{00000000-0005-0000-0000-0000975D0000}"/>
    <cellStyle name="Normal 7 5 2 6 4" xfId="8357" xr:uid="{00000000-0005-0000-0000-0000985D0000}"/>
    <cellStyle name="Normal 7 5 2 6 5" xfId="33477" xr:uid="{00000000-0005-0000-0000-0000995D0000}"/>
    <cellStyle name="Normal 7 5 2 7" xfId="2769" xr:uid="{00000000-0005-0000-0000-00009A5D0000}"/>
    <cellStyle name="Normal 7 5 2 7 2" xfId="16719" xr:uid="{00000000-0005-0000-0000-00009B5D0000}"/>
    <cellStyle name="Normal 7 5 2 7 2 2" xfId="39597" xr:uid="{00000000-0005-0000-0000-00009C5D0000}"/>
    <cellStyle name="Normal 7 5 2 7 3" xfId="10805" xr:uid="{00000000-0005-0000-0000-00009D5D0000}"/>
    <cellStyle name="Normal 7 5 2 7 4" xfId="35925" xr:uid="{00000000-0005-0000-0000-00009E5D0000}"/>
    <cellStyle name="Normal 7 5 2 8" xfId="9581" xr:uid="{00000000-0005-0000-0000-00009F5D0000}"/>
    <cellStyle name="Normal 7 5 2 8 2" xfId="34701" xr:uid="{00000000-0005-0000-0000-0000A05D0000}"/>
    <cellStyle name="Normal 7 5 2 9" xfId="14631" xr:uid="{00000000-0005-0000-0000-0000A15D0000}"/>
    <cellStyle name="Normal 7 5 2 9 2" xfId="38373" xr:uid="{00000000-0005-0000-0000-0000A25D0000}"/>
    <cellStyle name="Normal 7 5 3" xfId="591" xr:uid="{00000000-0005-0000-0000-0000A35D0000}"/>
    <cellStyle name="Normal 7 5 3 10" xfId="32255" xr:uid="{00000000-0005-0000-0000-0000A45D0000}"/>
    <cellStyle name="Normal 7 5 3 2" xfId="1017" xr:uid="{00000000-0005-0000-0000-0000A55D0000}"/>
    <cellStyle name="Normal 7 5 3 2 2" xfId="2108" xr:uid="{00000000-0005-0000-0000-0000A65D0000}"/>
    <cellStyle name="Normal 7 5 3 2 2 2" xfId="5414" xr:uid="{00000000-0005-0000-0000-0000A75D0000}"/>
    <cellStyle name="Normal 7 5 3 2 2 2 2" xfId="13128" xr:uid="{00000000-0005-0000-0000-0000A85D0000}"/>
    <cellStyle name="Normal 7 5 3 2 2 2 2 2" xfId="37974" xr:uid="{00000000-0005-0000-0000-0000A95D0000}"/>
    <cellStyle name="Normal 7 5 3 2 2 2 3" xfId="19308" xr:uid="{00000000-0005-0000-0000-0000AA5D0000}"/>
    <cellStyle name="Normal 7 5 3 2 2 2 3 2" xfId="41646" xr:uid="{00000000-0005-0000-0000-0000AB5D0000}"/>
    <cellStyle name="Normal 7 5 3 2 2 2 4" xfId="9182" xr:uid="{00000000-0005-0000-0000-0000AC5D0000}"/>
    <cellStyle name="Normal 7 5 3 2 2 2 5" xfId="34302" xr:uid="{00000000-0005-0000-0000-0000AD5D0000}"/>
    <cellStyle name="Normal 7 5 3 2 2 3" xfId="3594" xr:uid="{00000000-0005-0000-0000-0000AE5D0000}"/>
    <cellStyle name="Normal 7 5 3 2 2 3 2" xfId="17544" xr:uid="{00000000-0005-0000-0000-0000AF5D0000}"/>
    <cellStyle name="Normal 7 5 3 2 2 3 2 2" xfId="40422" xr:uid="{00000000-0005-0000-0000-0000B05D0000}"/>
    <cellStyle name="Normal 7 5 3 2 2 3 3" xfId="11630" xr:uid="{00000000-0005-0000-0000-0000B15D0000}"/>
    <cellStyle name="Normal 7 5 3 2 2 3 4" xfId="36750" xr:uid="{00000000-0005-0000-0000-0000B25D0000}"/>
    <cellStyle name="Normal 7 5 3 2 2 4" xfId="10406" xr:uid="{00000000-0005-0000-0000-0000B35D0000}"/>
    <cellStyle name="Normal 7 5 3 2 2 4 2" xfId="35526" xr:uid="{00000000-0005-0000-0000-0000B45D0000}"/>
    <cellStyle name="Normal 7 5 3 2 2 5" xfId="16077" xr:uid="{00000000-0005-0000-0000-0000B55D0000}"/>
    <cellStyle name="Normal 7 5 3 2 2 5 2" xfId="39198" xr:uid="{00000000-0005-0000-0000-0000B65D0000}"/>
    <cellStyle name="Normal 7 5 3 2 2 6" xfId="7958" xr:uid="{00000000-0005-0000-0000-0000B75D0000}"/>
    <cellStyle name="Normal 7 5 3 2 2 7" xfId="33078" xr:uid="{00000000-0005-0000-0000-0000B85D0000}"/>
    <cellStyle name="Normal 7 5 3 2 3" xfId="4530" xr:uid="{00000000-0005-0000-0000-0000B95D0000}"/>
    <cellStyle name="Normal 7 5 3 2 3 2" xfId="12381" xr:uid="{00000000-0005-0000-0000-0000BA5D0000}"/>
    <cellStyle name="Normal 7 5 3 2 3 2 2" xfId="37362" xr:uid="{00000000-0005-0000-0000-0000BB5D0000}"/>
    <cellStyle name="Normal 7 5 3 2 3 3" xfId="18456" xr:uid="{00000000-0005-0000-0000-0000BC5D0000}"/>
    <cellStyle name="Normal 7 5 3 2 3 3 2" xfId="41034" xr:uid="{00000000-0005-0000-0000-0000BD5D0000}"/>
    <cellStyle name="Normal 7 5 3 2 3 4" xfId="8570" xr:uid="{00000000-0005-0000-0000-0000BE5D0000}"/>
    <cellStyle name="Normal 7 5 3 2 3 5" xfId="33690" xr:uid="{00000000-0005-0000-0000-0000BF5D0000}"/>
    <cellStyle name="Normal 7 5 3 2 4" xfId="2982" xr:uid="{00000000-0005-0000-0000-0000C05D0000}"/>
    <cellStyle name="Normal 7 5 3 2 4 2" xfId="16932" xr:uid="{00000000-0005-0000-0000-0000C15D0000}"/>
    <cellStyle name="Normal 7 5 3 2 4 2 2" xfId="39810" xr:uid="{00000000-0005-0000-0000-0000C25D0000}"/>
    <cellStyle name="Normal 7 5 3 2 4 3" xfId="11018" xr:uid="{00000000-0005-0000-0000-0000C35D0000}"/>
    <cellStyle name="Normal 7 5 3 2 4 4" xfId="36138" xr:uid="{00000000-0005-0000-0000-0000C45D0000}"/>
    <cellStyle name="Normal 7 5 3 2 5" xfId="9794" xr:uid="{00000000-0005-0000-0000-0000C55D0000}"/>
    <cellStyle name="Normal 7 5 3 2 5 2" xfId="34914" xr:uid="{00000000-0005-0000-0000-0000C65D0000}"/>
    <cellStyle name="Normal 7 5 3 2 6" xfId="15036" xr:uid="{00000000-0005-0000-0000-0000C75D0000}"/>
    <cellStyle name="Normal 7 5 3 2 6 2" xfId="38586" xr:uid="{00000000-0005-0000-0000-0000C85D0000}"/>
    <cellStyle name="Normal 7 5 3 2 7" xfId="7346" xr:uid="{00000000-0005-0000-0000-0000C95D0000}"/>
    <cellStyle name="Normal 7 5 3 2 8" xfId="32466" xr:uid="{00000000-0005-0000-0000-0000CA5D0000}"/>
    <cellStyle name="Normal 7 5 3 3" xfId="1359" xr:uid="{00000000-0005-0000-0000-0000CB5D0000}"/>
    <cellStyle name="Normal 7 5 3 3 2" xfId="2450" xr:uid="{00000000-0005-0000-0000-0000CC5D0000}"/>
    <cellStyle name="Normal 7 5 3 3 2 2" xfId="5713" xr:uid="{00000000-0005-0000-0000-0000CD5D0000}"/>
    <cellStyle name="Normal 7 5 3 3 2 2 2" xfId="13385" xr:uid="{00000000-0005-0000-0000-0000CE5D0000}"/>
    <cellStyle name="Normal 7 5 3 3 2 2 2 2" xfId="38185" xr:uid="{00000000-0005-0000-0000-0000CF5D0000}"/>
    <cellStyle name="Normal 7 5 3 3 2 2 3" xfId="19601" xr:uid="{00000000-0005-0000-0000-0000D05D0000}"/>
    <cellStyle name="Normal 7 5 3 3 2 2 3 2" xfId="41857" xr:uid="{00000000-0005-0000-0000-0000D15D0000}"/>
    <cellStyle name="Normal 7 5 3 3 2 2 4" xfId="9393" xr:uid="{00000000-0005-0000-0000-0000D25D0000}"/>
    <cellStyle name="Normal 7 5 3 3 2 2 5" xfId="34513" xr:uid="{00000000-0005-0000-0000-0000D35D0000}"/>
    <cellStyle name="Normal 7 5 3 3 2 3" xfId="3805" xr:uid="{00000000-0005-0000-0000-0000D45D0000}"/>
    <cellStyle name="Normal 7 5 3 3 2 3 2" xfId="17755" xr:uid="{00000000-0005-0000-0000-0000D55D0000}"/>
    <cellStyle name="Normal 7 5 3 3 2 3 2 2" xfId="40633" xr:uid="{00000000-0005-0000-0000-0000D65D0000}"/>
    <cellStyle name="Normal 7 5 3 3 2 3 3" xfId="11841" xr:uid="{00000000-0005-0000-0000-0000D75D0000}"/>
    <cellStyle name="Normal 7 5 3 3 2 3 4" xfId="36961" xr:uid="{00000000-0005-0000-0000-0000D85D0000}"/>
    <cellStyle name="Normal 7 5 3 3 2 4" xfId="10617" xr:uid="{00000000-0005-0000-0000-0000D95D0000}"/>
    <cellStyle name="Normal 7 5 3 3 2 4 2" xfId="35737" xr:uid="{00000000-0005-0000-0000-0000DA5D0000}"/>
    <cellStyle name="Normal 7 5 3 3 2 5" xfId="16414" xr:uid="{00000000-0005-0000-0000-0000DB5D0000}"/>
    <cellStyle name="Normal 7 5 3 3 2 5 2" xfId="39409" xr:uid="{00000000-0005-0000-0000-0000DC5D0000}"/>
    <cellStyle name="Normal 7 5 3 3 2 6" xfId="8169" xr:uid="{00000000-0005-0000-0000-0000DD5D0000}"/>
    <cellStyle name="Normal 7 5 3 3 2 7" xfId="33289" xr:uid="{00000000-0005-0000-0000-0000DE5D0000}"/>
    <cellStyle name="Normal 7 5 3 3 3" xfId="4823" xr:uid="{00000000-0005-0000-0000-0000DF5D0000}"/>
    <cellStyle name="Normal 7 5 3 3 3 2" xfId="12637" xr:uid="{00000000-0005-0000-0000-0000E05D0000}"/>
    <cellStyle name="Normal 7 5 3 3 3 2 2" xfId="37573" xr:uid="{00000000-0005-0000-0000-0000E15D0000}"/>
    <cellStyle name="Normal 7 5 3 3 3 3" xfId="18741" xr:uid="{00000000-0005-0000-0000-0000E25D0000}"/>
    <cellStyle name="Normal 7 5 3 3 3 3 2" xfId="41245" xr:uid="{00000000-0005-0000-0000-0000E35D0000}"/>
    <cellStyle name="Normal 7 5 3 3 3 4" xfId="8781" xr:uid="{00000000-0005-0000-0000-0000E45D0000}"/>
    <cellStyle name="Normal 7 5 3 3 3 5" xfId="33901" xr:uid="{00000000-0005-0000-0000-0000E55D0000}"/>
    <cellStyle name="Normal 7 5 3 3 4" xfId="3193" xr:uid="{00000000-0005-0000-0000-0000E65D0000}"/>
    <cellStyle name="Normal 7 5 3 3 4 2" xfId="17143" xr:uid="{00000000-0005-0000-0000-0000E75D0000}"/>
    <cellStyle name="Normal 7 5 3 3 4 2 2" xfId="40021" xr:uid="{00000000-0005-0000-0000-0000E85D0000}"/>
    <cellStyle name="Normal 7 5 3 3 4 3" xfId="11229" xr:uid="{00000000-0005-0000-0000-0000E95D0000}"/>
    <cellStyle name="Normal 7 5 3 3 4 4" xfId="36349" xr:uid="{00000000-0005-0000-0000-0000EA5D0000}"/>
    <cellStyle name="Normal 7 5 3 3 5" xfId="10005" xr:uid="{00000000-0005-0000-0000-0000EB5D0000}"/>
    <cellStyle name="Normal 7 5 3 3 5 2" xfId="35125" xr:uid="{00000000-0005-0000-0000-0000EC5D0000}"/>
    <cellStyle name="Normal 7 5 3 3 6" xfId="15368" xr:uid="{00000000-0005-0000-0000-0000ED5D0000}"/>
    <cellStyle name="Normal 7 5 3 3 6 2" xfId="38797" xr:uid="{00000000-0005-0000-0000-0000EE5D0000}"/>
    <cellStyle name="Normal 7 5 3 3 7" xfId="7557" xr:uid="{00000000-0005-0000-0000-0000EF5D0000}"/>
    <cellStyle name="Normal 7 5 3 3 8" xfId="32677" xr:uid="{00000000-0005-0000-0000-0000F05D0000}"/>
    <cellStyle name="Normal 7 5 3 4" xfId="1770" xr:uid="{00000000-0005-0000-0000-0000F15D0000}"/>
    <cellStyle name="Normal 7 5 3 4 2" xfId="5139" xr:uid="{00000000-0005-0000-0000-0000F25D0000}"/>
    <cellStyle name="Normal 7 5 3 4 2 2" xfId="12892" xr:uid="{00000000-0005-0000-0000-0000F35D0000}"/>
    <cellStyle name="Normal 7 5 3 4 2 2 2" xfId="37763" xr:uid="{00000000-0005-0000-0000-0000F45D0000}"/>
    <cellStyle name="Normal 7 5 3 4 2 3" xfId="19043" xr:uid="{00000000-0005-0000-0000-0000F55D0000}"/>
    <cellStyle name="Normal 7 5 3 4 2 3 2" xfId="41435" xr:uid="{00000000-0005-0000-0000-0000F65D0000}"/>
    <cellStyle name="Normal 7 5 3 4 2 4" xfId="8971" xr:uid="{00000000-0005-0000-0000-0000F75D0000}"/>
    <cellStyle name="Normal 7 5 3 4 2 5" xfId="34091" xr:uid="{00000000-0005-0000-0000-0000F85D0000}"/>
    <cellStyle name="Normal 7 5 3 4 3" xfId="3383" xr:uid="{00000000-0005-0000-0000-0000F95D0000}"/>
    <cellStyle name="Normal 7 5 3 4 3 2" xfId="17333" xr:uid="{00000000-0005-0000-0000-0000FA5D0000}"/>
    <cellStyle name="Normal 7 5 3 4 3 2 2" xfId="40211" xr:uid="{00000000-0005-0000-0000-0000FB5D0000}"/>
    <cellStyle name="Normal 7 5 3 4 3 3" xfId="11419" xr:uid="{00000000-0005-0000-0000-0000FC5D0000}"/>
    <cellStyle name="Normal 7 5 3 4 3 4" xfId="36539" xr:uid="{00000000-0005-0000-0000-0000FD5D0000}"/>
    <cellStyle name="Normal 7 5 3 4 4" xfId="10195" xr:uid="{00000000-0005-0000-0000-0000FE5D0000}"/>
    <cellStyle name="Normal 7 5 3 4 4 2" xfId="35315" xr:uid="{00000000-0005-0000-0000-0000FF5D0000}"/>
    <cellStyle name="Normal 7 5 3 4 5" xfId="15748" xr:uid="{00000000-0005-0000-0000-0000005E0000}"/>
    <cellStyle name="Normal 7 5 3 4 5 2" xfId="38987" xr:uid="{00000000-0005-0000-0000-0000015E0000}"/>
    <cellStyle name="Normal 7 5 3 4 6" xfId="7747" xr:uid="{00000000-0005-0000-0000-0000025E0000}"/>
    <cellStyle name="Normal 7 5 3 4 7" xfId="32867" xr:uid="{00000000-0005-0000-0000-0000035E0000}"/>
    <cellStyle name="Normal 7 5 3 5" xfId="4233" xr:uid="{00000000-0005-0000-0000-0000045E0000}"/>
    <cellStyle name="Normal 7 5 3 5 2" xfId="12135" xr:uid="{00000000-0005-0000-0000-0000055E0000}"/>
    <cellStyle name="Normal 7 5 3 5 2 2" xfId="37151" xr:uid="{00000000-0005-0000-0000-0000065E0000}"/>
    <cellStyle name="Normal 7 5 3 5 3" xfId="18165" xr:uid="{00000000-0005-0000-0000-0000075E0000}"/>
    <cellStyle name="Normal 7 5 3 5 3 2" xfId="40823" xr:uid="{00000000-0005-0000-0000-0000085E0000}"/>
    <cellStyle name="Normal 7 5 3 5 4" xfId="8359" xr:uid="{00000000-0005-0000-0000-0000095E0000}"/>
    <cellStyle name="Normal 7 5 3 5 5" xfId="33479" xr:uid="{00000000-0005-0000-0000-00000A5E0000}"/>
    <cellStyle name="Normal 7 5 3 6" xfId="2771" xr:uid="{00000000-0005-0000-0000-00000B5E0000}"/>
    <cellStyle name="Normal 7 5 3 6 2" xfId="16721" xr:uid="{00000000-0005-0000-0000-00000C5E0000}"/>
    <cellStyle name="Normal 7 5 3 6 2 2" xfId="39599" xr:uid="{00000000-0005-0000-0000-00000D5E0000}"/>
    <cellStyle name="Normal 7 5 3 6 3" xfId="10807" xr:uid="{00000000-0005-0000-0000-00000E5E0000}"/>
    <cellStyle name="Normal 7 5 3 6 4" xfId="35927" xr:uid="{00000000-0005-0000-0000-00000F5E0000}"/>
    <cellStyle name="Normal 7 5 3 7" xfId="9583" xr:uid="{00000000-0005-0000-0000-0000105E0000}"/>
    <cellStyle name="Normal 7 5 3 7 2" xfId="34703" xr:uid="{00000000-0005-0000-0000-0000115E0000}"/>
    <cellStyle name="Normal 7 5 3 8" xfId="14633" xr:uid="{00000000-0005-0000-0000-0000125E0000}"/>
    <cellStyle name="Normal 7 5 3 8 2" xfId="38375" xr:uid="{00000000-0005-0000-0000-0000135E0000}"/>
    <cellStyle name="Normal 7 5 3 9" xfId="7135" xr:uid="{00000000-0005-0000-0000-0000145E0000}"/>
    <cellStyle name="Normal 7 5 4" xfId="1014" xr:uid="{00000000-0005-0000-0000-0000155E0000}"/>
    <cellStyle name="Normal 7 5 4 2" xfId="2105" xr:uid="{00000000-0005-0000-0000-0000165E0000}"/>
    <cellStyle name="Normal 7 5 4 2 2" xfId="5411" xr:uid="{00000000-0005-0000-0000-0000175E0000}"/>
    <cellStyle name="Normal 7 5 4 2 2 2" xfId="13125" xr:uid="{00000000-0005-0000-0000-0000185E0000}"/>
    <cellStyle name="Normal 7 5 4 2 2 2 2" xfId="37971" xr:uid="{00000000-0005-0000-0000-0000195E0000}"/>
    <cellStyle name="Normal 7 5 4 2 2 3" xfId="19305" xr:uid="{00000000-0005-0000-0000-00001A5E0000}"/>
    <cellStyle name="Normal 7 5 4 2 2 3 2" xfId="41643" xr:uid="{00000000-0005-0000-0000-00001B5E0000}"/>
    <cellStyle name="Normal 7 5 4 2 2 4" xfId="9179" xr:uid="{00000000-0005-0000-0000-00001C5E0000}"/>
    <cellStyle name="Normal 7 5 4 2 2 5" xfId="34299" xr:uid="{00000000-0005-0000-0000-00001D5E0000}"/>
    <cellStyle name="Normal 7 5 4 2 3" xfId="3591" xr:uid="{00000000-0005-0000-0000-00001E5E0000}"/>
    <cellStyle name="Normal 7 5 4 2 3 2" xfId="17541" xr:uid="{00000000-0005-0000-0000-00001F5E0000}"/>
    <cellStyle name="Normal 7 5 4 2 3 2 2" xfId="40419" xr:uid="{00000000-0005-0000-0000-0000205E0000}"/>
    <cellStyle name="Normal 7 5 4 2 3 3" xfId="11627" xr:uid="{00000000-0005-0000-0000-0000215E0000}"/>
    <cellStyle name="Normal 7 5 4 2 3 4" xfId="36747" xr:uid="{00000000-0005-0000-0000-0000225E0000}"/>
    <cellStyle name="Normal 7 5 4 2 4" xfId="10403" xr:uid="{00000000-0005-0000-0000-0000235E0000}"/>
    <cellStyle name="Normal 7 5 4 2 4 2" xfId="35523" xr:uid="{00000000-0005-0000-0000-0000245E0000}"/>
    <cellStyle name="Normal 7 5 4 2 5" xfId="16074" xr:uid="{00000000-0005-0000-0000-0000255E0000}"/>
    <cellStyle name="Normal 7 5 4 2 5 2" xfId="39195" xr:uid="{00000000-0005-0000-0000-0000265E0000}"/>
    <cellStyle name="Normal 7 5 4 2 6" xfId="7955" xr:uid="{00000000-0005-0000-0000-0000275E0000}"/>
    <cellStyle name="Normal 7 5 4 2 7" xfId="33075" xr:uid="{00000000-0005-0000-0000-0000285E0000}"/>
    <cellStyle name="Normal 7 5 4 3" xfId="4527" xr:uid="{00000000-0005-0000-0000-0000295E0000}"/>
    <cellStyle name="Normal 7 5 4 3 2" xfId="12378" xr:uid="{00000000-0005-0000-0000-00002A5E0000}"/>
    <cellStyle name="Normal 7 5 4 3 2 2" xfId="37359" xr:uid="{00000000-0005-0000-0000-00002B5E0000}"/>
    <cellStyle name="Normal 7 5 4 3 3" xfId="18453" xr:uid="{00000000-0005-0000-0000-00002C5E0000}"/>
    <cellStyle name="Normal 7 5 4 3 3 2" xfId="41031" xr:uid="{00000000-0005-0000-0000-00002D5E0000}"/>
    <cellStyle name="Normal 7 5 4 3 4" xfId="8567" xr:uid="{00000000-0005-0000-0000-00002E5E0000}"/>
    <cellStyle name="Normal 7 5 4 3 5" xfId="33687" xr:uid="{00000000-0005-0000-0000-00002F5E0000}"/>
    <cellStyle name="Normal 7 5 4 4" xfId="2979" xr:uid="{00000000-0005-0000-0000-0000305E0000}"/>
    <cellStyle name="Normal 7 5 4 4 2" xfId="16929" xr:uid="{00000000-0005-0000-0000-0000315E0000}"/>
    <cellStyle name="Normal 7 5 4 4 2 2" xfId="39807" xr:uid="{00000000-0005-0000-0000-0000325E0000}"/>
    <cellStyle name="Normal 7 5 4 4 3" xfId="11015" xr:uid="{00000000-0005-0000-0000-0000335E0000}"/>
    <cellStyle name="Normal 7 5 4 4 4" xfId="36135" xr:uid="{00000000-0005-0000-0000-0000345E0000}"/>
    <cellStyle name="Normal 7 5 4 5" xfId="9791" xr:uid="{00000000-0005-0000-0000-0000355E0000}"/>
    <cellStyle name="Normal 7 5 4 5 2" xfId="34911" xr:uid="{00000000-0005-0000-0000-0000365E0000}"/>
    <cellStyle name="Normal 7 5 4 6" xfId="15033" xr:uid="{00000000-0005-0000-0000-0000375E0000}"/>
    <cellStyle name="Normal 7 5 4 6 2" xfId="38583" xr:uid="{00000000-0005-0000-0000-0000385E0000}"/>
    <cellStyle name="Normal 7 5 4 7" xfId="7343" xr:uid="{00000000-0005-0000-0000-0000395E0000}"/>
    <cellStyle name="Normal 7 5 4 8" xfId="32463" xr:uid="{00000000-0005-0000-0000-00003A5E0000}"/>
    <cellStyle name="Normal 7 5 5" xfId="1356" xr:uid="{00000000-0005-0000-0000-00003B5E0000}"/>
    <cellStyle name="Normal 7 5 5 2" xfId="2447" xr:uid="{00000000-0005-0000-0000-00003C5E0000}"/>
    <cellStyle name="Normal 7 5 5 2 2" xfId="5710" xr:uid="{00000000-0005-0000-0000-00003D5E0000}"/>
    <cellStyle name="Normal 7 5 5 2 2 2" xfId="13382" xr:uid="{00000000-0005-0000-0000-00003E5E0000}"/>
    <cellStyle name="Normal 7 5 5 2 2 2 2" xfId="38182" xr:uid="{00000000-0005-0000-0000-00003F5E0000}"/>
    <cellStyle name="Normal 7 5 5 2 2 3" xfId="19598" xr:uid="{00000000-0005-0000-0000-0000405E0000}"/>
    <cellStyle name="Normal 7 5 5 2 2 3 2" xfId="41854" xr:uid="{00000000-0005-0000-0000-0000415E0000}"/>
    <cellStyle name="Normal 7 5 5 2 2 4" xfId="9390" xr:uid="{00000000-0005-0000-0000-0000425E0000}"/>
    <cellStyle name="Normal 7 5 5 2 2 5" xfId="34510" xr:uid="{00000000-0005-0000-0000-0000435E0000}"/>
    <cellStyle name="Normal 7 5 5 2 3" xfId="3802" xr:uid="{00000000-0005-0000-0000-0000445E0000}"/>
    <cellStyle name="Normal 7 5 5 2 3 2" xfId="17752" xr:uid="{00000000-0005-0000-0000-0000455E0000}"/>
    <cellStyle name="Normal 7 5 5 2 3 2 2" xfId="40630" xr:uid="{00000000-0005-0000-0000-0000465E0000}"/>
    <cellStyle name="Normal 7 5 5 2 3 3" xfId="11838" xr:uid="{00000000-0005-0000-0000-0000475E0000}"/>
    <cellStyle name="Normal 7 5 5 2 3 4" xfId="36958" xr:uid="{00000000-0005-0000-0000-0000485E0000}"/>
    <cellStyle name="Normal 7 5 5 2 4" xfId="10614" xr:uid="{00000000-0005-0000-0000-0000495E0000}"/>
    <cellStyle name="Normal 7 5 5 2 4 2" xfId="35734" xr:uid="{00000000-0005-0000-0000-00004A5E0000}"/>
    <cellStyle name="Normal 7 5 5 2 5" xfId="16411" xr:uid="{00000000-0005-0000-0000-00004B5E0000}"/>
    <cellStyle name="Normal 7 5 5 2 5 2" xfId="39406" xr:uid="{00000000-0005-0000-0000-00004C5E0000}"/>
    <cellStyle name="Normal 7 5 5 2 6" xfId="8166" xr:uid="{00000000-0005-0000-0000-00004D5E0000}"/>
    <cellStyle name="Normal 7 5 5 2 7" xfId="33286" xr:uid="{00000000-0005-0000-0000-00004E5E0000}"/>
    <cellStyle name="Normal 7 5 5 3" xfId="4820" xr:uid="{00000000-0005-0000-0000-00004F5E0000}"/>
    <cellStyle name="Normal 7 5 5 3 2" xfId="12634" xr:uid="{00000000-0005-0000-0000-0000505E0000}"/>
    <cellStyle name="Normal 7 5 5 3 2 2" xfId="37570" xr:uid="{00000000-0005-0000-0000-0000515E0000}"/>
    <cellStyle name="Normal 7 5 5 3 3" xfId="18738" xr:uid="{00000000-0005-0000-0000-0000525E0000}"/>
    <cellStyle name="Normal 7 5 5 3 3 2" xfId="41242" xr:uid="{00000000-0005-0000-0000-0000535E0000}"/>
    <cellStyle name="Normal 7 5 5 3 4" xfId="8778" xr:uid="{00000000-0005-0000-0000-0000545E0000}"/>
    <cellStyle name="Normal 7 5 5 3 5" xfId="33898" xr:uid="{00000000-0005-0000-0000-0000555E0000}"/>
    <cellStyle name="Normal 7 5 5 4" xfId="3190" xr:uid="{00000000-0005-0000-0000-0000565E0000}"/>
    <cellStyle name="Normal 7 5 5 4 2" xfId="17140" xr:uid="{00000000-0005-0000-0000-0000575E0000}"/>
    <cellStyle name="Normal 7 5 5 4 2 2" xfId="40018" xr:uid="{00000000-0005-0000-0000-0000585E0000}"/>
    <cellStyle name="Normal 7 5 5 4 3" xfId="11226" xr:uid="{00000000-0005-0000-0000-0000595E0000}"/>
    <cellStyle name="Normal 7 5 5 4 4" xfId="36346" xr:uid="{00000000-0005-0000-0000-00005A5E0000}"/>
    <cellStyle name="Normal 7 5 5 5" xfId="10002" xr:uid="{00000000-0005-0000-0000-00005B5E0000}"/>
    <cellStyle name="Normal 7 5 5 5 2" xfId="35122" xr:uid="{00000000-0005-0000-0000-00005C5E0000}"/>
    <cellStyle name="Normal 7 5 5 6" xfId="15365" xr:uid="{00000000-0005-0000-0000-00005D5E0000}"/>
    <cellStyle name="Normal 7 5 5 6 2" xfId="38794" xr:uid="{00000000-0005-0000-0000-00005E5E0000}"/>
    <cellStyle name="Normal 7 5 5 7" xfId="7554" xr:uid="{00000000-0005-0000-0000-00005F5E0000}"/>
    <cellStyle name="Normal 7 5 5 8" xfId="32674" xr:uid="{00000000-0005-0000-0000-0000605E0000}"/>
    <cellStyle name="Normal 7 5 6" xfId="1767" xr:uid="{00000000-0005-0000-0000-0000615E0000}"/>
    <cellStyle name="Normal 7 5 6 2" xfId="5136" xr:uid="{00000000-0005-0000-0000-0000625E0000}"/>
    <cellStyle name="Normal 7 5 6 2 2" xfId="12889" xr:uid="{00000000-0005-0000-0000-0000635E0000}"/>
    <cellStyle name="Normal 7 5 6 2 2 2" xfId="37760" xr:uid="{00000000-0005-0000-0000-0000645E0000}"/>
    <cellStyle name="Normal 7 5 6 2 3" xfId="19040" xr:uid="{00000000-0005-0000-0000-0000655E0000}"/>
    <cellStyle name="Normal 7 5 6 2 3 2" xfId="41432" xr:uid="{00000000-0005-0000-0000-0000665E0000}"/>
    <cellStyle name="Normal 7 5 6 2 4" xfId="8968" xr:uid="{00000000-0005-0000-0000-0000675E0000}"/>
    <cellStyle name="Normal 7 5 6 2 5" xfId="34088" xr:uid="{00000000-0005-0000-0000-0000685E0000}"/>
    <cellStyle name="Normal 7 5 6 3" xfId="3380" xr:uid="{00000000-0005-0000-0000-0000695E0000}"/>
    <cellStyle name="Normal 7 5 6 3 2" xfId="17330" xr:uid="{00000000-0005-0000-0000-00006A5E0000}"/>
    <cellStyle name="Normal 7 5 6 3 2 2" xfId="40208" xr:uid="{00000000-0005-0000-0000-00006B5E0000}"/>
    <cellStyle name="Normal 7 5 6 3 3" xfId="11416" xr:uid="{00000000-0005-0000-0000-00006C5E0000}"/>
    <cellStyle name="Normal 7 5 6 3 4" xfId="36536" xr:uid="{00000000-0005-0000-0000-00006D5E0000}"/>
    <cellStyle name="Normal 7 5 6 4" xfId="10192" xr:uid="{00000000-0005-0000-0000-00006E5E0000}"/>
    <cellStyle name="Normal 7 5 6 4 2" xfId="35312" xr:uid="{00000000-0005-0000-0000-00006F5E0000}"/>
    <cellStyle name="Normal 7 5 6 5" xfId="15745" xr:uid="{00000000-0005-0000-0000-0000705E0000}"/>
    <cellStyle name="Normal 7 5 6 5 2" xfId="38984" xr:uid="{00000000-0005-0000-0000-0000715E0000}"/>
    <cellStyle name="Normal 7 5 6 6" xfId="7744" xr:uid="{00000000-0005-0000-0000-0000725E0000}"/>
    <cellStyle name="Normal 7 5 6 7" xfId="32864" xr:uid="{00000000-0005-0000-0000-0000735E0000}"/>
    <cellStyle name="Normal 7 5 7" xfId="4230" xr:uid="{00000000-0005-0000-0000-0000745E0000}"/>
    <cellStyle name="Normal 7 5 7 2" xfId="12132" xr:uid="{00000000-0005-0000-0000-0000755E0000}"/>
    <cellStyle name="Normal 7 5 7 2 2" xfId="37148" xr:uid="{00000000-0005-0000-0000-0000765E0000}"/>
    <cellStyle name="Normal 7 5 7 3" xfId="18162" xr:uid="{00000000-0005-0000-0000-0000775E0000}"/>
    <cellStyle name="Normal 7 5 7 3 2" xfId="40820" xr:uid="{00000000-0005-0000-0000-0000785E0000}"/>
    <cellStyle name="Normal 7 5 7 4" xfId="8356" xr:uid="{00000000-0005-0000-0000-0000795E0000}"/>
    <cellStyle name="Normal 7 5 7 5" xfId="33476" xr:uid="{00000000-0005-0000-0000-00007A5E0000}"/>
    <cellStyle name="Normal 7 5 8" xfId="2768" xr:uid="{00000000-0005-0000-0000-00007B5E0000}"/>
    <cellStyle name="Normal 7 5 8 2" xfId="16718" xr:uid="{00000000-0005-0000-0000-00007C5E0000}"/>
    <cellStyle name="Normal 7 5 8 2 2" xfId="39596" xr:uid="{00000000-0005-0000-0000-00007D5E0000}"/>
    <cellStyle name="Normal 7 5 8 3" xfId="10804" xr:uid="{00000000-0005-0000-0000-00007E5E0000}"/>
    <cellStyle name="Normal 7 5 8 4" xfId="35924" xr:uid="{00000000-0005-0000-0000-00007F5E0000}"/>
    <cellStyle name="Normal 7 5 9" xfId="9580" xr:uid="{00000000-0005-0000-0000-0000805E0000}"/>
    <cellStyle name="Normal 7 5 9 2" xfId="34700" xr:uid="{00000000-0005-0000-0000-0000815E0000}"/>
    <cellStyle name="Normal 7 6" xfId="592" xr:uid="{00000000-0005-0000-0000-0000825E0000}"/>
    <cellStyle name="Normal 7 6 10" xfId="7136" xr:uid="{00000000-0005-0000-0000-0000835E0000}"/>
    <cellStyle name="Normal 7 6 11" xfId="32256" xr:uid="{00000000-0005-0000-0000-0000845E0000}"/>
    <cellStyle name="Normal 7 6 2" xfId="593" xr:uid="{00000000-0005-0000-0000-0000855E0000}"/>
    <cellStyle name="Normal 7 6 2 10" xfId="32257" xr:uid="{00000000-0005-0000-0000-0000865E0000}"/>
    <cellStyle name="Normal 7 6 2 2" xfId="1019" xr:uid="{00000000-0005-0000-0000-0000875E0000}"/>
    <cellStyle name="Normal 7 6 2 2 2" xfId="2110" xr:uid="{00000000-0005-0000-0000-0000885E0000}"/>
    <cellStyle name="Normal 7 6 2 2 2 2" xfId="5416" xr:uid="{00000000-0005-0000-0000-0000895E0000}"/>
    <cellStyle name="Normal 7 6 2 2 2 2 2" xfId="13130" xr:uid="{00000000-0005-0000-0000-00008A5E0000}"/>
    <cellStyle name="Normal 7 6 2 2 2 2 2 2" xfId="37976" xr:uid="{00000000-0005-0000-0000-00008B5E0000}"/>
    <cellStyle name="Normal 7 6 2 2 2 2 3" xfId="19310" xr:uid="{00000000-0005-0000-0000-00008C5E0000}"/>
    <cellStyle name="Normal 7 6 2 2 2 2 3 2" xfId="41648" xr:uid="{00000000-0005-0000-0000-00008D5E0000}"/>
    <cellStyle name="Normal 7 6 2 2 2 2 4" xfId="9184" xr:uid="{00000000-0005-0000-0000-00008E5E0000}"/>
    <cellStyle name="Normal 7 6 2 2 2 2 5" xfId="34304" xr:uid="{00000000-0005-0000-0000-00008F5E0000}"/>
    <cellStyle name="Normal 7 6 2 2 2 3" xfId="3596" xr:uid="{00000000-0005-0000-0000-0000905E0000}"/>
    <cellStyle name="Normal 7 6 2 2 2 3 2" xfId="17546" xr:uid="{00000000-0005-0000-0000-0000915E0000}"/>
    <cellStyle name="Normal 7 6 2 2 2 3 2 2" xfId="40424" xr:uid="{00000000-0005-0000-0000-0000925E0000}"/>
    <cellStyle name="Normal 7 6 2 2 2 3 3" xfId="11632" xr:uid="{00000000-0005-0000-0000-0000935E0000}"/>
    <cellStyle name="Normal 7 6 2 2 2 3 4" xfId="36752" xr:uid="{00000000-0005-0000-0000-0000945E0000}"/>
    <cellStyle name="Normal 7 6 2 2 2 4" xfId="10408" xr:uid="{00000000-0005-0000-0000-0000955E0000}"/>
    <cellStyle name="Normal 7 6 2 2 2 4 2" xfId="35528" xr:uid="{00000000-0005-0000-0000-0000965E0000}"/>
    <cellStyle name="Normal 7 6 2 2 2 5" xfId="16079" xr:uid="{00000000-0005-0000-0000-0000975E0000}"/>
    <cellStyle name="Normal 7 6 2 2 2 5 2" xfId="39200" xr:uid="{00000000-0005-0000-0000-0000985E0000}"/>
    <cellStyle name="Normal 7 6 2 2 2 6" xfId="7960" xr:uid="{00000000-0005-0000-0000-0000995E0000}"/>
    <cellStyle name="Normal 7 6 2 2 2 7" xfId="33080" xr:uid="{00000000-0005-0000-0000-00009A5E0000}"/>
    <cellStyle name="Normal 7 6 2 2 3" xfId="4532" xr:uid="{00000000-0005-0000-0000-00009B5E0000}"/>
    <cellStyle name="Normal 7 6 2 2 3 2" xfId="12383" xr:uid="{00000000-0005-0000-0000-00009C5E0000}"/>
    <cellStyle name="Normal 7 6 2 2 3 2 2" xfId="37364" xr:uid="{00000000-0005-0000-0000-00009D5E0000}"/>
    <cellStyle name="Normal 7 6 2 2 3 3" xfId="18458" xr:uid="{00000000-0005-0000-0000-00009E5E0000}"/>
    <cellStyle name="Normal 7 6 2 2 3 3 2" xfId="41036" xr:uid="{00000000-0005-0000-0000-00009F5E0000}"/>
    <cellStyle name="Normal 7 6 2 2 3 4" xfId="8572" xr:uid="{00000000-0005-0000-0000-0000A05E0000}"/>
    <cellStyle name="Normal 7 6 2 2 3 5" xfId="33692" xr:uid="{00000000-0005-0000-0000-0000A15E0000}"/>
    <cellStyle name="Normal 7 6 2 2 4" xfId="2984" xr:uid="{00000000-0005-0000-0000-0000A25E0000}"/>
    <cellStyle name="Normal 7 6 2 2 4 2" xfId="16934" xr:uid="{00000000-0005-0000-0000-0000A35E0000}"/>
    <cellStyle name="Normal 7 6 2 2 4 2 2" xfId="39812" xr:uid="{00000000-0005-0000-0000-0000A45E0000}"/>
    <cellStyle name="Normal 7 6 2 2 4 3" xfId="11020" xr:uid="{00000000-0005-0000-0000-0000A55E0000}"/>
    <cellStyle name="Normal 7 6 2 2 4 4" xfId="36140" xr:uid="{00000000-0005-0000-0000-0000A65E0000}"/>
    <cellStyle name="Normal 7 6 2 2 5" xfId="9796" xr:uid="{00000000-0005-0000-0000-0000A75E0000}"/>
    <cellStyle name="Normal 7 6 2 2 5 2" xfId="34916" xr:uid="{00000000-0005-0000-0000-0000A85E0000}"/>
    <cellStyle name="Normal 7 6 2 2 6" xfId="15038" xr:uid="{00000000-0005-0000-0000-0000A95E0000}"/>
    <cellStyle name="Normal 7 6 2 2 6 2" xfId="38588" xr:uid="{00000000-0005-0000-0000-0000AA5E0000}"/>
    <cellStyle name="Normal 7 6 2 2 7" xfId="7348" xr:uid="{00000000-0005-0000-0000-0000AB5E0000}"/>
    <cellStyle name="Normal 7 6 2 2 8" xfId="32468" xr:uid="{00000000-0005-0000-0000-0000AC5E0000}"/>
    <cellStyle name="Normal 7 6 2 3" xfId="1361" xr:uid="{00000000-0005-0000-0000-0000AD5E0000}"/>
    <cellStyle name="Normal 7 6 2 3 2" xfId="2452" xr:uid="{00000000-0005-0000-0000-0000AE5E0000}"/>
    <cellStyle name="Normal 7 6 2 3 2 2" xfId="5715" xr:uid="{00000000-0005-0000-0000-0000AF5E0000}"/>
    <cellStyle name="Normal 7 6 2 3 2 2 2" xfId="13387" xr:uid="{00000000-0005-0000-0000-0000B05E0000}"/>
    <cellStyle name="Normal 7 6 2 3 2 2 2 2" xfId="38187" xr:uid="{00000000-0005-0000-0000-0000B15E0000}"/>
    <cellStyle name="Normal 7 6 2 3 2 2 3" xfId="19603" xr:uid="{00000000-0005-0000-0000-0000B25E0000}"/>
    <cellStyle name="Normal 7 6 2 3 2 2 3 2" xfId="41859" xr:uid="{00000000-0005-0000-0000-0000B35E0000}"/>
    <cellStyle name="Normal 7 6 2 3 2 2 4" xfId="9395" xr:uid="{00000000-0005-0000-0000-0000B45E0000}"/>
    <cellStyle name="Normal 7 6 2 3 2 2 5" xfId="34515" xr:uid="{00000000-0005-0000-0000-0000B55E0000}"/>
    <cellStyle name="Normal 7 6 2 3 2 3" xfId="3807" xr:uid="{00000000-0005-0000-0000-0000B65E0000}"/>
    <cellStyle name="Normal 7 6 2 3 2 3 2" xfId="17757" xr:uid="{00000000-0005-0000-0000-0000B75E0000}"/>
    <cellStyle name="Normal 7 6 2 3 2 3 2 2" xfId="40635" xr:uid="{00000000-0005-0000-0000-0000B85E0000}"/>
    <cellStyle name="Normal 7 6 2 3 2 3 3" xfId="11843" xr:uid="{00000000-0005-0000-0000-0000B95E0000}"/>
    <cellStyle name="Normal 7 6 2 3 2 3 4" xfId="36963" xr:uid="{00000000-0005-0000-0000-0000BA5E0000}"/>
    <cellStyle name="Normal 7 6 2 3 2 4" xfId="10619" xr:uid="{00000000-0005-0000-0000-0000BB5E0000}"/>
    <cellStyle name="Normal 7 6 2 3 2 4 2" xfId="35739" xr:uid="{00000000-0005-0000-0000-0000BC5E0000}"/>
    <cellStyle name="Normal 7 6 2 3 2 5" xfId="16416" xr:uid="{00000000-0005-0000-0000-0000BD5E0000}"/>
    <cellStyle name="Normal 7 6 2 3 2 5 2" xfId="39411" xr:uid="{00000000-0005-0000-0000-0000BE5E0000}"/>
    <cellStyle name="Normal 7 6 2 3 2 6" xfId="8171" xr:uid="{00000000-0005-0000-0000-0000BF5E0000}"/>
    <cellStyle name="Normal 7 6 2 3 2 7" xfId="33291" xr:uid="{00000000-0005-0000-0000-0000C05E0000}"/>
    <cellStyle name="Normal 7 6 2 3 3" xfId="4825" xr:uid="{00000000-0005-0000-0000-0000C15E0000}"/>
    <cellStyle name="Normal 7 6 2 3 3 2" xfId="12639" xr:uid="{00000000-0005-0000-0000-0000C25E0000}"/>
    <cellStyle name="Normal 7 6 2 3 3 2 2" xfId="37575" xr:uid="{00000000-0005-0000-0000-0000C35E0000}"/>
    <cellStyle name="Normal 7 6 2 3 3 3" xfId="18743" xr:uid="{00000000-0005-0000-0000-0000C45E0000}"/>
    <cellStyle name="Normal 7 6 2 3 3 3 2" xfId="41247" xr:uid="{00000000-0005-0000-0000-0000C55E0000}"/>
    <cellStyle name="Normal 7 6 2 3 3 4" xfId="8783" xr:uid="{00000000-0005-0000-0000-0000C65E0000}"/>
    <cellStyle name="Normal 7 6 2 3 3 5" xfId="33903" xr:uid="{00000000-0005-0000-0000-0000C75E0000}"/>
    <cellStyle name="Normal 7 6 2 3 4" xfId="3195" xr:uid="{00000000-0005-0000-0000-0000C85E0000}"/>
    <cellStyle name="Normal 7 6 2 3 4 2" xfId="17145" xr:uid="{00000000-0005-0000-0000-0000C95E0000}"/>
    <cellStyle name="Normal 7 6 2 3 4 2 2" xfId="40023" xr:uid="{00000000-0005-0000-0000-0000CA5E0000}"/>
    <cellStyle name="Normal 7 6 2 3 4 3" xfId="11231" xr:uid="{00000000-0005-0000-0000-0000CB5E0000}"/>
    <cellStyle name="Normal 7 6 2 3 4 4" xfId="36351" xr:uid="{00000000-0005-0000-0000-0000CC5E0000}"/>
    <cellStyle name="Normal 7 6 2 3 5" xfId="10007" xr:uid="{00000000-0005-0000-0000-0000CD5E0000}"/>
    <cellStyle name="Normal 7 6 2 3 5 2" xfId="35127" xr:uid="{00000000-0005-0000-0000-0000CE5E0000}"/>
    <cellStyle name="Normal 7 6 2 3 6" xfId="15370" xr:uid="{00000000-0005-0000-0000-0000CF5E0000}"/>
    <cellStyle name="Normal 7 6 2 3 6 2" xfId="38799" xr:uid="{00000000-0005-0000-0000-0000D05E0000}"/>
    <cellStyle name="Normal 7 6 2 3 7" xfId="7559" xr:uid="{00000000-0005-0000-0000-0000D15E0000}"/>
    <cellStyle name="Normal 7 6 2 3 8" xfId="32679" xr:uid="{00000000-0005-0000-0000-0000D25E0000}"/>
    <cellStyle name="Normal 7 6 2 4" xfId="1772" xr:uid="{00000000-0005-0000-0000-0000D35E0000}"/>
    <cellStyle name="Normal 7 6 2 4 2" xfId="5141" xr:uid="{00000000-0005-0000-0000-0000D45E0000}"/>
    <cellStyle name="Normal 7 6 2 4 2 2" xfId="12894" xr:uid="{00000000-0005-0000-0000-0000D55E0000}"/>
    <cellStyle name="Normal 7 6 2 4 2 2 2" xfId="37765" xr:uid="{00000000-0005-0000-0000-0000D65E0000}"/>
    <cellStyle name="Normal 7 6 2 4 2 3" xfId="19045" xr:uid="{00000000-0005-0000-0000-0000D75E0000}"/>
    <cellStyle name="Normal 7 6 2 4 2 3 2" xfId="41437" xr:uid="{00000000-0005-0000-0000-0000D85E0000}"/>
    <cellStyle name="Normal 7 6 2 4 2 4" xfId="8973" xr:uid="{00000000-0005-0000-0000-0000D95E0000}"/>
    <cellStyle name="Normal 7 6 2 4 2 5" xfId="34093" xr:uid="{00000000-0005-0000-0000-0000DA5E0000}"/>
    <cellStyle name="Normal 7 6 2 4 3" xfId="3385" xr:uid="{00000000-0005-0000-0000-0000DB5E0000}"/>
    <cellStyle name="Normal 7 6 2 4 3 2" xfId="17335" xr:uid="{00000000-0005-0000-0000-0000DC5E0000}"/>
    <cellStyle name="Normal 7 6 2 4 3 2 2" xfId="40213" xr:uid="{00000000-0005-0000-0000-0000DD5E0000}"/>
    <cellStyle name="Normal 7 6 2 4 3 3" xfId="11421" xr:uid="{00000000-0005-0000-0000-0000DE5E0000}"/>
    <cellStyle name="Normal 7 6 2 4 3 4" xfId="36541" xr:uid="{00000000-0005-0000-0000-0000DF5E0000}"/>
    <cellStyle name="Normal 7 6 2 4 4" xfId="10197" xr:uid="{00000000-0005-0000-0000-0000E05E0000}"/>
    <cellStyle name="Normal 7 6 2 4 4 2" xfId="35317" xr:uid="{00000000-0005-0000-0000-0000E15E0000}"/>
    <cellStyle name="Normal 7 6 2 4 5" xfId="15750" xr:uid="{00000000-0005-0000-0000-0000E25E0000}"/>
    <cellStyle name="Normal 7 6 2 4 5 2" xfId="38989" xr:uid="{00000000-0005-0000-0000-0000E35E0000}"/>
    <cellStyle name="Normal 7 6 2 4 6" xfId="7749" xr:uid="{00000000-0005-0000-0000-0000E45E0000}"/>
    <cellStyle name="Normal 7 6 2 4 7" xfId="32869" xr:uid="{00000000-0005-0000-0000-0000E55E0000}"/>
    <cellStyle name="Normal 7 6 2 5" xfId="4235" xr:uid="{00000000-0005-0000-0000-0000E65E0000}"/>
    <cellStyle name="Normal 7 6 2 5 2" xfId="12137" xr:uid="{00000000-0005-0000-0000-0000E75E0000}"/>
    <cellStyle name="Normal 7 6 2 5 2 2" xfId="37153" xr:uid="{00000000-0005-0000-0000-0000E85E0000}"/>
    <cellStyle name="Normal 7 6 2 5 3" xfId="18167" xr:uid="{00000000-0005-0000-0000-0000E95E0000}"/>
    <cellStyle name="Normal 7 6 2 5 3 2" xfId="40825" xr:uid="{00000000-0005-0000-0000-0000EA5E0000}"/>
    <cellStyle name="Normal 7 6 2 5 4" xfId="8361" xr:uid="{00000000-0005-0000-0000-0000EB5E0000}"/>
    <cellStyle name="Normal 7 6 2 5 5" xfId="33481" xr:uid="{00000000-0005-0000-0000-0000EC5E0000}"/>
    <cellStyle name="Normal 7 6 2 6" xfId="2773" xr:uid="{00000000-0005-0000-0000-0000ED5E0000}"/>
    <cellStyle name="Normal 7 6 2 6 2" xfId="16723" xr:uid="{00000000-0005-0000-0000-0000EE5E0000}"/>
    <cellStyle name="Normal 7 6 2 6 2 2" xfId="39601" xr:uid="{00000000-0005-0000-0000-0000EF5E0000}"/>
    <cellStyle name="Normal 7 6 2 6 3" xfId="10809" xr:uid="{00000000-0005-0000-0000-0000F05E0000}"/>
    <cellStyle name="Normal 7 6 2 6 4" xfId="35929" xr:uid="{00000000-0005-0000-0000-0000F15E0000}"/>
    <cellStyle name="Normal 7 6 2 7" xfId="9585" xr:uid="{00000000-0005-0000-0000-0000F25E0000}"/>
    <cellStyle name="Normal 7 6 2 7 2" xfId="34705" xr:uid="{00000000-0005-0000-0000-0000F35E0000}"/>
    <cellStyle name="Normal 7 6 2 8" xfId="14635" xr:uid="{00000000-0005-0000-0000-0000F45E0000}"/>
    <cellStyle name="Normal 7 6 2 8 2" xfId="38377" xr:uid="{00000000-0005-0000-0000-0000F55E0000}"/>
    <cellStyle name="Normal 7 6 2 9" xfId="7137" xr:uid="{00000000-0005-0000-0000-0000F65E0000}"/>
    <cellStyle name="Normal 7 6 3" xfId="1018" xr:uid="{00000000-0005-0000-0000-0000F75E0000}"/>
    <cellStyle name="Normal 7 6 3 2" xfId="2109" xr:uid="{00000000-0005-0000-0000-0000F85E0000}"/>
    <cellStyle name="Normal 7 6 3 2 2" xfId="5415" xr:uid="{00000000-0005-0000-0000-0000F95E0000}"/>
    <cellStyle name="Normal 7 6 3 2 2 2" xfId="13129" xr:uid="{00000000-0005-0000-0000-0000FA5E0000}"/>
    <cellStyle name="Normal 7 6 3 2 2 2 2" xfId="37975" xr:uid="{00000000-0005-0000-0000-0000FB5E0000}"/>
    <cellStyle name="Normal 7 6 3 2 2 3" xfId="19309" xr:uid="{00000000-0005-0000-0000-0000FC5E0000}"/>
    <cellStyle name="Normal 7 6 3 2 2 3 2" xfId="41647" xr:uid="{00000000-0005-0000-0000-0000FD5E0000}"/>
    <cellStyle name="Normal 7 6 3 2 2 4" xfId="9183" xr:uid="{00000000-0005-0000-0000-0000FE5E0000}"/>
    <cellStyle name="Normal 7 6 3 2 2 5" xfId="34303" xr:uid="{00000000-0005-0000-0000-0000FF5E0000}"/>
    <cellStyle name="Normal 7 6 3 2 3" xfId="3595" xr:uid="{00000000-0005-0000-0000-0000005F0000}"/>
    <cellStyle name="Normal 7 6 3 2 3 2" xfId="17545" xr:uid="{00000000-0005-0000-0000-0000015F0000}"/>
    <cellStyle name="Normal 7 6 3 2 3 2 2" xfId="40423" xr:uid="{00000000-0005-0000-0000-0000025F0000}"/>
    <cellStyle name="Normal 7 6 3 2 3 3" xfId="11631" xr:uid="{00000000-0005-0000-0000-0000035F0000}"/>
    <cellStyle name="Normal 7 6 3 2 3 4" xfId="36751" xr:uid="{00000000-0005-0000-0000-0000045F0000}"/>
    <cellStyle name="Normal 7 6 3 2 4" xfId="10407" xr:uid="{00000000-0005-0000-0000-0000055F0000}"/>
    <cellStyle name="Normal 7 6 3 2 4 2" xfId="35527" xr:uid="{00000000-0005-0000-0000-0000065F0000}"/>
    <cellStyle name="Normal 7 6 3 2 5" xfId="16078" xr:uid="{00000000-0005-0000-0000-0000075F0000}"/>
    <cellStyle name="Normal 7 6 3 2 5 2" xfId="39199" xr:uid="{00000000-0005-0000-0000-0000085F0000}"/>
    <cellStyle name="Normal 7 6 3 2 6" xfId="7959" xr:uid="{00000000-0005-0000-0000-0000095F0000}"/>
    <cellStyle name="Normal 7 6 3 2 7" xfId="33079" xr:uid="{00000000-0005-0000-0000-00000A5F0000}"/>
    <cellStyle name="Normal 7 6 3 3" xfId="4531" xr:uid="{00000000-0005-0000-0000-00000B5F0000}"/>
    <cellStyle name="Normal 7 6 3 3 2" xfId="12382" xr:uid="{00000000-0005-0000-0000-00000C5F0000}"/>
    <cellStyle name="Normal 7 6 3 3 2 2" xfId="37363" xr:uid="{00000000-0005-0000-0000-00000D5F0000}"/>
    <cellStyle name="Normal 7 6 3 3 3" xfId="18457" xr:uid="{00000000-0005-0000-0000-00000E5F0000}"/>
    <cellStyle name="Normal 7 6 3 3 3 2" xfId="41035" xr:uid="{00000000-0005-0000-0000-00000F5F0000}"/>
    <cellStyle name="Normal 7 6 3 3 4" xfId="8571" xr:uid="{00000000-0005-0000-0000-0000105F0000}"/>
    <cellStyle name="Normal 7 6 3 3 5" xfId="33691" xr:uid="{00000000-0005-0000-0000-0000115F0000}"/>
    <cellStyle name="Normal 7 6 3 4" xfId="2983" xr:uid="{00000000-0005-0000-0000-0000125F0000}"/>
    <cellStyle name="Normal 7 6 3 4 2" xfId="16933" xr:uid="{00000000-0005-0000-0000-0000135F0000}"/>
    <cellStyle name="Normal 7 6 3 4 2 2" xfId="39811" xr:uid="{00000000-0005-0000-0000-0000145F0000}"/>
    <cellStyle name="Normal 7 6 3 4 3" xfId="11019" xr:uid="{00000000-0005-0000-0000-0000155F0000}"/>
    <cellStyle name="Normal 7 6 3 4 4" xfId="36139" xr:uid="{00000000-0005-0000-0000-0000165F0000}"/>
    <cellStyle name="Normal 7 6 3 5" xfId="9795" xr:uid="{00000000-0005-0000-0000-0000175F0000}"/>
    <cellStyle name="Normal 7 6 3 5 2" xfId="34915" xr:uid="{00000000-0005-0000-0000-0000185F0000}"/>
    <cellStyle name="Normal 7 6 3 6" xfId="15037" xr:uid="{00000000-0005-0000-0000-0000195F0000}"/>
    <cellStyle name="Normal 7 6 3 6 2" xfId="38587" xr:uid="{00000000-0005-0000-0000-00001A5F0000}"/>
    <cellStyle name="Normal 7 6 3 7" xfId="7347" xr:uid="{00000000-0005-0000-0000-00001B5F0000}"/>
    <cellStyle name="Normal 7 6 3 8" xfId="32467" xr:uid="{00000000-0005-0000-0000-00001C5F0000}"/>
    <cellStyle name="Normal 7 6 4" xfId="1360" xr:uid="{00000000-0005-0000-0000-00001D5F0000}"/>
    <cellStyle name="Normal 7 6 4 2" xfId="2451" xr:uid="{00000000-0005-0000-0000-00001E5F0000}"/>
    <cellStyle name="Normal 7 6 4 2 2" xfId="5714" xr:uid="{00000000-0005-0000-0000-00001F5F0000}"/>
    <cellStyle name="Normal 7 6 4 2 2 2" xfId="13386" xr:uid="{00000000-0005-0000-0000-0000205F0000}"/>
    <cellStyle name="Normal 7 6 4 2 2 2 2" xfId="38186" xr:uid="{00000000-0005-0000-0000-0000215F0000}"/>
    <cellStyle name="Normal 7 6 4 2 2 3" xfId="19602" xr:uid="{00000000-0005-0000-0000-0000225F0000}"/>
    <cellStyle name="Normal 7 6 4 2 2 3 2" xfId="41858" xr:uid="{00000000-0005-0000-0000-0000235F0000}"/>
    <cellStyle name="Normal 7 6 4 2 2 4" xfId="9394" xr:uid="{00000000-0005-0000-0000-0000245F0000}"/>
    <cellStyle name="Normal 7 6 4 2 2 5" xfId="34514" xr:uid="{00000000-0005-0000-0000-0000255F0000}"/>
    <cellStyle name="Normal 7 6 4 2 3" xfId="3806" xr:uid="{00000000-0005-0000-0000-0000265F0000}"/>
    <cellStyle name="Normal 7 6 4 2 3 2" xfId="17756" xr:uid="{00000000-0005-0000-0000-0000275F0000}"/>
    <cellStyle name="Normal 7 6 4 2 3 2 2" xfId="40634" xr:uid="{00000000-0005-0000-0000-0000285F0000}"/>
    <cellStyle name="Normal 7 6 4 2 3 3" xfId="11842" xr:uid="{00000000-0005-0000-0000-0000295F0000}"/>
    <cellStyle name="Normal 7 6 4 2 3 4" xfId="36962" xr:uid="{00000000-0005-0000-0000-00002A5F0000}"/>
    <cellStyle name="Normal 7 6 4 2 4" xfId="10618" xr:uid="{00000000-0005-0000-0000-00002B5F0000}"/>
    <cellStyle name="Normal 7 6 4 2 4 2" xfId="35738" xr:uid="{00000000-0005-0000-0000-00002C5F0000}"/>
    <cellStyle name="Normal 7 6 4 2 5" xfId="16415" xr:uid="{00000000-0005-0000-0000-00002D5F0000}"/>
    <cellStyle name="Normal 7 6 4 2 5 2" xfId="39410" xr:uid="{00000000-0005-0000-0000-00002E5F0000}"/>
    <cellStyle name="Normal 7 6 4 2 6" xfId="8170" xr:uid="{00000000-0005-0000-0000-00002F5F0000}"/>
    <cellStyle name="Normal 7 6 4 2 7" xfId="33290" xr:uid="{00000000-0005-0000-0000-0000305F0000}"/>
    <cellStyle name="Normal 7 6 4 3" xfId="4824" xr:uid="{00000000-0005-0000-0000-0000315F0000}"/>
    <cellStyle name="Normal 7 6 4 3 2" xfId="12638" xr:uid="{00000000-0005-0000-0000-0000325F0000}"/>
    <cellStyle name="Normal 7 6 4 3 2 2" xfId="37574" xr:uid="{00000000-0005-0000-0000-0000335F0000}"/>
    <cellStyle name="Normal 7 6 4 3 3" xfId="18742" xr:uid="{00000000-0005-0000-0000-0000345F0000}"/>
    <cellStyle name="Normal 7 6 4 3 3 2" xfId="41246" xr:uid="{00000000-0005-0000-0000-0000355F0000}"/>
    <cellStyle name="Normal 7 6 4 3 4" xfId="8782" xr:uid="{00000000-0005-0000-0000-0000365F0000}"/>
    <cellStyle name="Normal 7 6 4 3 5" xfId="33902" xr:uid="{00000000-0005-0000-0000-0000375F0000}"/>
    <cellStyle name="Normal 7 6 4 4" xfId="3194" xr:uid="{00000000-0005-0000-0000-0000385F0000}"/>
    <cellStyle name="Normal 7 6 4 4 2" xfId="17144" xr:uid="{00000000-0005-0000-0000-0000395F0000}"/>
    <cellStyle name="Normal 7 6 4 4 2 2" xfId="40022" xr:uid="{00000000-0005-0000-0000-00003A5F0000}"/>
    <cellStyle name="Normal 7 6 4 4 3" xfId="11230" xr:uid="{00000000-0005-0000-0000-00003B5F0000}"/>
    <cellStyle name="Normal 7 6 4 4 4" xfId="36350" xr:uid="{00000000-0005-0000-0000-00003C5F0000}"/>
    <cellStyle name="Normal 7 6 4 5" xfId="10006" xr:uid="{00000000-0005-0000-0000-00003D5F0000}"/>
    <cellStyle name="Normal 7 6 4 5 2" xfId="35126" xr:uid="{00000000-0005-0000-0000-00003E5F0000}"/>
    <cellStyle name="Normal 7 6 4 6" xfId="15369" xr:uid="{00000000-0005-0000-0000-00003F5F0000}"/>
    <cellStyle name="Normal 7 6 4 6 2" xfId="38798" xr:uid="{00000000-0005-0000-0000-0000405F0000}"/>
    <cellStyle name="Normal 7 6 4 7" xfId="7558" xr:uid="{00000000-0005-0000-0000-0000415F0000}"/>
    <cellStyle name="Normal 7 6 4 8" xfId="32678" xr:uid="{00000000-0005-0000-0000-0000425F0000}"/>
    <cellStyle name="Normal 7 6 5" xfId="1771" xr:uid="{00000000-0005-0000-0000-0000435F0000}"/>
    <cellStyle name="Normal 7 6 5 2" xfId="5140" xr:uid="{00000000-0005-0000-0000-0000445F0000}"/>
    <cellStyle name="Normal 7 6 5 2 2" xfId="12893" xr:uid="{00000000-0005-0000-0000-0000455F0000}"/>
    <cellStyle name="Normal 7 6 5 2 2 2" xfId="37764" xr:uid="{00000000-0005-0000-0000-0000465F0000}"/>
    <cellStyle name="Normal 7 6 5 2 3" xfId="19044" xr:uid="{00000000-0005-0000-0000-0000475F0000}"/>
    <cellStyle name="Normal 7 6 5 2 3 2" xfId="41436" xr:uid="{00000000-0005-0000-0000-0000485F0000}"/>
    <cellStyle name="Normal 7 6 5 2 4" xfId="8972" xr:uid="{00000000-0005-0000-0000-0000495F0000}"/>
    <cellStyle name="Normal 7 6 5 2 5" xfId="34092" xr:uid="{00000000-0005-0000-0000-00004A5F0000}"/>
    <cellStyle name="Normal 7 6 5 3" xfId="3384" xr:uid="{00000000-0005-0000-0000-00004B5F0000}"/>
    <cellStyle name="Normal 7 6 5 3 2" xfId="17334" xr:uid="{00000000-0005-0000-0000-00004C5F0000}"/>
    <cellStyle name="Normal 7 6 5 3 2 2" xfId="40212" xr:uid="{00000000-0005-0000-0000-00004D5F0000}"/>
    <cellStyle name="Normal 7 6 5 3 3" xfId="11420" xr:uid="{00000000-0005-0000-0000-00004E5F0000}"/>
    <cellStyle name="Normal 7 6 5 3 4" xfId="36540" xr:uid="{00000000-0005-0000-0000-00004F5F0000}"/>
    <cellStyle name="Normal 7 6 5 4" xfId="10196" xr:uid="{00000000-0005-0000-0000-0000505F0000}"/>
    <cellStyle name="Normal 7 6 5 4 2" xfId="35316" xr:uid="{00000000-0005-0000-0000-0000515F0000}"/>
    <cellStyle name="Normal 7 6 5 5" xfId="15749" xr:uid="{00000000-0005-0000-0000-0000525F0000}"/>
    <cellStyle name="Normal 7 6 5 5 2" xfId="38988" xr:uid="{00000000-0005-0000-0000-0000535F0000}"/>
    <cellStyle name="Normal 7 6 5 6" xfId="7748" xr:uid="{00000000-0005-0000-0000-0000545F0000}"/>
    <cellStyle name="Normal 7 6 5 7" xfId="32868" xr:uid="{00000000-0005-0000-0000-0000555F0000}"/>
    <cellStyle name="Normal 7 6 6" xfId="4234" xr:uid="{00000000-0005-0000-0000-0000565F0000}"/>
    <cellStyle name="Normal 7 6 6 2" xfId="12136" xr:uid="{00000000-0005-0000-0000-0000575F0000}"/>
    <cellStyle name="Normal 7 6 6 2 2" xfId="37152" xr:uid="{00000000-0005-0000-0000-0000585F0000}"/>
    <cellStyle name="Normal 7 6 6 3" xfId="18166" xr:uid="{00000000-0005-0000-0000-0000595F0000}"/>
    <cellStyle name="Normal 7 6 6 3 2" xfId="40824" xr:uid="{00000000-0005-0000-0000-00005A5F0000}"/>
    <cellStyle name="Normal 7 6 6 4" xfId="8360" xr:uid="{00000000-0005-0000-0000-00005B5F0000}"/>
    <cellStyle name="Normal 7 6 6 5" xfId="33480" xr:uid="{00000000-0005-0000-0000-00005C5F0000}"/>
    <cellStyle name="Normal 7 6 7" xfId="2772" xr:uid="{00000000-0005-0000-0000-00005D5F0000}"/>
    <cellStyle name="Normal 7 6 7 2" xfId="16722" xr:uid="{00000000-0005-0000-0000-00005E5F0000}"/>
    <cellStyle name="Normal 7 6 7 2 2" xfId="39600" xr:uid="{00000000-0005-0000-0000-00005F5F0000}"/>
    <cellStyle name="Normal 7 6 7 3" xfId="10808" xr:uid="{00000000-0005-0000-0000-0000605F0000}"/>
    <cellStyle name="Normal 7 6 7 4" xfId="35928" xr:uid="{00000000-0005-0000-0000-0000615F0000}"/>
    <cellStyle name="Normal 7 6 8" xfId="9584" xr:uid="{00000000-0005-0000-0000-0000625F0000}"/>
    <cellStyle name="Normal 7 6 8 2" xfId="34704" xr:uid="{00000000-0005-0000-0000-0000635F0000}"/>
    <cellStyle name="Normal 7 6 9" xfId="14634" xr:uid="{00000000-0005-0000-0000-0000645F0000}"/>
    <cellStyle name="Normal 7 6 9 2" xfId="38376" xr:uid="{00000000-0005-0000-0000-0000655F0000}"/>
    <cellStyle name="Normal 7 7" xfId="594" xr:uid="{00000000-0005-0000-0000-0000665F0000}"/>
    <cellStyle name="Normal 7 7 10" xfId="32258" xr:uid="{00000000-0005-0000-0000-0000675F0000}"/>
    <cellStyle name="Normal 7 7 2" xfId="1020" xr:uid="{00000000-0005-0000-0000-0000685F0000}"/>
    <cellStyle name="Normal 7 7 2 2" xfId="2111" xr:uid="{00000000-0005-0000-0000-0000695F0000}"/>
    <cellStyle name="Normal 7 7 2 2 2" xfId="5417" xr:uid="{00000000-0005-0000-0000-00006A5F0000}"/>
    <cellStyle name="Normal 7 7 2 2 2 2" xfId="13131" xr:uid="{00000000-0005-0000-0000-00006B5F0000}"/>
    <cellStyle name="Normal 7 7 2 2 2 2 2" xfId="37977" xr:uid="{00000000-0005-0000-0000-00006C5F0000}"/>
    <cellStyle name="Normal 7 7 2 2 2 3" xfId="19311" xr:uid="{00000000-0005-0000-0000-00006D5F0000}"/>
    <cellStyle name="Normal 7 7 2 2 2 3 2" xfId="41649" xr:uid="{00000000-0005-0000-0000-00006E5F0000}"/>
    <cellStyle name="Normal 7 7 2 2 2 4" xfId="9185" xr:uid="{00000000-0005-0000-0000-00006F5F0000}"/>
    <cellStyle name="Normal 7 7 2 2 2 5" xfId="34305" xr:uid="{00000000-0005-0000-0000-0000705F0000}"/>
    <cellStyle name="Normal 7 7 2 2 3" xfId="3597" xr:uid="{00000000-0005-0000-0000-0000715F0000}"/>
    <cellStyle name="Normal 7 7 2 2 3 2" xfId="17547" xr:uid="{00000000-0005-0000-0000-0000725F0000}"/>
    <cellStyle name="Normal 7 7 2 2 3 2 2" xfId="40425" xr:uid="{00000000-0005-0000-0000-0000735F0000}"/>
    <cellStyle name="Normal 7 7 2 2 3 3" xfId="11633" xr:uid="{00000000-0005-0000-0000-0000745F0000}"/>
    <cellStyle name="Normal 7 7 2 2 3 4" xfId="36753" xr:uid="{00000000-0005-0000-0000-0000755F0000}"/>
    <cellStyle name="Normal 7 7 2 2 4" xfId="10409" xr:uid="{00000000-0005-0000-0000-0000765F0000}"/>
    <cellStyle name="Normal 7 7 2 2 4 2" xfId="35529" xr:uid="{00000000-0005-0000-0000-0000775F0000}"/>
    <cellStyle name="Normal 7 7 2 2 5" xfId="16080" xr:uid="{00000000-0005-0000-0000-0000785F0000}"/>
    <cellStyle name="Normal 7 7 2 2 5 2" xfId="39201" xr:uid="{00000000-0005-0000-0000-0000795F0000}"/>
    <cellStyle name="Normal 7 7 2 2 6" xfId="7961" xr:uid="{00000000-0005-0000-0000-00007A5F0000}"/>
    <cellStyle name="Normal 7 7 2 2 7" xfId="33081" xr:uid="{00000000-0005-0000-0000-00007B5F0000}"/>
    <cellStyle name="Normal 7 7 2 3" xfId="4533" xr:uid="{00000000-0005-0000-0000-00007C5F0000}"/>
    <cellStyle name="Normal 7 7 2 3 2" xfId="12384" xr:uid="{00000000-0005-0000-0000-00007D5F0000}"/>
    <cellStyle name="Normal 7 7 2 3 2 2" xfId="37365" xr:uid="{00000000-0005-0000-0000-00007E5F0000}"/>
    <cellStyle name="Normal 7 7 2 3 3" xfId="18459" xr:uid="{00000000-0005-0000-0000-00007F5F0000}"/>
    <cellStyle name="Normal 7 7 2 3 3 2" xfId="41037" xr:uid="{00000000-0005-0000-0000-0000805F0000}"/>
    <cellStyle name="Normal 7 7 2 3 4" xfId="8573" xr:uid="{00000000-0005-0000-0000-0000815F0000}"/>
    <cellStyle name="Normal 7 7 2 3 5" xfId="33693" xr:uid="{00000000-0005-0000-0000-0000825F0000}"/>
    <cellStyle name="Normal 7 7 2 4" xfId="2985" xr:uid="{00000000-0005-0000-0000-0000835F0000}"/>
    <cellStyle name="Normal 7 7 2 4 2" xfId="16935" xr:uid="{00000000-0005-0000-0000-0000845F0000}"/>
    <cellStyle name="Normal 7 7 2 4 2 2" xfId="39813" xr:uid="{00000000-0005-0000-0000-0000855F0000}"/>
    <cellStyle name="Normal 7 7 2 4 3" xfId="11021" xr:uid="{00000000-0005-0000-0000-0000865F0000}"/>
    <cellStyle name="Normal 7 7 2 4 4" xfId="36141" xr:uid="{00000000-0005-0000-0000-0000875F0000}"/>
    <cellStyle name="Normal 7 7 2 5" xfId="9797" xr:uid="{00000000-0005-0000-0000-0000885F0000}"/>
    <cellStyle name="Normal 7 7 2 5 2" xfId="34917" xr:uid="{00000000-0005-0000-0000-0000895F0000}"/>
    <cellStyle name="Normal 7 7 2 6" xfId="15039" xr:uid="{00000000-0005-0000-0000-00008A5F0000}"/>
    <cellStyle name="Normal 7 7 2 6 2" xfId="38589" xr:uid="{00000000-0005-0000-0000-00008B5F0000}"/>
    <cellStyle name="Normal 7 7 2 7" xfId="7349" xr:uid="{00000000-0005-0000-0000-00008C5F0000}"/>
    <cellStyle name="Normal 7 7 2 8" xfId="32469" xr:uid="{00000000-0005-0000-0000-00008D5F0000}"/>
    <cellStyle name="Normal 7 7 3" xfId="1362" xr:uid="{00000000-0005-0000-0000-00008E5F0000}"/>
    <cellStyle name="Normal 7 7 3 2" xfId="2453" xr:uid="{00000000-0005-0000-0000-00008F5F0000}"/>
    <cellStyle name="Normal 7 7 3 2 2" xfId="5716" xr:uid="{00000000-0005-0000-0000-0000905F0000}"/>
    <cellStyle name="Normal 7 7 3 2 2 2" xfId="13388" xr:uid="{00000000-0005-0000-0000-0000915F0000}"/>
    <cellStyle name="Normal 7 7 3 2 2 2 2" xfId="38188" xr:uid="{00000000-0005-0000-0000-0000925F0000}"/>
    <cellStyle name="Normal 7 7 3 2 2 3" xfId="19604" xr:uid="{00000000-0005-0000-0000-0000935F0000}"/>
    <cellStyle name="Normal 7 7 3 2 2 3 2" xfId="41860" xr:uid="{00000000-0005-0000-0000-0000945F0000}"/>
    <cellStyle name="Normal 7 7 3 2 2 4" xfId="9396" xr:uid="{00000000-0005-0000-0000-0000955F0000}"/>
    <cellStyle name="Normal 7 7 3 2 2 5" xfId="34516" xr:uid="{00000000-0005-0000-0000-0000965F0000}"/>
    <cellStyle name="Normal 7 7 3 2 3" xfId="3808" xr:uid="{00000000-0005-0000-0000-0000975F0000}"/>
    <cellStyle name="Normal 7 7 3 2 3 2" xfId="17758" xr:uid="{00000000-0005-0000-0000-0000985F0000}"/>
    <cellStyle name="Normal 7 7 3 2 3 2 2" xfId="40636" xr:uid="{00000000-0005-0000-0000-0000995F0000}"/>
    <cellStyle name="Normal 7 7 3 2 3 3" xfId="11844" xr:uid="{00000000-0005-0000-0000-00009A5F0000}"/>
    <cellStyle name="Normal 7 7 3 2 3 4" xfId="36964" xr:uid="{00000000-0005-0000-0000-00009B5F0000}"/>
    <cellStyle name="Normal 7 7 3 2 4" xfId="10620" xr:uid="{00000000-0005-0000-0000-00009C5F0000}"/>
    <cellStyle name="Normal 7 7 3 2 4 2" xfId="35740" xr:uid="{00000000-0005-0000-0000-00009D5F0000}"/>
    <cellStyle name="Normal 7 7 3 2 5" xfId="16417" xr:uid="{00000000-0005-0000-0000-00009E5F0000}"/>
    <cellStyle name="Normal 7 7 3 2 5 2" xfId="39412" xr:uid="{00000000-0005-0000-0000-00009F5F0000}"/>
    <cellStyle name="Normal 7 7 3 2 6" xfId="8172" xr:uid="{00000000-0005-0000-0000-0000A05F0000}"/>
    <cellStyle name="Normal 7 7 3 2 7" xfId="33292" xr:uid="{00000000-0005-0000-0000-0000A15F0000}"/>
    <cellStyle name="Normal 7 7 3 3" xfId="4826" xr:uid="{00000000-0005-0000-0000-0000A25F0000}"/>
    <cellStyle name="Normal 7 7 3 3 2" xfId="12640" xr:uid="{00000000-0005-0000-0000-0000A35F0000}"/>
    <cellStyle name="Normal 7 7 3 3 2 2" xfId="37576" xr:uid="{00000000-0005-0000-0000-0000A45F0000}"/>
    <cellStyle name="Normal 7 7 3 3 3" xfId="18744" xr:uid="{00000000-0005-0000-0000-0000A55F0000}"/>
    <cellStyle name="Normal 7 7 3 3 3 2" xfId="41248" xr:uid="{00000000-0005-0000-0000-0000A65F0000}"/>
    <cellStyle name="Normal 7 7 3 3 4" xfId="8784" xr:uid="{00000000-0005-0000-0000-0000A75F0000}"/>
    <cellStyle name="Normal 7 7 3 3 5" xfId="33904" xr:uid="{00000000-0005-0000-0000-0000A85F0000}"/>
    <cellStyle name="Normal 7 7 3 4" xfId="3196" xr:uid="{00000000-0005-0000-0000-0000A95F0000}"/>
    <cellStyle name="Normal 7 7 3 4 2" xfId="17146" xr:uid="{00000000-0005-0000-0000-0000AA5F0000}"/>
    <cellStyle name="Normal 7 7 3 4 2 2" xfId="40024" xr:uid="{00000000-0005-0000-0000-0000AB5F0000}"/>
    <cellStyle name="Normal 7 7 3 4 3" xfId="11232" xr:uid="{00000000-0005-0000-0000-0000AC5F0000}"/>
    <cellStyle name="Normal 7 7 3 4 4" xfId="36352" xr:uid="{00000000-0005-0000-0000-0000AD5F0000}"/>
    <cellStyle name="Normal 7 7 3 5" xfId="10008" xr:uid="{00000000-0005-0000-0000-0000AE5F0000}"/>
    <cellStyle name="Normal 7 7 3 5 2" xfId="35128" xr:uid="{00000000-0005-0000-0000-0000AF5F0000}"/>
    <cellStyle name="Normal 7 7 3 6" xfId="15371" xr:uid="{00000000-0005-0000-0000-0000B05F0000}"/>
    <cellStyle name="Normal 7 7 3 6 2" xfId="38800" xr:uid="{00000000-0005-0000-0000-0000B15F0000}"/>
    <cellStyle name="Normal 7 7 3 7" xfId="7560" xr:uid="{00000000-0005-0000-0000-0000B25F0000}"/>
    <cellStyle name="Normal 7 7 3 8" xfId="32680" xr:uid="{00000000-0005-0000-0000-0000B35F0000}"/>
    <cellStyle name="Normal 7 7 4" xfId="1773" xr:uid="{00000000-0005-0000-0000-0000B45F0000}"/>
    <cellStyle name="Normal 7 7 4 2" xfId="5142" xr:uid="{00000000-0005-0000-0000-0000B55F0000}"/>
    <cellStyle name="Normal 7 7 4 2 2" xfId="12895" xr:uid="{00000000-0005-0000-0000-0000B65F0000}"/>
    <cellStyle name="Normal 7 7 4 2 2 2" xfId="37766" xr:uid="{00000000-0005-0000-0000-0000B75F0000}"/>
    <cellStyle name="Normal 7 7 4 2 3" xfId="19046" xr:uid="{00000000-0005-0000-0000-0000B85F0000}"/>
    <cellStyle name="Normal 7 7 4 2 3 2" xfId="41438" xr:uid="{00000000-0005-0000-0000-0000B95F0000}"/>
    <cellStyle name="Normal 7 7 4 2 4" xfId="8974" xr:uid="{00000000-0005-0000-0000-0000BA5F0000}"/>
    <cellStyle name="Normal 7 7 4 2 5" xfId="34094" xr:uid="{00000000-0005-0000-0000-0000BB5F0000}"/>
    <cellStyle name="Normal 7 7 4 3" xfId="3386" xr:uid="{00000000-0005-0000-0000-0000BC5F0000}"/>
    <cellStyle name="Normal 7 7 4 3 2" xfId="17336" xr:uid="{00000000-0005-0000-0000-0000BD5F0000}"/>
    <cellStyle name="Normal 7 7 4 3 2 2" xfId="40214" xr:uid="{00000000-0005-0000-0000-0000BE5F0000}"/>
    <cellStyle name="Normal 7 7 4 3 3" xfId="11422" xr:uid="{00000000-0005-0000-0000-0000BF5F0000}"/>
    <cellStyle name="Normal 7 7 4 3 4" xfId="36542" xr:uid="{00000000-0005-0000-0000-0000C05F0000}"/>
    <cellStyle name="Normal 7 7 4 4" xfId="10198" xr:uid="{00000000-0005-0000-0000-0000C15F0000}"/>
    <cellStyle name="Normal 7 7 4 4 2" xfId="35318" xr:uid="{00000000-0005-0000-0000-0000C25F0000}"/>
    <cellStyle name="Normal 7 7 4 5" xfId="15751" xr:uid="{00000000-0005-0000-0000-0000C35F0000}"/>
    <cellStyle name="Normal 7 7 4 5 2" xfId="38990" xr:uid="{00000000-0005-0000-0000-0000C45F0000}"/>
    <cellStyle name="Normal 7 7 4 6" xfId="7750" xr:uid="{00000000-0005-0000-0000-0000C55F0000}"/>
    <cellStyle name="Normal 7 7 4 7" xfId="32870" xr:uid="{00000000-0005-0000-0000-0000C65F0000}"/>
    <cellStyle name="Normal 7 7 5" xfId="4236" xr:uid="{00000000-0005-0000-0000-0000C75F0000}"/>
    <cellStyle name="Normal 7 7 5 2" xfId="12138" xr:uid="{00000000-0005-0000-0000-0000C85F0000}"/>
    <cellStyle name="Normal 7 7 5 2 2" xfId="37154" xr:uid="{00000000-0005-0000-0000-0000C95F0000}"/>
    <cellStyle name="Normal 7 7 5 3" xfId="18168" xr:uid="{00000000-0005-0000-0000-0000CA5F0000}"/>
    <cellStyle name="Normal 7 7 5 3 2" xfId="40826" xr:uid="{00000000-0005-0000-0000-0000CB5F0000}"/>
    <cellStyle name="Normal 7 7 5 4" xfId="8362" xr:uid="{00000000-0005-0000-0000-0000CC5F0000}"/>
    <cellStyle name="Normal 7 7 5 5" xfId="33482" xr:uid="{00000000-0005-0000-0000-0000CD5F0000}"/>
    <cellStyle name="Normal 7 7 6" xfId="2774" xr:uid="{00000000-0005-0000-0000-0000CE5F0000}"/>
    <cellStyle name="Normal 7 7 6 2" xfId="16724" xr:uid="{00000000-0005-0000-0000-0000CF5F0000}"/>
    <cellStyle name="Normal 7 7 6 2 2" xfId="39602" xr:uid="{00000000-0005-0000-0000-0000D05F0000}"/>
    <cellStyle name="Normal 7 7 6 3" xfId="10810" xr:uid="{00000000-0005-0000-0000-0000D15F0000}"/>
    <cellStyle name="Normal 7 7 6 4" xfId="35930" xr:uid="{00000000-0005-0000-0000-0000D25F0000}"/>
    <cellStyle name="Normal 7 7 7" xfId="9586" xr:uid="{00000000-0005-0000-0000-0000D35F0000}"/>
    <cellStyle name="Normal 7 7 7 2" xfId="34706" xr:uid="{00000000-0005-0000-0000-0000D45F0000}"/>
    <cellStyle name="Normal 7 7 8" xfId="14636" xr:uid="{00000000-0005-0000-0000-0000D55F0000}"/>
    <cellStyle name="Normal 7 7 8 2" xfId="38378" xr:uid="{00000000-0005-0000-0000-0000D65F0000}"/>
    <cellStyle name="Normal 7 7 9" xfId="7138" xr:uid="{00000000-0005-0000-0000-0000D75F0000}"/>
    <cellStyle name="Normal 7 8" xfId="865" xr:uid="{00000000-0005-0000-0000-0000D85F0000}"/>
    <cellStyle name="Normal 7 8 2" xfId="1078" xr:uid="{00000000-0005-0000-0000-0000D95F0000}"/>
    <cellStyle name="Normal 7 8 2 2" xfId="2169" xr:uid="{00000000-0005-0000-0000-0000DA5F0000}"/>
    <cellStyle name="Normal 7 8 2 2 2" xfId="5475" xr:uid="{00000000-0005-0000-0000-0000DB5F0000}"/>
    <cellStyle name="Normal 7 8 2 2 2 2" xfId="13189" xr:uid="{00000000-0005-0000-0000-0000DC5F0000}"/>
    <cellStyle name="Normal 7 8 2 2 2 2 2" xfId="38035" xr:uid="{00000000-0005-0000-0000-0000DD5F0000}"/>
    <cellStyle name="Normal 7 8 2 2 2 3" xfId="19369" xr:uid="{00000000-0005-0000-0000-0000DE5F0000}"/>
    <cellStyle name="Normal 7 8 2 2 2 3 2" xfId="41707" xr:uid="{00000000-0005-0000-0000-0000DF5F0000}"/>
    <cellStyle name="Normal 7 8 2 2 2 4" xfId="9243" xr:uid="{00000000-0005-0000-0000-0000E05F0000}"/>
    <cellStyle name="Normal 7 8 2 2 2 5" xfId="34363" xr:uid="{00000000-0005-0000-0000-0000E15F0000}"/>
    <cellStyle name="Normal 7 8 2 2 3" xfId="3655" xr:uid="{00000000-0005-0000-0000-0000E25F0000}"/>
    <cellStyle name="Normal 7 8 2 2 3 2" xfId="17605" xr:uid="{00000000-0005-0000-0000-0000E35F0000}"/>
    <cellStyle name="Normal 7 8 2 2 3 2 2" xfId="40483" xr:uid="{00000000-0005-0000-0000-0000E45F0000}"/>
    <cellStyle name="Normal 7 8 2 2 3 3" xfId="11691" xr:uid="{00000000-0005-0000-0000-0000E55F0000}"/>
    <cellStyle name="Normal 7 8 2 2 3 4" xfId="36811" xr:uid="{00000000-0005-0000-0000-0000E65F0000}"/>
    <cellStyle name="Normal 7 8 2 2 4" xfId="10467" xr:uid="{00000000-0005-0000-0000-0000E75F0000}"/>
    <cellStyle name="Normal 7 8 2 2 4 2" xfId="35587" xr:uid="{00000000-0005-0000-0000-0000E85F0000}"/>
    <cellStyle name="Normal 7 8 2 2 5" xfId="16138" xr:uid="{00000000-0005-0000-0000-0000E95F0000}"/>
    <cellStyle name="Normal 7 8 2 2 5 2" xfId="39259" xr:uid="{00000000-0005-0000-0000-0000EA5F0000}"/>
    <cellStyle name="Normal 7 8 2 2 6" xfId="8019" xr:uid="{00000000-0005-0000-0000-0000EB5F0000}"/>
    <cellStyle name="Normal 7 8 2 2 7" xfId="33139" xr:uid="{00000000-0005-0000-0000-0000EC5F0000}"/>
    <cellStyle name="Normal 7 8 2 3" xfId="4591" xr:uid="{00000000-0005-0000-0000-0000ED5F0000}"/>
    <cellStyle name="Normal 7 8 2 3 2" xfId="12442" xr:uid="{00000000-0005-0000-0000-0000EE5F0000}"/>
    <cellStyle name="Normal 7 8 2 3 2 2" xfId="37423" xr:uid="{00000000-0005-0000-0000-0000EF5F0000}"/>
    <cellStyle name="Normal 7 8 2 3 3" xfId="18517" xr:uid="{00000000-0005-0000-0000-0000F05F0000}"/>
    <cellStyle name="Normal 7 8 2 3 3 2" xfId="41095" xr:uid="{00000000-0005-0000-0000-0000F15F0000}"/>
    <cellStyle name="Normal 7 8 2 3 4" xfId="8631" xr:uid="{00000000-0005-0000-0000-0000F25F0000}"/>
    <cellStyle name="Normal 7 8 2 3 5" xfId="33751" xr:uid="{00000000-0005-0000-0000-0000F35F0000}"/>
    <cellStyle name="Normal 7 8 2 4" xfId="3043" xr:uid="{00000000-0005-0000-0000-0000F45F0000}"/>
    <cellStyle name="Normal 7 8 2 4 2" xfId="16993" xr:uid="{00000000-0005-0000-0000-0000F55F0000}"/>
    <cellStyle name="Normal 7 8 2 4 2 2" xfId="39871" xr:uid="{00000000-0005-0000-0000-0000F65F0000}"/>
    <cellStyle name="Normal 7 8 2 4 3" xfId="11079" xr:uid="{00000000-0005-0000-0000-0000F75F0000}"/>
    <cellStyle name="Normal 7 8 2 4 4" xfId="36199" xr:uid="{00000000-0005-0000-0000-0000F85F0000}"/>
    <cellStyle name="Normal 7 8 2 5" xfId="9855" xr:uid="{00000000-0005-0000-0000-0000F95F0000}"/>
    <cellStyle name="Normal 7 8 2 5 2" xfId="34975" xr:uid="{00000000-0005-0000-0000-0000FA5F0000}"/>
    <cellStyle name="Normal 7 8 2 6" xfId="15097" xr:uid="{00000000-0005-0000-0000-0000FB5F0000}"/>
    <cellStyle name="Normal 7 8 2 6 2" xfId="38647" xr:uid="{00000000-0005-0000-0000-0000FC5F0000}"/>
    <cellStyle name="Normal 7 8 2 7" xfId="7407" xr:uid="{00000000-0005-0000-0000-0000FD5F0000}"/>
    <cellStyle name="Normal 7 8 2 8" xfId="32527" xr:uid="{00000000-0005-0000-0000-0000FE5F0000}"/>
    <cellStyle name="Normal 7 8 3" xfId="1958" xr:uid="{00000000-0005-0000-0000-0000FF5F0000}"/>
    <cellStyle name="Normal 7 8 3 2" xfId="5264" xr:uid="{00000000-0005-0000-0000-000000600000}"/>
    <cellStyle name="Normal 7 8 3 2 2" xfId="12978" xr:uid="{00000000-0005-0000-0000-000001600000}"/>
    <cellStyle name="Normal 7 8 3 2 2 2" xfId="37824" xr:uid="{00000000-0005-0000-0000-000002600000}"/>
    <cellStyle name="Normal 7 8 3 2 3" xfId="19158" xr:uid="{00000000-0005-0000-0000-000003600000}"/>
    <cellStyle name="Normal 7 8 3 2 3 2" xfId="41496" xr:uid="{00000000-0005-0000-0000-000004600000}"/>
    <cellStyle name="Normal 7 8 3 2 4" xfId="9032" xr:uid="{00000000-0005-0000-0000-000005600000}"/>
    <cellStyle name="Normal 7 8 3 2 5" xfId="34152" xr:uid="{00000000-0005-0000-0000-000006600000}"/>
    <cellStyle name="Normal 7 8 3 3" xfId="3444" xr:uid="{00000000-0005-0000-0000-000007600000}"/>
    <cellStyle name="Normal 7 8 3 3 2" xfId="17394" xr:uid="{00000000-0005-0000-0000-000008600000}"/>
    <cellStyle name="Normal 7 8 3 3 2 2" xfId="40272" xr:uid="{00000000-0005-0000-0000-000009600000}"/>
    <cellStyle name="Normal 7 8 3 3 3" xfId="11480" xr:uid="{00000000-0005-0000-0000-00000A600000}"/>
    <cellStyle name="Normal 7 8 3 3 4" xfId="36600" xr:uid="{00000000-0005-0000-0000-00000B600000}"/>
    <cellStyle name="Normal 7 8 3 4" xfId="10256" xr:uid="{00000000-0005-0000-0000-00000C600000}"/>
    <cellStyle name="Normal 7 8 3 4 2" xfId="35376" xr:uid="{00000000-0005-0000-0000-00000D600000}"/>
    <cellStyle name="Normal 7 8 3 5" xfId="15927" xr:uid="{00000000-0005-0000-0000-00000E600000}"/>
    <cellStyle name="Normal 7 8 3 5 2" xfId="39048" xr:uid="{00000000-0005-0000-0000-00000F600000}"/>
    <cellStyle name="Normal 7 8 3 6" xfId="7808" xr:uid="{00000000-0005-0000-0000-000010600000}"/>
    <cellStyle name="Normal 7 8 3 7" xfId="32928" xr:uid="{00000000-0005-0000-0000-000011600000}"/>
    <cellStyle name="Normal 7 8 4" xfId="4380" xr:uid="{00000000-0005-0000-0000-000012600000}"/>
    <cellStyle name="Normal 7 8 4 2" xfId="12231" xr:uid="{00000000-0005-0000-0000-000013600000}"/>
    <cellStyle name="Normal 7 8 4 2 2" xfId="37212" xr:uid="{00000000-0005-0000-0000-000014600000}"/>
    <cellStyle name="Normal 7 8 4 3" xfId="18306" xr:uid="{00000000-0005-0000-0000-000015600000}"/>
    <cellStyle name="Normal 7 8 4 3 2" xfId="40884" xr:uid="{00000000-0005-0000-0000-000016600000}"/>
    <cellStyle name="Normal 7 8 4 4" xfId="8420" xr:uid="{00000000-0005-0000-0000-000017600000}"/>
    <cellStyle name="Normal 7 8 4 5" xfId="33540" xr:uid="{00000000-0005-0000-0000-000018600000}"/>
    <cellStyle name="Normal 7 8 5" xfId="2832" xr:uid="{00000000-0005-0000-0000-000019600000}"/>
    <cellStyle name="Normal 7 8 5 2" xfId="16782" xr:uid="{00000000-0005-0000-0000-00001A600000}"/>
    <cellStyle name="Normal 7 8 5 2 2" xfId="39660" xr:uid="{00000000-0005-0000-0000-00001B600000}"/>
    <cellStyle name="Normal 7 8 5 3" xfId="10868" xr:uid="{00000000-0005-0000-0000-00001C600000}"/>
    <cellStyle name="Normal 7 8 5 4" xfId="35988" xr:uid="{00000000-0005-0000-0000-00001D600000}"/>
    <cellStyle name="Normal 7 8 6" xfId="9644" xr:uid="{00000000-0005-0000-0000-00001E600000}"/>
    <cellStyle name="Normal 7 8 6 2" xfId="34764" xr:uid="{00000000-0005-0000-0000-00001F600000}"/>
    <cellStyle name="Normal 7 8 7" xfId="14884" xr:uid="{00000000-0005-0000-0000-000020600000}"/>
    <cellStyle name="Normal 7 8 7 2" xfId="38436" xr:uid="{00000000-0005-0000-0000-000021600000}"/>
    <cellStyle name="Normal 7 8 8" xfId="7196" xr:uid="{00000000-0005-0000-0000-000022600000}"/>
    <cellStyle name="Normal 7 8 9" xfId="32316" xr:uid="{00000000-0005-0000-0000-000023600000}"/>
    <cellStyle name="Normal 7 9" xfId="877" xr:uid="{00000000-0005-0000-0000-000024600000}"/>
    <cellStyle name="Normal 7 9 2" xfId="1088" xr:uid="{00000000-0005-0000-0000-000025600000}"/>
    <cellStyle name="Normal 7 9 2 2" xfId="2179" xr:uid="{00000000-0005-0000-0000-000026600000}"/>
    <cellStyle name="Normal 7 9 2 2 2" xfId="5485" xr:uid="{00000000-0005-0000-0000-000027600000}"/>
    <cellStyle name="Normal 7 9 2 2 2 2" xfId="13199" xr:uid="{00000000-0005-0000-0000-000028600000}"/>
    <cellStyle name="Normal 7 9 2 2 2 2 2" xfId="38045" xr:uid="{00000000-0005-0000-0000-000029600000}"/>
    <cellStyle name="Normal 7 9 2 2 2 3" xfId="19379" xr:uid="{00000000-0005-0000-0000-00002A600000}"/>
    <cellStyle name="Normal 7 9 2 2 2 3 2" xfId="41717" xr:uid="{00000000-0005-0000-0000-00002B600000}"/>
    <cellStyle name="Normal 7 9 2 2 2 4" xfId="9253" xr:uid="{00000000-0005-0000-0000-00002C600000}"/>
    <cellStyle name="Normal 7 9 2 2 2 5" xfId="34373" xr:uid="{00000000-0005-0000-0000-00002D600000}"/>
    <cellStyle name="Normal 7 9 2 2 3" xfId="3665" xr:uid="{00000000-0005-0000-0000-00002E600000}"/>
    <cellStyle name="Normal 7 9 2 2 3 2" xfId="17615" xr:uid="{00000000-0005-0000-0000-00002F600000}"/>
    <cellStyle name="Normal 7 9 2 2 3 2 2" xfId="40493" xr:uid="{00000000-0005-0000-0000-000030600000}"/>
    <cellStyle name="Normal 7 9 2 2 3 3" xfId="11701" xr:uid="{00000000-0005-0000-0000-000031600000}"/>
    <cellStyle name="Normal 7 9 2 2 3 4" xfId="36821" xr:uid="{00000000-0005-0000-0000-000032600000}"/>
    <cellStyle name="Normal 7 9 2 2 4" xfId="10477" xr:uid="{00000000-0005-0000-0000-000033600000}"/>
    <cellStyle name="Normal 7 9 2 2 4 2" xfId="35597" xr:uid="{00000000-0005-0000-0000-000034600000}"/>
    <cellStyle name="Normal 7 9 2 2 5" xfId="16148" xr:uid="{00000000-0005-0000-0000-000035600000}"/>
    <cellStyle name="Normal 7 9 2 2 5 2" xfId="39269" xr:uid="{00000000-0005-0000-0000-000036600000}"/>
    <cellStyle name="Normal 7 9 2 2 6" xfId="8029" xr:uid="{00000000-0005-0000-0000-000037600000}"/>
    <cellStyle name="Normal 7 9 2 2 7" xfId="33149" xr:uid="{00000000-0005-0000-0000-000038600000}"/>
    <cellStyle name="Normal 7 9 2 3" xfId="4601" xr:uid="{00000000-0005-0000-0000-000039600000}"/>
    <cellStyle name="Normal 7 9 2 3 2" xfId="12452" xr:uid="{00000000-0005-0000-0000-00003A600000}"/>
    <cellStyle name="Normal 7 9 2 3 2 2" xfId="37433" xr:uid="{00000000-0005-0000-0000-00003B600000}"/>
    <cellStyle name="Normal 7 9 2 3 3" xfId="18527" xr:uid="{00000000-0005-0000-0000-00003C600000}"/>
    <cellStyle name="Normal 7 9 2 3 3 2" xfId="41105" xr:uid="{00000000-0005-0000-0000-00003D600000}"/>
    <cellStyle name="Normal 7 9 2 3 4" xfId="8641" xr:uid="{00000000-0005-0000-0000-00003E600000}"/>
    <cellStyle name="Normal 7 9 2 3 5" xfId="33761" xr:uid="{00000000-0005-0000-0000-00003F600000}"/>
    <cellStyle name="Normal 7 9 2 4" xfId="3053" xr:uid="{00000000-0005-0000-0000-000040600000}"/>
    <cellStyle name="Normal 7 9 2 4 2" xfId="17003" xr:uid="{00000000-0005-0000-0000-000041600000}"/>
    <cellStyle name="Normal 7 9 2 4 2 2" xfId="39881" xr:uid="{00000000-0005-0000-0000-000042600000}"/>
    <cellStyle name="Normal 7 9 2 4 3" xfId="11089" xr:uid="{00000000-0005-0000-0000-000043600000}"/>
    <cellStyle name="Normal 7 9 2 4 4" xfId="36209" xr:uid="{00000000-0005-0000-0000-000044600000}"/>
    <cellStyle name="Normal 7 9 2 5" xfId="9865" xr:uid="{00000000-0005-0000-0000-000045600000}"/>
    <cellStyle name="Normal 7 9 2 5 2" xfId="34985" xr:uid="{00000000-0005-0000-0000-000046600000}"/>
    <cellStyle name="Normal 7 9 2 6" xfId="15107" xr:uid="{00000000-0005-0000-0000-000047600000}"/>
    <cellStyle name="Normal 7 9 2 6 2" xfId="38657" xr:uid="{00000000-0005-0000-0000-000048600000}"/>
    <cellStyle name="Normal 7 9 2 7" xfId="7417" xr:uid="{00000000-0005-0000-0000-000049600000}"/>
    <cellStyle name="Normal 7 9 2 8" xfId="32537" xr:uid="{00000000-0005-0000-0000-00004A600000}"/>
    <cellStyle name="Normal 7 9 3" xfId="1968" xr:uid="{00000000-0005-0000-0000-00004B600000}"/>
    <cellStyle name="Normal 7 9 3 2" xfId="5274" xr:uid="{00000000-0005-0000-0000-00004C600000}"/>
    <cellStyle name="Normal 7 9 3 2 2" xfId="12988" xr:uid="{00000000-0005-0000-0000-00004D600000}"/>
    <cellStyle name="Normal 7 9 3 2 2 2" xfId="37834" xr:uid="{00000000-0005-0000-0000-00004E600000}"/>
    <cellStyle name="Normal 7 9 3 2 3" xfId="19168" xr:uid="{00000000-0005-0000-0000-00004F600000}"/>
    <cellStyle name="Normal 7 9 3 2 3 2" xfId="41506" xr:uid="{00000000-0005-0000-0000-000050600000}"/>
    <cellStyle name="Normal 7 9 3 2 4" xfId="9042" xr:uid="{00000000-0005-0000-0000-000051600000}"/>
    <cellStyle name="Normal 7 9 3 2 5" xfId="34162" xr:uid="{00000000-0005-0000-0000-000052600000}"/>
    <cellStyle name="Normal 7 9 3 3" xfId="3454" xr:uid="{00000000-0005-0000-0000-000053600000}"/>
    <cellStyle name="Normal 7 9 3 3 2" xfId="17404" xr:uid="{00000000-0005-0000-0000-000054600000}"/>
    <cellStyle name="Normal 7 9 3 3 2 2" xfId="40282" xr:uid="{00000000-0005-0000-0000-000055600000}"/>
    <cellStyle name="Normal 7 9 3 3 3" xfId="11490" xr:uid="{00000000-0005-0000-0000-000056600000}"/>
    <cellStyle name="Normal 7 9 3 3 4" xfId="36610" xr:uid="{00000000-0005-0000-0000-000057600000}"/>
    <cellStyle name="Normal 7 9 3 4" xfId="10266" xr:uid="{00000000-0005-0000-0000-000058600000}"/>
    <cellStyle name="Normal 7 9 3 4 2" xfId="35386" xr:uid="{00000000-0005-0000-0000-000059600000}"/>
    <cellStyle name="Normal 7 9 3 5" xfId="15937" xr:uid="{00000000-0005-0000-0000-00005A600000}"/>
    <cellStyle name="Normal 7 9 3 5 2" xfId="39058" xr:uid="{00000000-0005-0000-0000-00005B600000}"/>
    <cellStyle name="Normal 7 9 3 6" xfId="7818" xr:uid="{00000000-0005-0000-0000-00005C600000}"/>
    <cellStyle name="Normal 7 9 3 7" xfId="32938" xr:uid="{00000000-0005-0000-0000-00005D600000}"/>
    <cellStyle name="Normal 7 9 4" xfId="4390" xr:uid="{00000000-0005-0000-0000-00005E600000}"/>
    <cellStyle name="Normal 7 9 4 2" xfId="12241" xr:uid="{00000000-0005-0000-0000-00005F600000}"/>
    <cellStyle name="Normal 7 9 4 2 2" xfId="37222" xr:uid="{00000000-0005-0000-0000-000060600000}"/>
    <cellStyle name="Normal 7 9 4 3" xfId="18316" xr:uid="{00000000-0005-0000-0000-000061600000}"/>
    <cellStyle name="Normal 7 9 4 3 2" xfId="40894" xr:uid="{00000000-0005-0000-0000-000062600000}"/>
    <cellStyle name="Normal 7 9 4 4" xfId="8430" xr:uid="{00000000-0005-0000-0000-000063600000}"/>
    <cellStyle name="Normal 7 9 4 5" xfId="33550" xr:uid="{00000000-0005-0000-0000-000064600000}"/>
    <cellStyle name="Normal 7 9 5" xfId="2842" xr:uid="{00000000-0005-0000-0000-000065600000}"/>
    <cellStyle name="Normal 7 9 5 2" xfId="16792" xr:uid="{00000000-0005-0000-0000-000066600000}"/>
    <cellStyle name="Normal 7 9 5 2 2" xfId="39670" xr:uid="{00000000-0005-0000-0000-000067600000}"/>
    <cellStyle name="Normal 7 9 5 3" xfId="10878" xr:uid="{00000000-0005-0000-0000-000068600000}"/>
    <cellStyle name="Normal 7 9 5 4" xfId="35998" xr:uid="{00000000-0005-0000-0000-000069600000}"/>
    <cellStyle name="Normal 7 9 6" xfId="9654" xr:uid="{00000000-0005-0000-0000-00006A600000}"/>
    <cellStyle name="Normal 7 9 6 2" xfId="34774" xr:uid="{00000000-0005-0000-0000-00006B600000}"/>
    <cellStyle name="Normal 7 9 7" xfId="14896" xr:uid="{00000000-0005-0000-0000-00006C600000}"/>
    <cellStyle name="Normal 7 9 7 2" xfId="38446" xr:uid="{00000000-0005-0000-0000-00006D600000}"/>
    <cellStyle name="Normal 7 9 8" xfId="7206" xr:uid="{00000000-0005-0000-0000-00006E600000}"/>
    <cellStyle name="Normal 7 9 9" xfId="32326" xr:uid="{00000000-0005-0000-0000-00006F600000}"/>
    <cellStyle name="Normal 8" xfId="595" xr:uid="{00000000-0005-0000-0000-000070600000}"/>
    <cellStyle name="Normal 8 10" xfId="1021" xr:uid="{00000000-0005-0000-0000-000071600000}"/>
    <cellStyle name="Normal 8 10 2" xfId="2112" xr:uid="{00000000-0005-0000-0000-000072600000}"/>
    <cellStyle name="Normal 8 10 2 2" xfId="5418" xr:uid="{00000000-0005-0000-0000-000073600000}"/>
    <cellStyle name="Normal 8 10 2 2 2" xfId="13132" xr:uid="{00000000-0005-0000-0000-000074600000}"/>
    <cellStyle name="Normal 8 10 2 2 2 2" xfId="37978" xr:uid="{00000000-0005-0000-0000-000075600000}"/>
    <cellStyle name="Normal 8 10 2 2 3" xfId="19312" xr:uid="{00000000-0005-0000-0000-000076600000}"/>
    <cellStyle name="Normal 8 10 2 2 3 2" xfId="41650" xr:uid="{00000000-0005-0000-0000-000077600000}"/>
    <cellStyle name="Normal 8 10 2 2 4" xfId="9186" xr:uid="{00000000-0005-0000-0000-000078600000}"/>
    <cellStyle name="Normal 8 10 2 2 5" xfId="34306" xr:uid="{00000000-0005-0000-0000-000079600000}"/>
    <cellStyle name="Normal 8 10 2 3" xfId="3598" xr:uid="{00000000-0005-0000-0000-00007A600000}"/>
    <cellStyle name="Normal 8 10 2 3 2" xfId="17548" xr:uid="{00000000-0005-0000-0000-00007B600000}"/>
    <cellStyle name="Normal 8 10 2 3 2 2" xfId="40426" xr:uid="{00000000-0005-0000-0000-00007C600000}"/>
    <cellStyle name="Normal 8 10 2 3 3" xfId="11634" xr:uid="{00000000-0005-0000-0000-00007D600000}"/>
    <cellStyle name="Normal 8 10 2 3 4" xfId="36754" xr:uid="{00000000-0005-0000-0000-00007E600000}"/>
    <cellStyle name="Normal 8 10 2 4" xfId="10410" xr:uid="{00000000-0005-0000-0000-00007F600000}"/>
    <cellStyle name="Normal 8 10 2 4 2" xfId="35530" xr:uid="{00000000-0005-0000-0000-000080600000}"/>
    <cellStyle name="Normal 8 10 2 5" xfId="16081" xr:uid="{00000000-0005-0000-0000-000081600000}"/>
    <cellStyle name="Normal 8 10 2 5 2" xfId="39202" xr:uid="{00000000-0005-0000-0000-000082600000}"/>
    <cellStyle name="Normal 8 10 2 6" xfId="7962" xr:uid="{00000000-0005-0000-0000-000083600000}"/>
    <cellStyle name="Normal 8 10 2 7" xfId="33082" xr:uid="{00000000-0005-0000-0000-000084600000}"/>
    <cellStyle name="Normal 8 10 3" xfId="4534" xr:uid="{00000000-0005-0000-0000-000085600000}"/>
    <cellStyle name="Normal 8 10 3 2" xfId="12385" xr:uid="{00000000-0005-0000-0000-000086600000}"/>
    <cellStyle name="Normal 8 10 3 2 2" xfId="37366" xr:uid="{00000000-0005-0000-0000-000087600000}"/>
    <cellStyle name="Normal 8 10 3 3" xfId="18460" xr:uid="{00000000-0005-0000-0000-000088600000}"/>
    <cellStyle name="Normal 8 10 3 3 2" xfId="41038" xr:uid="{00000000-0005-0000-0000-000089600000}"/>
    <cellStyle name="Normal 8 10 3 4" xfId="8574" xr:uid="{00000000-0005-0000-0000-00008A600000}"/>
    <cellStyle name="Normal 8 10 3 5" xfId="33694" xr:uid="{00000000-0005-0000-0000-00008B600000}"/>
    <cellStyle name="Normal 8 10 4" xfId="2986" xr:uid="{00000000-0005-0000-0000-00008C600000}"/>
    <cellStyle name="Normal 8 10 4 2" xfId="16936" xr:uid="{00000000-0005-0000-0000-00008D600000}"/>
    <cellStyle name="Normal 8 10 4 2 2" xfId="39814" xr:uid="{00000000-0005-0000-0000-00008E600000}"/>
    <cellStyle name="Normal 8 10 4 3" xfId="11022" xr:uid="{00000000-0005-0000-0000-00008F600000}"/>
    <cellStyle name="Normal 8 10 4 4" xfId="36142" xr:uid="{00000000-0005-0000-0000-000090600000}"/>
    <cellStyle name="Normal 8 10 5" xfId="9798" xr:uid="{00000000-0005-0000-0000-000091600000}"/>
    <cellStyle name="Normal 8 10 5 2" xfId="34918" xr:uid="{00000000-0005-0000-0000-000092600000}"/>
    <cellStyle name="Normal 8 10 6" xfId="15040" xr:uid="{00000000-0005-0000-0000-000093600000}"/>
    <cellStyle name="Normal 8 10 6 2" xfId="38590" xr:uid="{00000000-0005-0000-0000-000094600000}"/>
    <cellStyle name="Normal 8 10 7" xfId="7350" xr:uid="{00000000-0005-0000-0000-000095600000}"/>
    <cellStyle name="Normal 8 10 8" xfId="32470" xr:uid="{00000000-0005-0000-0000-000096600000}"/>
    <cellStyle name="Normal 8 11" xfId="1363" xr:uid="{00000000-0005-0000-0000-000097600000}"/>
    <cellStyle name="Normal 8 11 2" xfId="2454" xr:uid="{00000000-0005-0000-0000-000098600000}"/>
    <cellStyle name="Normal 8 11 2 2" xfId="5717" xr:uid="{00000000-0005-0000-0000-000099600000}"/>
    <cellStyle name="Normal 8 11 2 2 2" xfId="13389" xr:uid="{00000000-0005-0000-0000-00009A600000}"/>
    <cellStyle name="Normal 8 11 2 2 2 2" xfId="38189" xr:uid="{00000000-0005-0000-0000-00009B600000}"/>
    <cellStyle name="Normal 8 11 2 2 3" xfId="19605" xr:uid="{00000000-0005-0000-0000-00009C600000}"/>
    <cellStyle name="Normal 8 11 2 2 3 2" xfId="41861" xr:uid="{00000000-0005-0000-0000-00009D600000}"/>
    <cellStyle name="Normal 8 11 2 2 4" xfId="9397" xr:uid="{00000000-0005-0000-0000-00009E600000}"/>
    <cellStyle name="Normal 8 11 2 2 5" xfId="34517" xr:uid="{00000000-0005-0000-0000-00009F600000}"/>
    <cellStyle name="Normal 8 11 2 3" xfId="3809" xr:uid="{00000000-0005-0000-0000-0000A0600000}"/>
    <cellStyle name="Normal 8 11 2 3 2" xfId="17759" xr:uid="{00000000-0005-0000-0000-0000A1600000}"/>
    <cellStyle name="Normal 8 11 2 3 2 2" xfId="40637" xr:uid="{00000000-0005-0000-0000-0000A2600000}"/>
    <cellStyle name="Normal 8 11 2 3 3" xfId="11845" xr:uid="{00000000-0005-0000-0000-0000A3600000}"/>
    <cellStyle name="Normal 8 11 2 3 4" xfId="36965" xr:uid="{00000000-0005-0000-0000-0000A4600000}"/>
    <cellStyle name="Normal 8 11 2 4" xfId="10621" xr:uid="{00000000-0005-0000-0000-0000A5600000}"/>
    <cellStyle name="Normal 8 11 2 4 2" xfId="35741" xr:uid="{00000000-0005-0000-0000-0000A6600000}"/>
    <cellStyle name="Normal 8 11 2 5" xfId="16418" xr:uid="{00000000-0005-0000-0000-0000A7600000}"/>
    <cellStyle name="Normal 8 11 2 5 2" xfId="39413" xr:uid="{00000000-0005-0000-0000-0000A8600000}"/>
    <cellStyle name="Normal 8 11 2 6" xfId="8173" xr:uid="{00000000-0005-0000-0000-0000A9600000}"/>
    <cellStyle name="Normal 8 11 2 7" xfId="33293" xr:uid="{00000000-0005-0000-0000-0000AA600000}"/>
    <cellStyle name="Normal 8 11 3" xfId="4827" xr:uid="{00000000-0005-0000-0000-0000AB600000}"/>
    <cellStyle name="Normal 8 11 3 2" xfId="12641" xr:uid="{00000000-0005-0000-0000-0000AC600000}"/>
    <cellStyle name="Normal 8 11 3 2 2" xfId="37577" xr:uid="{00000000-0005-0000-0000-0000AD600000}"/>
    <cellStyle name="Normal 8 11 3 3" xfId="18745" xr:uid="{00000000-0005-0000-0000-0000AE600000}"/>
    <cellStyle name="Normal 8 11 3 3 2" xfId="41249" xr:uid="{00000000-0005-0000-0000-0000AF600000}"/>
    <cellStyle name="Normal 8 11 3 4" xfId="8785" xr:uid="{00000000-0005-0000-0000-0000B0600000}"/>
    <cellStyle name="Normal 8 11 3 5" xfId="33905" xr:uid="{00000000-0005-0000-0000-0000B1600000}"/>
    <cellStyle name="Normal 8 11 4" xfId="3197" xr:uid="{00000000-0005-0000-0000-0000B2600000}"/>
    <cellStyle name="Normal 8 11 4 2" xfId="17147" xr:uid="{00000000-0005-0000-0000-0000B3600000}"/>
    <cellStyle name="Normal 8 11 4 2 2" xfId="40025" xr:uid="{00000000-0005-0000-0000-0000B4600000}"/>
    <cellStyle name="Normal 8 11 4 3" xfId="11233" xr:uid="{00000000-0005-0000-0000-0000B5600000}"/>
    <cellStyle name="Normal 8 11 4 4" xfId="36353" xr:uid="{00000000-0005-0000-0000-0000B6600000}"/>
    <cellStyle name="Normal 8 11 5" xfId="10009" xr:uid="{00000000-0005-0000-0000-0000B7600000}"/>
    <cellStyle name="Normal 8 11 5 2" xfId="35129" xr:uid="{00000000-0005-0000-0000-0000B8600000}"/>
    <cellStyle name="Normal 8 11 6" xfId="15372" xr:uid="{00000000-0005-0000-0000-0000B9600000}"/>
    <cellStyle name="Normal 8 11 6 2" xfId="38801" xr:uid="{00000000-0005-0000-0000-0000BA600000}"/>
    <cellStyle name="Normal 8 11 7" xfId="7561" xr:uid="{00000000-0005-0000-0000-0000BB600000}"/>
    <cellStyle name="Normal 8 11 8" xfId="32681" xr:uid="{00000000-0005-0000-0000-0000BC600000}"/>
    <cellStyle name="Normal 8 12" xfId="1774" xr:uid="{00000000-0005-0000-0000-0000BD600000}"/>
    <cellStyle name="Normal 8 12 2" xfId="5143" xr:uid="{00000000-0005-0000-0000-0000BE600000}"/>
    <cellStyle name="Normal 8 12 2 2" xfId="12896" xr:uid="{00000000-0005-0000-0000-0000BF600000}"/>
    <cellStyle name="Normal 8 12 2 2 2" xfId="37767" xr:uid="{00000000-0005-0000-0000-0000C0600000}"/>
    <cellStyle name="Normal 8 12 2 3" xfId="19047" xr:uid="{00000000-0005-0000-0000-0000C1600000}"/>
    <cellStyle name="Normal 8 12 2 3 2" xfId="41439" xr:uid="{00000000-0005-0000-0000-0000C2600000}"/>
    <cellStyle name="Normal 8 12 2 4" xfId="8975" xr:uid="{00000000-0005-0000-0000-0000C3600000}"/>
    <cellStyle name="Normal 8 12 2 5" xfId="34095" xr:uid="{00000000-0005-0000-0000-0000C4600000}"/>
    <cellStyle name="Normal 8 12 3" xfId="3387" xr:uid="{00000000-0005-0000-0000-0000C5600000}"/>
    <cellStyle name="Normal 8 12 3 2" xfId="17337" xr:uid="{00000000-0005-0000-0000-0000C6600000}"/>
    <cellStyle name="Normal 8 12 3 2 2" xfId="40215" xr:uid="{00000000-0005-0000-0000-0000C7600000}"/>
    <cellStyle name="Normal 8 12 3 3" xfId="11423" xr:uid="{00000000-0005-0000-0000-0000C8600000}"/>
    <cellStyle name="Normal 8 12 3 4" xfId="36543" xr:uid="{00000000-0005-0000-0000-0000C9600000}"/>
    <cellStyle name="Normal 8 12 4" xfId="10199" xr:uid="{00000000-0005-0000-0000-0000CA600000}"/>
    <cellStyle name="Normal 8 12 4 2" xfId="35319" xr:uid="{00000000-0005-0000-0000-0000CB600000}"/>
    <cellStyle name="Normal 8 12 5" xfId="15752" xr:uid="{00000000-0005-0000-0000-0000CC600000}"/>
    <cellStyle name="Normal 8 12 5 2" xfId="38991" xr:uid="{00000000-0005-0000-0000-0000CD600000}"/>
    <cellStyle name="Normal 8 12 6" xfId="7751" xr:uid="{00000000-0005-0000-0000-0000CE600000}"/>
    <cellStyle name="Normal 8 12 7" xfId="32871" xr:uid="{00000000-0005-0000-0000-0000CF600000}"/>
    <cellStyle name="Normal 8 13" xfId="4237" xr:uid="{00000000-0005-0000-0000-0000D0600000}"/>
    <cellStyle name="Normal 8 13 2" xfId="12139" xr:uid="{00000000-0005-0000-0000-0000D1600000}"/>
    <cellStyle name="Normal 8 13 2 2" xfId="37155" xr:uid="{00000000-0005-0000-0000-0000D2600000}"/>
    <cellStyle name="Normal 8 13 3" xfId="18169" xr:uid="{00000000-0005-0000-0000-0000D3600000}"/>
    <cellStyle name="Normal 8 13 3 2" xfId="40827" xr:uid="{00000000-0005-0000-0000-0000D4600000}"/>
    <cellStyle name="Normal 8 13 4" xfId="8363" xr:uid="{00000000-0005-0000-0000-0000D5600000}"/>
    <cellStyle name="Normal 8 13 5" xfId="33483" xr:uid="{00000000-0005-0000-0000-0000D6600000}"/>
    <cellStyle name="Normal 8 14" xfId="2775" xr:uid="{00000000-0005-0000-0000-0000D7600000}"/>
    <cellStyle name="Normal 8 14 2" xfId="16725" xr:uid="{00000000-0005-0000-0000-0000D8600000}"/>
    <cellStyle name="Normal 8 14 2 2" xfId="39603" xr:uid="{00000000-0005-0000-0000-0000D9600000}"/>
    <cellStyle name="Normal 8 14 3" xfId="10811" xr:uid="{00000000-0005-0000-0000-0000DA600000}"/>
    <cellStyle name="Normal 8 14 4" xfId="35931" xr:uid="{00000000-0005-0000-0000-0000DB600000}"/>
    <cellStyle name="Normal 8 15" xfId="9587" xr:uid="{00000000-0005-0000-0000-0000DC600000}"/>
    <cellStyle name="Normal 8 15 2" xfId="34707" xr:uid="{00000000-0005-0000-0000-0000DD600000}"/>
    <cellStyle name="Normal 8 16" xfId="14637" xr:uid="{00000000-0005-0000-0000-0000DE600000}"/>
    <cellStyle name="Normal 8 16 2" xfId="38379" xr:uid="{00000000-0005-0000-0000-0000DF600000}"/>
    <cellStyle name="Normal 8 17" xfId="7139" xr:uid="{00000000-0005-0000-0000-0000E0600000}"/>
    <cellStyle name="Normal 8 18" xfId="32259" xr:uid="{00000000-0005-0000-0000-0000E1600000}"/>
    <cellStyle name="Normal 8 2" xfId="596" xr:uid="{00000000-0005-0000-0000-0000E2600000}"/>
    <cellStyle name="Normal 8 2 10" xfId="9588" xr:uid="{00000000-0005-0000-0000-0000E3600000}"/>
    <cellStyle name="Normal 8 2 10 2" xfId="34708" xr:uid="{00000000-0005-0000-0000-0000E4600000}"/>
    <cellStyle name="Normal 8 2 11" xfId="14638" xr:uid="{00000000-0005-0000-0000-0000E5600000}"/>
    <cellStyle name="Normal 8 2 11 2" xfId="38380" xr:uid="{00000000-0005-0000-0000-0000E6600000}"/>
    <cellStyle name="Normal 8 2 12" xfId="7140" xr:uid="{00000000-0005-0000-0000-0000E7600000}"/>
    <cellStyle name="Normal 8 2 13" xfId="32260" xr:uid="{00000000-0005-0000-0000-0000E8600000}"/>
    <cellStyle name="Normal 8 2 2" xfId="597" xr:uid="{00000000-0005-0000-0000-0000E9600000}"/>
    <cellStyle name="Normal 8 2 2 10" xfId="14639" xr:uid="{00000000-0005-0000-0000-0000EA600000}"/>
    <cellStyle name="Normal 8 2 2 10 2" xfId="38381" xr:uid="{00000000-0005-0000-0000-0000EB600000}"/>
    <cellStyle name="Normal 8 2 2 11" xfId="7141" xr:uid="{00000000-0005-0000-0000-0000EC600000}"/>
    <cellStyle name="Normal 8 2 2 12" xfId="32261" xr:uid="{00000000-0005-0000-0000-0000ED600000}"/>
    <cellStyle name="Normal 8 2 2 2" xfId="598" xr:uid="{00000000-0005-0000-0000-0000EE600000}"/>
    <cellStyle name="Normal 8 2 2 2 10" xfId="7142" xr:uid="{00000000-0005-0000-0000-0000EF600000}"/>
    <cellStyle name="Normal 8 2 2 2 11" xfId="32262" xr:uid="{00000000-0005-0000-0000-0000F0600000}"/>
    <cellStyle name="Normal 8 2 2 2 2" xfId="599" xr:uid="{00000000-0005-0000-0000-0000F1600000}"/>
    <cellStyle name="Normal 8 2 2 2 2 10" xfId="32263" xr:uid="{00000000-0005-0000-0000-0000F2600000}"/>
    <cellStyle name="Normal 8 2 2 2 2 2" xfId="1025" xr:uid="{00000000-0005-0000-0000-0000F3600000}"/>
    <cellStyle name="Normal 8 2 2 2 2 2 2" xfId="2116" xr:uid="{00000000-0005-0000-0000-0000F4600000}"/>
    <cellStyle name="Normal 8 2 2 2 2 2 2 2" xfId="5422" xr:uid="{00000000-0005-0000-0000-0000F5600000}"/>
    <cellStyle name="Normal 8 2 2 2 2 2 2 2 2" xfId="13136" xr:uid="{00000000-0005-0000-0000-0000F6600000}"/>
    <cellStyle name="Normal 8 2 2 2 2 2 2 2 2 2" xfId="37982" xr:uid="{00000000-0005-0000-0000-0000F7600000}"/>
    <cellStyle name="Normal 8 2 2 2 2 2 2 2 3" xfId="19316" xr:uid="{00000000-0005-0000-0000-0000F8600000}"/>
    <cellStyle name="Normal 8 2 2 2 2 2 2 2 3 2" xfId="41654" xr:uid="{00000000-0005-0000-0000-0000F9600000}"/>
    <cellStyle name="Normal 8 2 2 2 2 2 2 2 4" xfId="9190" xr:uid="{00000000-0005-0000-0000-0000FA600000}"/>
    <cellStyle name="Normal 8 2 2 2 2 2 2 2 5" xfId="34310" xr:uid="{00000000-0005-0000-0000-0000FB600000}"/>
    <cellStyle name="Normal 8 2 2 2 2 2 2 3" xfId="3602" xr:uid="{00000000-0005-0000-0000-0000FC600000}"/>
    <cellStyle name="Normal 8 2 2 2 2 2 2 3 2" xfId="17552" xr:uid="{00000000-0005-0000-0000-0000FD600000}"/>
    <cellStyle name="Normal 8 2 2 2 2 2 2 3 2 2" xfId="40430" xr:uid="{00000000-0005-0000-0000-0000FE600000}"/>
    <cellStyle name="Normal 8 2 2 2 2 2 2 3 3" xfId="11638" xr:uid="{00000000-0005-0000-0000-0000FF600000}"/>
    <cellStyle name="Normal 8 2 2 2 2 2 2 3 4" xfId="36758" xr:uid="{00000000-0005-0000-0000-000000610000}"/>
    <cellStyle name="Normal 8 2 2 2 2 2 2 4" xfId="10414" xr:uid="{00000000-0005-0000-0000-000001610000}"/>
    <cellStyle name="Normal 8 2 2 2 2 2 2 4 2" xfId="35534" xr:uid="{00000000-0005-0000-0000-000002610000}"/>
    <cellStyle name="Normal 8 2 2 2 2 2 2 5" xfId="16085" xr:uid="{00000000-0005-0000-0000-000003610000}"/>
    <cellStyle name="Normal 8 2 2 2 2 2 2 5 2" xfId="39206" xr:uid="{00000000-0005-0000-0000-000004610000}"/>
    <cellStyle name="Normal 8 2 2 2 2 2 2 6" xfId="7966" xr:uid="{00000000-0005-0000-0000-000005610000}"/>
    <cellStyle name="Normal 8 2 2 2 2 2 2 7" xfId="33086" xr:uid="{00000000-0005-0000-0000-000006610000}"/>
    <cellStyle name="Normal 8 2 2 2 2 2 3" xfId="4538" xr:uid="{00000000-0005-0000-0000-000007610000}"/>
    <cellStyle name="Normal 8 2 2 2 2 2 3 2" xfId="12389" xr:uid="{00000000-0005-0000-0000-000008610000}"/>
    <cellStyle name="Normal 8 2 2 2 2 2 3 2 2" xfId="37370" xr:uid="{00000000-0005-0000-0000-000009610000}"/>
    <cellStyle name="Normal 8 2 2 2 2 2 3 3" xfId="18464" xr:uid="{00000000-0005-0000-0000-00000A610000}"/>
    <cellStyle name="Normal 8 2 2 2 2 2 3 3 2" xfId="41042" xr:uid="{00000000-0005-0000-0000-00000B610000}"/>
    <cellStyle name="Normal 8 2 2 2 2 2 3 4" xfId="8578" xr:uid="{00000000-0005-0000-0000-00000C610000}"/>
    <cellStyle name="Normal 8 2 2 2 2 2 3 5" xfId="33698" xr:uid="{00000000-0005-0000-0000-00000D610000}"/>
    <cellStyle name="Normal 8 2 2 2 2 2 4" xfId="2990" xr:uid="{00000000-0005-0000-0000-00000E610000}"/>
    <cellStyle name="Normal 8 2 2 2 2 2 4 2" xfId="16940" xr:uid="{00000000-0005-0000-0000-00000F610000}"/>
    <cellStyle name="Normal 8 2 2 2 2 2 4 2 2" xfId="39818" xr:uid="{00000000-0005-0000-0000-000010610000}"/>
    <cellStyle name="Normal 8 2 2 2 2 2 4 3" xfId="11026" xr:uid="{00000000-0005-0000-0000-000011610000}"/>
    <cellStyle name="Normal 8 2 2 2 2 2 4 4" xfId="36146" xr:uid="{00000000-0005-0000-0000-000012610000}"/>
    <cellStyle name="Normal 8 2 2 2 2 2 5" xfId="9802" xr:uid="{00000000-0005-0000-0000-000013610000}"/>
    <cellStyle name="Normal 8 2 2 2 2 2 5 2" xfId="34922" xr:uid="{00000000-0005-0000-0000-000014610000}"/>
    <cellStyle name="Normal 8 2 2 2 2 2 6" xfId="15044" xr:uid="{00000000-0005-0000-0000-000015610000}"/>
    <cellStyle name="Normal 8 2 2 2 2 2 6 2" xfId="38594" xr:uid="{00000000-0005-0000-0000-000016610000}"/>
    <cellStyle name="Normal 8 2 2 2 2 2 7" xfId="7354" xr:uid="{00000000-0005-0000-0000-000017610000}"/>
    <cellStyle name="Normal 8 2 2 2 2 2 8" xfId="32474" xr:uid="{00000000-0005-0000-0000-000018610000}"/>
    <cellStyle name="Normal 8 2 2 2 2 3" xfId="1367" xr:uid="{00000000-0005-0000-0000-000019610000}"/>
    <cellStyle name="Normal 8 2 2 2 2 3 2" xfId="2458" xr:uid="{00000000-0005-0000-0000-00001A610000}"/>
    <cellStyle name="Normal 8 2 2 2 2 3 2 2" xfId="5721" xr:uid="{00000000-0005-0000-0000-00001B610000}"/>
    <cellStyle name="Normal 8 2 2 2 2 3 2 2 2" xfId="13393" xr:uid="{00000000-0005-0000-0000-00001C610000}"/>
    <cellStyle name="Normal 8 2 2 2 2 3 2 2 2 2" xfId="38193" xr:uid="{00000000-0005-0000-0000-00001D610000}"/>
    <cellStyle name="Normal 8 2 2 2 2 3 2 2 3" xfId="19609" xr:uid="{00000000-0005-0000-0000-00001E610000}"/>
    <cellStyle name="Normal 8 2 2 2 2 3 2 2 3 2" xfId="41865" xr:uid="{00000000-0005-0000-0000-00001F610000}"/>
    <cellStyle name="Normal 8 2 2 2 2 3 2 2 4" xfId="9401" xr:uid="{00000000-0005-0000-0000-000020610000}"/>
    <cellStyle name="Normal 8 2 2 2 2 3 2 2 5" xfId="34521" xr:uid="{00000000-0005-0000-0000-000021610000}"/>
    <cellStyle name="Normal 8 2 2 2 2 3 2 3" xfId="3813" xr:uid="{00000000-0005-0000-0000-000022610000}"/>
    <cellStyle name="Normal 8 2 2 2 2 3 2 3 2" xfId="17763" xr:uid="{00000000-0005-0000-0000-000023610000}"/>
    <cellStyle name="Normal 8 2 2 2 2 3 2 3 2 2" xfId="40641" xr:uid="{00000000-0005-0000-0000-000024610000}"/>
    <cellStyle name="Normal 8 2 2 2 2 3 2 3 3" xfId="11849" xr:uid="{00000000-0005-0000-0000-000025610000}"/>
    <cellStyle name="Normal 8 2 2 2 2 3 2 3 4" xfId="36969" xr:uid="{00000000-0005-0000-0000-000026610000}"/>
    <cellStyle name="Normal 8 2 2 2 2 3 2 4" xfId="10625" xr:uid="{00000000-0005-0000-0000-000027610000}"/>
    <cellStyle name="Normal 8 2 2 2 2 3 2 4 2" xfId="35745" xr:uid="{00000000-0005-0000-0000-000028610000}"/>
    <cellStyle name="Normal 8 2 2 2 2 3 2 5" xfId="16422" xr:uid="{00000000-0005-0000-0000-000029610000}"/>
    <cellStyle name="Normal 8 2 2 2 2 3 2 5 2" xfId="39417" xr:uid="{00000000-0005-0000-0000-00002A610000}"/>
    <cellStyle name="Normal 8 2 2 2 2 3 2 6" xfId="8177" xr:uid="{00000000-0005-0000-0000-00002B610000}"/>
    <cellStyle name="Normal 8 2 2 2 2 3 2 7" xfId="33297" xr:uid="{00000000-0005-0000-0000-00002C610000}"/>
    <cellStyle name="Normal 8 2 2 2 2 3 3" xfId="4831" xr:uid="{00000000-0005-0000-0000-00002D610000}"/>
    <cellStyle name="Normal 8 2 2 2 2 3 3 2" xfId="12645" xr:uid="{00000000-0005-0000-0000-00002E610000}"/>
    <cellStyle name="Normal 8 2 2 2 2 3 3 2 2" xfId="37581" xr:uid="{00000000-0005-0000-0000-00002F610000}"/>
    <cellStyle name="Normal 8 2 2 2 2 3 3 3" xfId="18749" xr:uid="{00000000-0005-0000-0000-000030610000}"/>
    <cellStyle name="Normal 8 2 2 2 2 3 3 3 2" xfId="41253" xr:uid="{00000000-0005-0000-0000-000031610000}"/>
    <cellStyle name="Normal 8 2 2 2 2 3 3 4" xfId="8789" xr:uid="{00000000-0005-0000-0000-000032610000}"/>
    <cellStyle name="Normal 8 2 2 2 2 3 3 5" xfId="33909" xr:uid="{00000000-0005-0000-0000-000033610000}"/>
    <cellStyle name="Normal 8 2 2 2 2 3 4" xfId="3201" xr:uid="{00000000-0005-0000-0000-000034610000}"/>
    <cellStyle name="Normal 8 2 2 2 2 3 4 2" xfId="17151" xr:uid="{00000000-0005-0000-0000-000035610000}"/>
    <cellStyle name="Normal 8 2 2 2 2 3 4 2 2" xfId="40029" xr:uid="{00000000-0005-0000-0000-000036610000}"/>
    <cellStyle name="Normal 8 2 2 2 2 3 4 3" xfId="11237" xr:uid="{00000000-0005-0000-0000-000037610000}"/>
    <cellStyle name="Normal 8 2 2 2 2 3 4 4" xfId="36357" xr:uid="{00000000-0005-0000-0000-000038610000}"/>
    <cellStyle name="Normal 8 2 2 2 2 3 5" xfId="10013" xr:uid="{00000000-0005-0000-0000-000039610000}"/>
    <cellStyle name="Normal 8 2 2 2 2 3 5 2" xfId="35133" xr:uid="{00000000-0005-0000-0000-00003A610000}"/>
    <cellStyle name="Normal 8 2 2 2 2 3 6" xfId="15376" xr:uid="{00000000-0005-0000-0000-00003B610000}"/>
    <cellStyle name="Normal 8 2 2 2 2 3 6 2" xfId="38805" xr:uid="{00000000-0005-0000-0000-00003C610000}"/>
    <cellStyle name="Normal 8 2 2 2 2 3 7" xfId="7565" xr:uid="{00000000-0005-0000-0000-00003D610000}"/>
    <cellStyle name="Normal 8 2 2 2 2 3 8" xfId="32685" xr:uid="{00000000-0005-0000-0000-00003E610000}"/>
    <cellStyle name="Normal 8 2 2 2 2 4" xfId="1778" xr:uid="{00000000-0005-0000-0000-00003F610000}"/>
    <cellStyle name="Normal 8 2 2 2 2 4 2" xfId="5147" xr:uid="{00000000-0005-0000-0000-000040610000}"/>
    <cellStyle name="Normal 8 2 2 2 2 4 2 2" xfId="12900" xr:uid="{00000000-0005-0000-0000-000041610000}"/>
    <cellStyle name="Normal 8 2 2 2 2 4 2 2 2" xfId="37771" xr:uid="{00000000-0005-0000-0000-000042610000}"/>
    <cellStyle name="Normal 8 2 2 2 2 4 2 3" xfId="19051" xr:uid="{00000000-0005-0000-0000-000043610000}"/>
    <cellStyle name="Normal 8 2 2 2 2 4 2 3 2" xfId="41443" xr:uid="{00000000-0005-0000-0000-000044610000}"/>
    <cellStyle name="Normal 8 2 2 2 2 4 2 4" xfId="8979" xr:uid="{00000000-0005-0000-0000-000045610000}"/>
    <cellStyle name="Normal 8 2 2 2 2 4 2 5" xfId="34099" xr:uid="{00000000-0005-0000-0000-000046610000}"/>
    <cellStyle name="Normal 8 2 2 2 2 4 3" xfId="3391" xr:uid="{00000000-0005-0000-0000-000047610000}"/>
    <cellStyle name="Normal 8 2 2 2 2 4 3 2" xfId="17341" xr:uid="{00000000-0005-0000-0000-000048610000}"/>
    <cellStyle name="Normal 8 2 2 2 2 4 3 2 2" xfId="40219" xr:uid="{00000000-0005-0000-0000-000049610000}"/>
    <cellStyle name="Normal 8 2 2 2 2 4 3 3" xfId="11427" xr:uid="{00000000-0005-0000-0000-00004A610000}"/>
    <cellStyle name="Normal 8 2 2 2 2 4 3 4" xfId="36547" xr:uid="{00000000-0005-0000-0000-00004B610000}"/>
    <cellStyle name="Normal 8 2 2 2 2 4 4" xfId="10203" xr:uid="{00000000-0005-0000-0000-00004C610000}"/>
    <cellStyle name="Normal 8 2 2 2 2 4 4 2" xfId="35323" xr:uid="{00000000-0005-0000-0000-00004D610000}"/>
    <cellStyle name="Normal 8 2 2 2 2 4 5" xfId="15756" xr:uid="{00000000-0005-0000-0000-00004E610000}"/>
    <cellStyle name="Normal 8 2 2 2 2 4 5 2" xfId="38995" xr:uid="{00000000-0005-0000-0000-00004F610000}"/>
    <cellStyle name="Normal 8 2 2 2 2 4 6" xfId="7755" xr:uid="{00000000-0005-0000-0000-000050610000}"/>
    <cellStyle name="Normal 8 2 2 2 2 4 7" xfId="32875" xr:uid="{00000000-0005-0000-0000-000051610000}"/>
    <cellStyle name="Normal 8 2 2 2 2 5" xfId="4241" xr:uid="{00000000-0005-0000-0000-000052610000}"/>
    <cellStyle name="Normal 8 2 2 2 2 5 2" xfId="12143" xr:uid="{00000000-0005-0000-0000-000053610000}"/>
    <cellStyle name="Normal 8 2 2 2 2 5 2 2" xfId="37159" xr:uid="{00000000-0005-0000-0000-000054610000}"/>
    <cellStyle name="Normal 8 2 2 2 2 5 3" xfId="18173" xr:uid="{00000000-0005-0000-0000-000055610000}"/>
    <cellStyle name="Normal 8 2 2 2 2 5 3 2" xfId="40831" xr:uid="{00000000-0005-0000-0000-000056610000}"/>
    <cellStyle name="Normal 8 2 2 2 2 5 4" xfId="8367" xr:uid="{00000000-0005-0000-0000-000057610000}"/>
    <cellStyle name="Normal 8 2 2 2 2 5 5" xfId="33487" xr:uid="{00000000-0005-0000-0000-000058610000}"/>
    <cellStyle name="Normal 8 2 2 2 2 6" xfId="2779" xr:uid="{00000000-0005-0000-0000-000059610000}"/>
    <cellStyle name="Normal 8 2 2 2 2 6 2" xfId="16729" xr:uid="{00000000-0005-0000-0000-00005A610000}"/>
    <cellStyle name="Normal 8 2 2 2 2 6 2 2" xfId="39607" xr:uid="{00000000-0005-0000-0000-00005B610000}"/>
    <cellStyle name="Normal 8 2 2 2 2 6 3" xfId="10815" xr:uid="{00000000-0005-0000-0000-00005C610000}"/>
    <cellStyle name="Normal 8 2 2 2 2 6 4" xfId="35935" xr:uid="{00000000-0005-0000-0000-00005D610000}"/>
    <cellStyle name="Normal 8 2 2 2 2 7" xfId="9591" xr:uid="{00000000-0005-0000-0000-00005E610000}"/>
    <cellStyle name="Normal 8 2 2 2 2 7 2" xfId="34711" xr:uid="{00000000-0005-0000-0000-00005F610000}"/>
    <cellStyle name="Normal 8 2 2 2 2 8" xfId="14641" xr:uid="{00000000-0005-0000-0000-000060610000}"/>
    <cellStyle name="Normal 8 2 2 2 2 8 2" xfId="38383" xr:uid="{00000000-0005-0000-0000-000061610000}"/>
    <cellStyle name="Normal 8 2 2 2 2 9" xfId="7143" xr:uid="{00000000-0005-0000-0000-000062610000}"/>
    <cellStyle name="Normal 8 2 2 2 3" xfId="1024" xr:uid="{00000000-0005-0000-0000-000063610000}"/>
    <cellStyle name="Normal 8 2 2 2 3 2" xfId="2115" xr:uid="{00000000-0005-0000-0000-000064610000}"/>
    <cellStyle name="Normal 8 2 2 2 3 2 2" xfId="5421" xr:uid="{00000000-0005-0000-0000-000065610000}"/>
    <cellStyle name="Normal 8 2 2 2 3 2 2 2" xfId="13135" xr:uid="{00000000-0005-0000-0000-000066610000}"/>
    <cellStyle name="Normal 8 2 2 2 3 2 2 2 2" xfId="37981" xr:uid="{00000000-0005-0000-0000-000067610000}"/>
    <cellStyle name="Normal 8 2 2 2 3 2 2 3" xfId="19315" xr:uid="{00000000-0005-0000-0000-000068610000}"/>
    <cellStyle name="Normal 8 2 2 2 3 2 2 3 2" xfId="41653" xr:uid="{00000000-0005-0000-0000-000069610000}"/>
    <cellStyle name="Normal 8 2 2 2 3 2 2 4" xfId="9189" xr:uid="{00000000-0005-0000-0000-00006A610000}"/>
    <cellStyle name="Normal 8 2 2 2 3 2 2 5" xfId="34309" xr:uid="{00000000-0005-0000-0000-00006B610000}"/>
    <cellStyle name="Normal 8 2 2 2 3 2 3" xfId="3601" xr:uid="{00000000-0005-0000-0000-00006C610000}"/>
    <cellStyle name="Normal 8 2 2 2 3 2 3 2" xfId="17551" xr:uid="{00000000-0005-0000-0000-00006D610000}"/>
    <cellStyle name="Normal 8 2 2 2 3 2 3 2 2" xfId="40429" xr:uid="{00000000-0005-0000-0000-00006E610000}"/>
    <cellStyle name="Normal 8 2 2 2 3 2 3 3" xfId="11637" xr:uid="{00000000-0005-0000-0000-00006F610000}"/>
    <cellStyle name="Normal 8 2 2 2 3 2 3 4" xfId="36757" xr:uid="{00000000-0005-0000-0000-000070610000}"/>
    <cellStyle name="Normal 8 2 2 2 3 2 4" xfId="10413" xr:uid="{00000000-0005-0000-0000-000071610000}"/>
    <cellStyle name="Normal 8 2 2 2 3 2 4 2" xfId="35533" xr:uid="{00000000-0005-0000-0000-000072610000}"/>
    <cellStyle name="Normal 8 2 2 2 3 2 5" xfId="16084" xr:uid="{00000000-0005-0000-0000-000073610000}"/>
    <cellStyle name="Normal 8 2 2 2 3 2 5 2" xfId="39205" xr:uid="{00000000-0005-0000-0000-000074610000}"/>
    <cellStyle name="Normal 8 2 2 2 3 2 6" xfId="7965" xr:uid="{00000000-0005-0000-0000-000075610000}"/>
    <cellStyle name="Normal 8 2 2 2 3 2 7" xfId="33085" xr:uid="{00000000-0005-0000-0000-000076610000}"/>
    <cellStyle name="Normal 8 2 2 2 3 3" xfId="4537" xr:uid="{00000000-0005-0000-0000-000077610000}"/>
    <cellStyle name="Normal 8 2 2 2 3 3 2" xfId="12388" xr:uid="{00000000-0005-0000-0000-000078610000}"/>
    <cellStyle name="Normal 8 2 2 2 3 3 2 2" xfId="37369" xr:uid="{00000000-0005-0000-0000-000079610000}"/>
    <cellStyle name="Normal 8 2 2 2 3 3 3" xfId="18463" xr:uid="{00000000-0005-0000-0000-00007A610000}"/>
    <cellStyle name="Normal 8 2 2 2 3 3 3 2" xfId="41041" xr:uid="{00000000-0005-0000-0000-00007B610000}"/>
    <cellStyle name="Normal 8 2 2 2 3 3 4" xfId="8577" xr:uid="{00000000-0005-0000-0000-00007C610000}"/>
    <cellStyle name="Normal 8 2 2 2 3 3 5" xfId="33697" xr:uid="{00000000-0005-0000-0000-00007D610000}"/>
    <cellStyle name="Normal 8 2 2 2 3 4" xfId="2989" xr:uid="{00000000-0005-0000-0000-00007E610000}"/>
    <cellStyle name="Normal 8 2 2 2 3 4 2" xfId="16939" xr:uid="{00000000-0005-0000-0000-00007F610000}"/>
    <cellStyle name="Normal 8 2 2 2 3 4 2 2" xfId="39817" xr:uid="{00000000-0005-0000-0000-000080610000}"/>
    <cellStyle name="Normal 8 2 2 2 3 4 3" xfId="11025" xr:uid="{00000000-0005-0000-0000-000081610000}"/>
    <cellStyle name="Normal 8 2 2 2 3 4 4" xfId="36145" xr:uid="{00000000-0005-0000-0000-000082610000}"/>
    <cellStyle name="Normal 8 2 2 2 3 5" xfId="9801" xr:uid="{00000000-0005-0000-0000-000083610000}"/>
    <cellStyle name="Normal 8 2 2 2 3 5 2" xfId="34921" xr:uid="{00000000-0005-0000-0000-000084610000}"/>
    <cellStyle name="Normal 8 2 2 2 3 6" xfId="15043" xr:uid="{00000000-0005-0000-0000-000085610000}"/>
    <cellStyle name="Normal 8 2 2 2 3 6 2" xfId="38593" xr:uid="{00000000-0005-0000-0000-000086610000}"/>
    <cellStyle name="Normal 8 2 2 2 3 7" xfId="7353" xr:uid="{00000000-0005-0000-0000-000087610000}"/>
    <cellStyle name="Normal 8 2 2 2 3 8" xfId="32473" xr:uid="{00000000-0005-0000-0000-000088610000}"/>
    <cellStyle name="Normal 8 2 2 2 4" xfId="1366" xr:uid="{00000000-0005-0000-0000-000089610000}"/>
    <cellStyle name="Normal 8 2 2 2 4 2" xfId="2457" xr:uid="{00000000-0005-0000-0000-00008A610000}"/>
    <cellStyle name="Normal 8 2 2 2 4 2 2" xfId="5720" xr:uid="{00000000-0005-0000-0000-00008B610000}"/>
    <cellStyle name="Normal 8 2 2 2 4 2 2 2" xfId="13392" xr:uid="{00000000-0005-0000-0000-00008C610000}"/>
    <cellStyle name="Normal 8 2 2 2 4 2 2 2 2" xfId="38192" xr:uid="{00000000-0005-0000-0000-00008D610000}"/>
    <cellStyle name="Normal 8 2 2 2 4 2 2 3" xfId="19608" xr:uid="{00000000-0005-0000-0000-00008E610000}"/>
    <cellStyle name="Normal 8 2 2 2 4 2 2 3 2" xfId="41864" xr:uid="{00000000-0005-0000-0000-00008F610000}"/>
    <cellStyle name="Normal 8 2 2 2 4 2 2 4" xfId="9400" xr:uid="{00000000-0005-0000-0000-000090610000}"/>
    <cellStyle name="Normal 8 2 2 2 4 2 2 5" xfId="34520" xr:uid="{00000000-0005-0000-0000-000091610000}"/>
    <cellStyle name="Normal 8 2 2 2 4 2 3" xfId="3812" xr:uid="{00000000-0005-0000-0000-000092610000}"/>
    <cellStyle name="Normal 8 2 2 2 4 2 3 2" xfId="17762" xr:uid="{00000000-0005-0000-0000-000093610000}"/>
    <cellStyle name="Normal 8 2 2 2 4 2 3 2 2" xfId="40640" xr:uid="{00000000-0005-0000-0000-000094610000}"/>
    <cellStyle name="Normal 8 2 2 2 4 2 3 3" xfId="11848" xr:uid="{00000000-0005-0000-0000-000095610000}"/>
    <cellStyle name="Normal 8 2 2 2 4 2 3 4" xfId="36968" xr:uid="{00000000-0005-0000-0000-000096610000}"/>
    <cellStyle name="Normal 8 2 2 2 4 2 4" xfId="10624" xr:uid="{00000000-0005-0000-0000-000097610000}"/>
    <cellStyle name="Normal 8 2 2 2 4 2 4 2" xfId="35744" xr:uid="{00000000-0005-0000-0000-000098610000}"/>
    <cellStyle name="Normal 8 2 2 2 4 2 5" xfId="16421" xr:uid="{00000000-0005-0000-0000-000099610000}"/>
    <cellStyle name="Normal 8 2 2 2 4 2 5 2" xfId="39416" xr:uid="{00000000-0005-0000-0000-00009A610000}"/>
    <cellStyle name="Normal 8 2 2 2 4 2 6" xfId="8176" xr:uid="{00000000-0005-0000-0000-00009B610000}"/>
    <cellStyle name="Normal 8 2 2 2 4 2 7" xfId="33296" xr:uid="{00000000-0005-0000-0000-00009C610000}"/>
    <cellStyle name="Normal 8 2 2 2 4 3" xfId="4830" xr:uid="{00000000-0005-0000-0000-00009D610000}"/>
    <cellStyle name="Normal 8 2 2 2 4 3 2" xfId="12644" xr:uid="{00000000-0005-0000-0000-00009E610000}"/>
    <cellStyle name="Normal 8 2 2 2 4 3 2 2" xfId="37580" xr:uid="{00000000-0005-0000-0000-00009F610000}"/>
    <cellStyle name="Normal 8 2 2 2 4 3 3" xfId="18748" xr:uid="{00000000-0005-0000-0000-0000A0610000}"/>
    <cellStyle name="Normal 8 2 2 2 4 3 3 2" xfId="41252" xr:uid="{00000000-0005-0000-0000-0000A1610000}"/>
    <cellStyle name="Normal 8 2 2 2 4 3 4" xfId="8788" xr:uid="{00000000-0005-0000-0000-0000A2610000}"/>
    <cellStyle name="Normal 8 2 2 2 4 3 5" xfId="33908" xr:uid="{00000000-0005-0000-0000-0000A3610000}"/>
    <cellStyle name="Normal 8 2 2 2 4 4" xfId="3200" xr:uid="{00000000-0005-0000-0000-0000A4610000}"/>
    <cellStyle name="Normal 8 2 2 2 4 4 2" xfId="17150" xr:uid="{00000000-0005-0000-0000-0000A5610000}"/>
    <cellStyle name="Normal 8 2 2 2 4 4 2 2" xfId="40028" xr:uid="{00000000-0005-0000-0000-0000A6610000}"/>
    <cellStyle name="Normal 8 2 2 2 4 4 3" xfId="11236" xr:uid="{00000000-0005-0000-0000-0000A7610000}"/>
    <cellStyle name="Normal 8 2 2 2 4 4 4" xfId="36356" xr:uid="{00000000-0005-0000-0000-0000A8610000}"/>
    <cellStyle name="Normal 8 2 2 2 4 5" xfId="10012" xr:uid="{00000000-0005-0000-0000-0000A9610000}"/>
    <cellStyle name="Normal 8 2 2 2 4 5 2" xfId="35132" xr:uid="{00000000-0005-0000-0000-0000AA610000}"/>
    <cellStyle name="Normal 8 2 2 2 4 6" xfId="15375" xr:uid="{00000000-0005-0000-0000-0000AB610000}"/>
    <cellStyle name="Normal 8 2 2 2 4 6 2" xfId="38804" xr:uid="{00000000-0005-0000-0000-0000AC610000}"/>
    <cellStyle name="Normal 8 2 2 2 4 7" xfId="7564" xr:uid="{00000000-0005-0000-0000-0000AD610000}"/>
    <cellStyle name="Normal 8 2 2 2 4 8" xfId="32684" xr:uid="{00000000-0005-0000-0000-0000AE610000}"/>
    <cellStyle name="Normal 8 2 2 2 5" xfId="1777" xr:uid="{00000000-0005-0000-0000-0000AF610000}"/>
    <cellStyle name="Normal 8 2 2 2 5 2" xfId="5146" xr:uid="{00000000-0005-0000-0000-0000B0610000}"/>
    <cellStyle name="Normal 8 2 2 2 5 2 2" xfId="12899" xr:uid="{00000000-0005-0000-0000-0000B1610000}"/>
    <cellStyle name="Normal 8 2 2 2 5 2 2 2" xfId="37770" xr:uid="{00000000-0005-0000-0000-0000B2610000}"/>
    <cellStyle name="Normal 8 2 2 2 5 2 3" xfId="19050" xr:uid="{00000000-0005-0000-0000-0000B3610000}"/>
    <cellStyle name="Normal 8 2 2 2 5 2 3 2" xfId="41442" xr:uid="{00000000-0005-0000-0000-0000B4610000}"/>
    <cellStyle name="Normal 8 2 2 2 5 2 4" xfId="8978" xr:uid="{00000000-0005-0000-0000-0000B5610000}"/>
    <cellStyle name="Normal 8 2 2 2 5 2 5" xfId="34098" xr:uid="{00000000-0005-0000-0000-0000B6610000}"/>
    <cellStyle name="Normal 8 2 2 2 5 3" xfId="3390" xr:uid="{00000000-0005-0000-0000-0000B7610000}"/>
    <cellStyle name="Normal 8 2 2 2 5 3 2" xfId="17340" xr:uid="{00000000-0005-0000-0000-0000B8610000}"/>
    <cellStyle name="Normal 8 2 2 2 5 3 2 2" xfId="40218" xr:uid="{00000000-0005-0000-0000-0000B9610000}"/>
    <cellStyle name="Normal 8 2 2 2 5 3 3" xfId="11426" xr:uid="{00000000-0005-0000-0000-0000BA610000}"/>
    <cellStyle name="Normal 8 2 2 2 5 3 4" xfId="36546" xr:uid="{00000000-0005-0000-0000-0000BB610000}"/>
    <cellStyle name="Normal 8 2 2 2 5 4" xfId="10202" xr:uid="{00000000-0005-0000-0000-0000BC610000}"/>
    <cellStyle name="Normal 8 2 2 2 5 4 2" xfId="35322" xr:uid="{00000000-0005-0000-0000-0000BD610000}"/>
    <cellStyle name="Normal 8 2 2 2 5 5" xfId="15755" xr:uid="{00000000-0005-0000-0000-0000BE610000}"/>
    <cellStyle name="Normal 8 2 2 2 5 5 2" xfId="38994" xr:uid="{00000000-0005-0000-0000-0000BF610000}"/>
    <cellStyle name="Normal 8 2 2 2 5 6" xfId="7754" xr:uid="{00000000-0005-0000-0000-0000C0610000}"/>
    <cellStyle name="Normal 8 2 2 2 5 7" xfId="32874" xr:uid="{00000000-0005-0000-0000-0000C1610000}"/>
    <cellStyle name="Normal 8 2 2 2 6" xfId="4240" xr:uid="{00000000-0005-0000-0000-0000C2610000}"/>
    <cellStyle name="Normal 8 2 2 2 6 2" xfId="12142" xr:uid="{00000000-0005-0000-0000-0000C3610000}"/>
    <cellStyle name="Normal 8 2 2 2 6 2 2" xfId="37158" xr:uid="{00000000-0005-0000-0000-0000C4610000}"/>
    <cellStyle name="Normal 8 2 2 2 6 3" xfId="18172" xr:uid="{00000000-0005-0000-0000-0000C5610000}"/>
    <cellStyle name="Normal 8 2 2 2 6 3 2" xfId="40830" xr:uid="{00000000-0005-0000-0000-0000C6610000}"/>
    <cellStyle name="Normal 8 2 2 2 6 4" xfId="8366" xr:uid="{00000000-0005-0000-0000-0000C7610000}"/>
    <cellStyle name="Normal 8 2 2 2 6 5" xfId="33486" xr:uid="{00000000-0005-0000-0000-0000C8610000}"/>
    <cellStyle name="Normal 8 2 2 2 7" xfId="2778" xr:uid="{00000000-0005-0000-0000-0000C9610000}"/>
    <cellStyle name="Normal 8 2 2 2 7 2" xfId="16728" xr:uid="{00000000-0005-0000-0000-0000CA610000}"/>
    <cellStyle name="Normal 8 2 2 2 7 2 2" xfId="39606" xr:uid="{00000000-0005-0000-0000-0000CB610000}"/>
    <cellStyle name="Normal 8 2 2 2 7 3" xfId="10814" xr:uid="{00000000-0005-0000-0000-0000CC610000}"/>
    <cellStyle name="Normal 8 2 2 2 7 4" xfId="35934" xr:uid="{00000000-0005-0000-0000-0000CD610000}"/>
    <cellStyle name="Normal 8 2 2 2 8" xfId="9590" xr:uid="{00000000-0005-0000-0000-0000CE610000}"/>
    <cellStyle name="Normal 8 2 2 2 8 2" xfId="34710" xr:uid="{00000000-0005-0000-0000-0000CF610000}"/>
    <cellStyle name="Normal 8 2 2 2 9" xfId="14640" xr:uid="{00000000-0005-0000-0000-0000D0610000}"/>
    <cellStyle name="Normal 8 2 2 2 9 2" xfId="38382" xr:uid="{00000000-0005-0000-0000-0000D1610000}"/>
    <cellStyle name="Normal 8 2 2 3" xfId="600" xr:uid="{00000000-0005-0000-0000-0000D2610000}"/>
    <cellStyle name="Normal 8 2 2 3 10" xfId="32264" xr:uid="{00000000-0005-0000-0000-0000D3610000}"/>
    <cellStyle name="Normal 8 2 2 3 2" xfId="1026" xr:uid="{00000000-0005-0000-0000-0000D4610000}"/>
    <cellStyle name="Normal 8 2 2 3 2 2" xfId="2117" xr:uid="{00000000-0005-0000-0000-0000D5610000}"/>
    <cellStyle name="Normal 8 2 2 3 2 2 2" xfId="5423" xr:uid="{00000000-0005-0000-0000-0000D6610000}"/>
    <cellStyle name="Normal 8 2 2 3 2 2 2 2" xfId="13137" xr:uid="{00000000-0005-0000-0000-0000D7610000}"/>
    <cellStyle name="Normal 8 2 2 3 2 2 2 2 2" xfId="37983" xr:uid="{00000000-0005-0000-0000-0000D8610000}"/>
    <cellStyle name="Normal 8 2 2 3 2 2 2 3" xfId="19317" xr:uid="{00000000-0005-0000-0000-0000D9610000}"/>
    <cellStyle name="Normal 8 2 2 3 2 2 2 3 2" xfId="41655" xr:uid="{00000000-0005-0000-0000-0000DA610000}"/>
    <cellStyle name="Normal 8 2 2 3 2 2 2 4" xfId="9191" xr:uid="{00000000-0005-0000-0000-0000DB610000}"/>
    <cellStyle name="Normal 8 2 2 3 2 2 2 5" xfId="34311" xr:uid="{00000000-0005-0000-0000-0000DC610000}"/>
    <cellStyle name="Normal 8 2 2 3 2 2 3" xfId="3603" xr:uid="{00000000-0005-0000-0000-0000DD610000}"/>
    <cellStyle name="Normal 8 2 2 3 2 2 3 2" xfId="17553" xr:uid="{00000000-0005-0000-0000-0000DE610000}"/>
    <cellStyle name="Normal 8 2 2 3 2 2 3 2 2" xfId="40431" xr:uid="{00000000-0005-0000-0000-0000DF610000}"/>
    <cellStyle name="Normal 8 2 2 3 2 2 3 3" xfId="11639" xr:uid="{00000000-0005-0000-0000-0000E0610000}"/>
    <cellStyle name="Normal 8 2 2 3 2 2 3 4" xfId="36759" xr:uid="{00000000-0005-0000-0000-0000E1610000}"/>
    <cellStyle name="Normal 8 2 2 3 2 2 4" xfId="10415" xr:uid="{00000000-0005-0000-0000-0000E2610000}"/>
    <cellStyle name="Normal 8 2 2 3 2 2 4 2" xfId="35535" xr:uid="{00000000-0005-0000-0000-0000E3610000}"/>
    <cellStyle name="Normal 8 2 2 3 2 2 5" xfId="16086" xr:uid="{00000000-0005-0000-0000-0000E4610000}"/>
    <cellStyle name="Normal 8 2 2 3 2 2 5 2" xfId="39207" xr:uid="{00000000-0005-0000-0000-0000E5610000}"/>
    <cellStyle name="Normal 8 2 2 3 2 2 6" xfId="7967" xr:uid="{00000000-0005-0000-0000-0000E6610000}"/>
    <cellStyle name="Normal 8 2 2 3 2 2 7" xfId="33087" xr:uid="{00000000-0005-0000-0000-0000E7610000}"/>
    <cellStyle name="Normal 8 2 2 3 2 3" xfId="4539" xr:uid="{00000000-0005-0000-0000-0000E8610000}"/>
    <cellStyle name="Normal 8 2 2 3 2 3 2" xfId="12390" xr:uid="{00000000-0005-0000-0000-0000E9610000}"/>
    <cellStyle name="Normal 8 2 2 3 2 3 2 2" xfId="37371" xr:uid="{00000000-0005-0000-0000-0000EA610000}"/>
    <cellStyle name="Normal 8 2 2 3 2 3 3" xfId="18465" xr:uid="{00000000-0005-0000-0000-0000EB610000}"/>
    <cellStyle name="Normal 8 2 2 3 2 3 3 2" xfId="41043" xr:uid="{00000000-0005-0000-0000-0000EC610000}"/>
    <cellStyle name="Normal 8 2 2 3 2 3 4" xfId="8579" xr:uid="{00000000-0005-0000-0000-0000ED610000}"/>
    <cellStyle name="Normal 8 2 2 3 2 3 5" xfId="33699" xr:uid="{00000000-0005-0000-0000-0000EE610000}"/>
    <cellStyle name="Normal 8 2 2 3 2 4" xfId="2991" xr:uid="{00000000-0005-0000-0000-0000EF610000}"/>
    <cellStyle name="Normal 8 2 2 3 2 4 2" xfId="16941" xr:uid="{00000000-0005-0000-0000-0000F0610000}"/>
    <cellStyle name="Normal 8 2 2 3 2 4 2 2" xfId="39819" xr:uid="{00000000-0005-0000-0000-0000F1610000}"/>
    <cellStyle name="Normal 8 2 2 3 2 4 3" xfId="11027" xr:uid="{00000000-0005-0000-0000-0000F2610000}"/>
    <cellStyle name="Normal 8 2 2 3 2 4 4" xfId="36147" xr:uid="{00000000-0005-0000-0000-0000F3610000}"/>
    <cellStyle name="Normal 8 2 2 3 2 5" xfId="9803" xr:uid="{00000000-0005-0000-0000-0000F4610000}"/>
    <cellStyle name="Normal 8 2 2 3 2 5 2" xfId="34923" xr:uid="{00000000-0005-0000-0000-0000F5610000}"/>
    <cellStyle name="Normal 8 2 2 3 2 6" xfId="15045" xr:uid="{00000000-0005-0000-0000-0000F6610000}"/>
    <cellStyle name="Normal 8 2 2 3 2 6 2" xfId="38595" xr:uid="{00000000-0005-0000-0000-0000F7610000}"/>
    <cellStyle name="Normal 8 2 2 3 2 7" xfId="7355" xr:uid="{00000000-0005-0000-0000-0000F8610000}"/>
    <cellStyle name="Normal 8 2 2 3 2 8" xfId="32475" xr:uid="{00000000-0005-0000-0000-0000F9610000}"/>
    <cellStyle name="Normal 8 2 2 3 3" xfId="1368" xr:uid="{00000000-0005-0000-0000-0000FA610000}"/>
    <cellStyle name="Normal 8 2 2 3 3 2" xfId="2459" xr:uid="{00000000-0005-0000-0000-0000FB610000}"/>
    <cellStyle name="Normal 8 2 2 3 3 2 2" xfId="5722" xr:uid="{00000000-0005-0000-0000-0000FC610000}"/>
    <cellStyle name="Normal 8 2 2 3 3 2 2 2" xfId="13394" xr:uid="{00000000-0005-0000-0000-0000FD610000}"/>
    <cellStyle name="Normal 8 2 2 3 3 2 2 2 2" xfId="38194" xr:uid="{00000000-0005-0000-0000-0000FE610000}"/>
    <cellStyle name="Normal 8 2 2 3 3 2 2 3" xfId="19610" xr:uid="{00000000-0005-0000-0000-0000FF610000}"/>
    <cellStyle name="Normal 8 2 2 3 3 2 2 3 2" xfId="41866" xr:uid="{00000000-0005-0000-0000-000000620000}"/>
    <cellStyle name="Normal 8 2 2 3 3 2 2 4" xfId="9402" xr:uid="{00000000-0005-0000-0000-000001620000}"/>
    <cellStyle name="Normal 8 2 2 3 3 2 2 5" xfId="34522" xr:uid="{00000000-0005-0000-0000-000002620000}"/>
    <cellStyle name="Normal 8 2 2 3 3 2 3" xfId="3814" xr:uid="{00000000-0005-0000-0000-000003620000}"/>
    <cellStyle name="Normal 8 2 2 3 3 2 3 2" xfId="17764" xr:uid="{00000000-0005-0000-0000-000004620000}"/>
    <cellStyle name="Normal 8 2 2 3 3 2 3 2 2" xfId="40642" xr:uid="{00000000-0005-0000-0000-000005620000}"/>
    <cellStyle name="Normal 8 2 2 3 3 2 3 3" xfId="11850" xr:uid="{00000000-0005-0000-0000-000006620000}"/>
    <cellStyle name="Normal 8 2 2 3 3 2 3 4" xfId="36970" xr:uid="{00000000-0005-0000-0000-000007620000}"/>
    <cellStyle name="Normal 8 2 2 3 3 2 4" xfId="10626" xr:uid="{00000000-0005-0000-0000-000008620000}"/>
    <cellStyle name="Normal 8 2 2 3 3 2 4 2" xfId="35746" xr:uid="{00000000-0005-0000-0000-000009620000}"/>
    <cellStyle name="Normal 8 2 2 3 3 2 5" xfId="16423" xr:uid="{00000000-0005-0000-0000-00000A620000}"/>
    <cellStyle name="Normal 8 2 2 3 3 2 5 2" xfId="39418" xr:uid="{00000000-0005-0000-0000-00000B620000}"/>
    <cellStyle name="Normal 8 2 2 3 3 2 6" xfId="8178" xr:uid="{00000000-0005-0000-0000-00000C620000}"/>
    <cellStyle name="Normal 8 2 2 3 3 2 7" xfId="33298" xr:uid="{00000000-0005-0000-0000-00000D620000}"/>
    <cellStyle name="Normal 8 2 2 3 3 3" xfId="4832" xr:uid="{00000000-0005-0000-0000-00000E620000}"/>
    <cellStyle name="Normal 8 2 2 3 3 3 2" xfId="12646" xr:uid="{00000000-0005-0000-0000-00000F620000}"/>
    <cellStyle name="Normal 8 2 2 3 3 3 2 2" xfId="37582" xr:uid="{00000000-0005-0000-0000-000010620000}"/>
    <cellStyle name="Normal 8 2 2 3 3 3 3" xfId="18750" xr:uid="{00000000-0005-0000-0000-000011620000}"/>
    <cellStyle name="Normal 8 2 2 3 3 3 3 2" xfId="41254" xr:uid="{00000000-0005-0000-0000-000012620000}"/>
    <cellStyle name="Normal 8 2 2 3 3 3 4" xfId="8790" xr:uid="{00000000-0005-0000-0000-000013620000}"/>
    <cellStyle name="Normal 8 2 2 3 3 3 5" xfId="33910" xr:uid="{00000000-0005-0000-0000-000014620000}"/>
    <cellStyle name="Normal 8 2 2 3 3 4" xfId="3202" xr:uid="{00000000-0005-0000-0000-000015620000}"/>
    <cellStyle name="Normal 8 2 2 3 3 4 2" xfId="17152" xr:uid="{00000000-0005-0000-0000-000016620000}"/>
    <cellStyle name="Normal 8 2 2 3 3 4 2 2" xfId="40030" xr:uid="{00000000-0005-0000-0000-000017620000}"/>
    <cellStyle name="Normal 8 2 2 3 3 4 3" xfId="11238" xr:uid="{00000000-0005-0000-0000-000018620000}"/>
    <cellStyle name="Normal 8 2 2 3 3 4 4" xfId="36358" xr:uid="{00000000-0005-0000-0000-000019620000}"/>
    <cellStyle name="Normal 8 2 2 3 3 5" xfId="10014" xr:uid="{00000000-0005-0000-0000-00001A620000}"/>
    <cellStyle name="Normal 8 2 2 3 3 5 2" xfId="35134" xr:uid="{00000000-0005-0000-0000-00001B620000}"/>
    <cellStyle name="Normal 8 2 2 3 3 6" xfId="15377" xr:uid="{00000000-0005-0000-0000-00001C620000}"/>
    <cellStyle name="Normal 8 2 2 3 3 6 2" xfId="38806" xr:uid="{00000000-0005-0000-0000-00001D620000}"/>
    <cellStyle name="Normal 8 2 2 3 3 7" xfId="7566" xr:uid="{00000000-0005-0000-0000-00001E620000}"/>
    <cellStyle name="Normal 8 2 2 3 3 8" xfId="32686" xr:uid="{00000000-0005-0000-0000-00001F620000}"/>
    <cellStyle name="Normal 8 2 2 3 4" xfId="1779" xr:uid="{00000000-0005-0000-0000-000020620000}"/>
    <cellStyle name="Normal 8 2 2 3 4 2" xfId="5148" xr:uid="{00000000-0005-0000-0000-000021620000}"/>
    <cellStyle name="Normal 8 2 2 3 4 2 2" xfId="12901" xr:uid="{00000000-0005-0000-0000-000022620000}"/>
    <cellStyle name="Normal 8 2 2 3 4 2 2 2" xfId="37772" xr:uid="{00000000-0005-0000-0000-000023620000}"/>
    <cellStyle name="Normal 8 2 2 3 4 2 3" xfId="19052" xr:uid="{00000000-0005-0000-0000-000024620000}"/>
    <cellStyle name="Normal 8 2 2 3 4 2 3 2" xfId="41444" xr:uid="{00000000-0005-0000-0000-000025620000}"/>
    <cellStyle name="Normal 8 2 2 3 4 2 4" xfId="8980" xr:uid="{00000000-0005-0000-0000-000026620000}"/>
    <cellStyle name="Normal 8 2 2 3 4 2 5" xfId="34100" xr:uid="{00000000-0005-0000-0000-000027620000}"/>
    <cellStyle name="Normal 8 2 2 3 4 3" xfId="3392" xr:uid="{00000000-0005-0000-0000-000028620000}"/>
    <cellStyle name="Normal 8 2 2 3 4 3 2" xfId="17342" xr:uid="{00000000-0005-0000-0000-000029620000}"/>
    <cellStyle name="Normal 8 2 2 3 4 3 2 2" xfId="40220" xr:uid="{00000000-0005-0000-0000-00002A620000}"/>
    <cellStyle name="Normal 8 2 2 3 4 3 3" xfId="11428" xr:uid="{00000000-0005-0000-0000-00002B620000}"/>
    <cellStyle name="Normal 8 2 2 3 4 3 4" xfId="36548" xr:uid="{00000000-0005-0000-0000-00002C620000}"/>
    <cellStyle name="Normal 8 2 2 3 4 4" xfId="10204" xr:uid="{00000000-0005-0000-0000-00002D620000}"/>
    <cellStyle name="Normal 8 2 2 3 4 4 2" xfId="35324" xr:uid="{00000000-0005-0000-0000-00002E620000}"/>
    <cellStyle name="Normal 8 2 2 3 4 5" xfId="15757" xr:uid="{00000000-0005-0000-0000-00002F620000}"/>
    <cellStyle name="Normal 8 2 2 3 4 5 2" xfId="38996" xr:uid="{00000000-0005-0000-0000-000030620000}"/>
    <cellStyle name="Normal 8 2 2 3 4 6" xfId="7756" xr:uid="{00000000-0005-0000-0000-000031620000}"/>
    <cellStyle name="Normal 8 2 2 3 4 7" xfId="32876" xr:uid="{00000000-0005-0000-0000-000032620000}"/>
    <cellStyle name="Normal 8 2 2 3 5" xfId="4242" xr:uid="{00000000-0005-0000-0000-000033620000}"/>
    <cellStyle name="Normal 8 2 2 3 5 2" xfId="12144" xr:uid="{00000000-0005-0000-0000-000034620000}"/>
    <cellStyle name="Normal 8 2 2 3 5 2 2" xfId="37160" xr:uid="{00000000-0005-0000-0000-000035620000}"/>
    <cellStyle name="Normal 8 2 2 3 5 3" xfId="18174" xr:uid="{00000000-0005-0000-0000-000036620000}"/>
    <cellStyle name="Normal 8 2 2 3 5 3 2" xfId="40832" xr:uid="{00000000-0005-0000-0000-000037620000}"/>
    <cellStyle name="Normal 8 2 2 3 5 4" xfId="8368" xr:uid="{00000000-0005-0000-0000-000038620000}"/>
    <cellStyle name="Normal 8 2 2 3 5 5" xfId="33488" xr:uid="{00000000-0005-0000-0000-000039620000}"/>
    <cellStyle name="Normal 8 2 2 3 6" xfId="2780" xr:uid="{00000000-0005-0000-0000-00003A620000}"/>
    <cellStyle name="Normal 8 2 2 3 6 2" xfId="16730" xr:uid="{00000000-0005-0000-0000-00003B620000}"/>
    <cellStyle name="Normal 8 2 2 3 6 2 2" xfId="39608" xr:uid="{00000000-0005-0000-0000-00003C620000}"/>
    <cellStyle name="Normal 8 2 2 3 6 3" xfId="10816" xr:uid="{00000000-0005-0000-0000-00003D620000}"/>
    <cellStyle name="Normal 8 2 2 3 6 4" xfId="35936" xr:uid="{00000000-0005-0000-0000-00003E620000}"/>
    <cellStyle name="Normal 8 2 2 3 7" xfId="9592" xr:uid="{00000000-0005-0000-0000-00003F620000}"/>
    <cellStyle name="Normal 8 2 2 3 7 2" xfId="34712" xr:uid="{00000000-0005-0000-0000-000040620000}"/>
    <cellStyle name="Normal 8 2 2 3 8" xfId="14642" xr:uid="{00000000-0005-0000-0000-000041620000}"/>
    <cellStyle name="Normal 8 2 2 3 8 2" xfId="38384" xr:uid="{00000000-0005-0000-0000-000042620000}"/>
    <cellStyle name="Normal 8 2 2 3 9" xfId="7144" xr:uid="{00000000-0005-0000-0000-000043620000}"/>
    <cellStyle name="Normal 8 2 2 4" xfId="1023" xr:uid="{00000000-0005-0000-0000-000044620000}"/>
    <cellStyle name="Normal 8 2 2 4 2" xfId="2114" xr:uid="{00000000-0005-0000-0000-000045620000}"/>
    <cellStyle name="Normal 8 2 2 4 2 2" xfId="5420" xr:uid="{00000000-0005-0000-0000-000046620000}"/>
    <cellStyle name="Normal 8 2 2 4 2 2 2" xfId="13134" xr:uid="{00000000-0005-0000-0000-000047620000}"/>
    <cellStyle name="Normal 8 2 2 4 2 2 2 2" xfId="37980" xr:uid="{00000000-0005-0000-0000-000048620000}"/>
    <cellStyle name="Normal 8 2 2 4 2 2 3" xfId="19314" xr:uid="{00000000-0005-0000-0000-000049620000}"/>
    <cellStyle name="Normal 8 2 2 4 2 2 3 2" xfId="41652" xr:uid="{00000000-0005-0000-0000-00004A620000}"/>
    <cellStyle name="Normal 8 2 2 4 2 2 4" xfId="9188" xr:uid="{00000000-0005-0000-0000-00004B620000}"/>
    <cellStyle name="Normal 8 2 2 4 2 2 5" xfId="34308" xr:uid="{00000000-0005-0000-0000-00004C620000}"/>
    <cellStyle name="Normal 8 2 2 4 2 3" xfId="3600" xr:uid="{00000000-0005-0000-0000-00004D620000}"/>
    <cellStyle name="Normal 8 2 2 4 2 3 2" xfId="17550" xr:uid="{00000000-0005-0000-0000-00004E620000}"/>
    <cellStyle name="Normal 8 2 2 4 2 3 2 2" xfId="40428" xr:uid="{00000000-0005-0000-0000-00004F620000}"/>
    <cellStyle name="Normal 8 2 2 4 2 3 3" xfId="11636" xr:uid="{00000000-0005-0000-0000-000050620000}"/>
    <cellStyle name="Normal 8 2 2 4 2 3 4" xfId="36756" xr:uid="{00000000-0005-0000-0000-000051620000}"/>
    <cellStyle name="Normal 8 2 2 4 2 4" xfId="10412" xr:uid="{00000000-0005-0000-0000-000052620000}"/>
    <cellStyle name="Normal 8 2 2 4 2 4 2" xfId="35532" xr:uid="{00000000-0005-0000-0000-000053620000}"/>
    <cellStyle name="Normal 8 2 2 4 2 5" xfId="16083" xr:uid="{00000000-0005-0000-0000-000054620000}"/>
    <cellStyle name="Normal 8 2 2 4 2 5 2" xfId="39204" xr:uid="{00000000-0005-0000-0000-000055620000}"/>
    <cellStyle name="Normal 8 2 2 4 2 6" xfId="7964" xr:uid="{00000000-0005-0000-0000-000056620000}"/>
    <cellStyle name="Normal 8 2 2 4 2 7" xfId="33084" xr:uid="{00000000-0005-0000-0000-000057620000}"/>
    <cellStyle name="Normal 8 2 2 4 3" xfId="4536" xr:uid="{00000000-0005-0000-0000-000058620000}"/>
    <cellStyle name="Normal 8 2 2 4 3 2" xfId="12387" xr:uid="{00000000-0005-0000-0000-000059620000}"/>
    <cellStyle name="Normal 8 2 2 4 3 2 2" xfId="37368" xr:uid="{00000000-0005-0000-0000-00005A620000}"/>
    <cellStyle name="Normal 8 2 2 4 3 3" xfId="18462" xr:uid="{00000000-0005-0000-0000-00005B620000}"/>
    <cellStyle name="Normal 8 2 2 4 3 3 2" xfId="41040" xr:uid="{00000000-0005-0000-0000-00005C620000}"/>
    <cellStyle name="Normal 8 2 2 4 3 4" xfId="8576" xr:uid="{00000000-0005-0000-0000-00005D620000}"/>
    <cellStyle name="Normal 8 2 2 4 3 5" xfId="33696" xr:uid="{00000000-0005-0000-0000-00005E620000}"/>
    <cellStyle name="Normal 8 2 2 4 4" xfId="2988" xr:uid="{00000000-0005-0000-0000-00005F620000}"/>
    <cellStyle name="Normal 8 2 2 4 4 2" xfId="16938" xr:uid="{00000000-0005-0000-0000-000060620000}"/>
    <cellStyle name="Normal 8 2 2 4 4 2 2" xfId="39816" xr:uid="{00000000-0005-0000-0000-000061620000}"/>
    <cellStyle name="Normal 8 2 2 4 4 3" xfId="11024" xr:uid="{00000000-0005-0000-0000-000062620000}"/>
    <cellStyle name="Normal 8 2 2 4 4 4" xfId="36144" xr:uid="{00000000-0005-0000-0000-000063620000}"/>
    <cellStyle name="Normal 8 2 2 4 5" xfId="9800" xr:uid="{00000000-0005-0000-0000-000064620000}"/>
    <cellStyle name="Normal 8 2 2 4 5 2" xfId="34920" xr:uid="{00000000-0005-0000-0000-000065620000}"/>
    <cellStyle name="Normal 8 2 2 4 6" xfId="15042" xr:uid="{00000000-0005-0000-0000-000066620000}"/>
    <cellStyle name="Normal 8 2 2 4 6 2" xfId="38592" xr:uid="{00000000-0005-0000-0000-000067620000}"/>
    <cellStyle name="Normal 8 2 2 4 7" xfId="7352" xr:uid="{00000000-0005-0000-0000-000068620000}"/>
    <cellStyle name="Normal 8 2 2 4 8" xfId="32472" xr:uid="{00000000-0005-0000-0000-000069620000}"/>
    <cellStyle name="Normal 8 2 2 5" xfId="1365" xr:uid="{00000000-0005-0000-0000-00006A620000}"/>
    <cellStyle name="Normal 8 2 2 5 2" xfId="2456" xr:uid="{00000000-0005-0000-0000-00006B620000}"/>
    <cellStyle name="Normal 8 2 2 5 2 2" xfId="5719" xr:uid="{00000000-0005-0000-0000-00006C620000}"/>
    <cellStyle name="Normal 8 2 2 5 2 2 2" xfId="13391" xr:uid="{00000000-0005-0000-0000-00006D620000}"/>
    <cellStyle name="Normal 8 2 2 5 2 2 2 2" xfId="38191" xr:uid="{00000000-0005-0000-0000-00006E620000}"/>
    <cellStyle name="Normal 8 2 2 5 2 2 3" xfId="19607" xr:uid="{00000000-0005-0000-0000-00006F620000}"/>
    <cellStyle name="Normal 8 2 2 5 2 2 3 2" xfId="41863" xr:uid="{00000000-0005-0000-0000-000070620000}"/>
    <cellStyle name="Normal 8 2 2 5 2 2 4" xfId="9399" xr:uid="{00000000-0005-0000-0000-000071620000}"/>
    <cellStyle name="Normal 8 2 2 5 2 2 5" xfId="34519" xr:uid="{00000000-0005-0000-0000-000072620000}"/>
    <cellStyle name="Normal 8 2 2 5 2 3" xfId="3811" xr:uid="{00000000-0005-0000-0000-000073620000}"/>
    <cellStyle name="Normal 8 2 2 5 2 3 2" xfId="17761" xr:uid="{00000000-0005-0000-0000-000074620000}"/>
    <cellStyle name="Normal 8 2 2 5 2 3 2 2" xfId="40639" xr:uid="{00000000-0005-0000-0000-000075620000}"/>
    <cellStyle name="Normal 8 2 2 5 2 3 3" xfId="11847" xr:uid="{00000000-0005-0000-0000-000076620000}"/>
    <cellStyle name="Normal 8 2 2 5 2 3 4" xfId="36967" xr:uid="{00000000-0005-0000-0000-000077620000}"/>
    <cellStyle name="Normal 8 2 2 5 2 4" xfId="10623" xr:uid="{00000000-0005-0000-0000-000078620000}"/>
    <cellStyle name="Normal 8 2 2 5 2 4 2" xfId="35743" xr:uid="{00000000-0005-0000-0000-000079620000}"/>
    <cellStyle name="Normal 8 2 2 5 2 5" xfId="16420" xr:uid="{00000000-0005-0000-0000-00007A620000}"/>
    <cellStyle name="Normal 8 2 2 5 2 5 2" xfId="39415" xr:uid="{00000000-0005-0000-0000-00007B620000}"/>
    <cellStyle name="Normal 8 2 2 5 2 6" xfId="8175" xr:uid="{00000000-0005-0000-0000-00007C620000}"/>
    <cellStyle name="Normal 8 2 2 5 2 7" xfId="33295" xr:uid="{00000000-0005-0000-0000-00007D620000}"/>
    <cellStyle name="Normal 8 2 2 5 3" xfId="4829" xr:uid="{00000000-0005-0000-0000-00007E620000}"/>
    <cellStyle name="Normal 8 2 2 5 3 2" xfId="12643" xr:uid="{00000000-0005-0000-0000-00007F620000}"/>
    <cellStyle name="Normal 8 2 2 5 3 2 2" xfId="37579" xr:uid="{00000000-0005-0000-0000-000080620000}"/>
    <cellStyle name="Normal 8 2 2 5 3 3" xfId="18747" xr:uid="{00000000-0005-0000-0000-000081620000}"/>
    <cellStyle name="Normal 8 2 2 5 3 3 2" xfId="41251" xr:uid="{00000000-0005-0000-0000-000082620000}"/>
    <cellStyle name="Normal 8 2 2 5 3 4" xfId="8787" xr:uid="{00000000-0005-0000-0000-000083620000}"/>
    <cellStyle name="Normal 8 2 2 5 3 5" xfId="33907" xr:uid="{00000000-0005-0000-0000-000084620000}"/>
    <cellStyle name="Normal 8 2 2 5 4" xfId="3199" xr:uid="{00000000-0005-0000-0000-000085620000}"/>
    <cellStyle name="Normal 8 2 2 5 4 2" xfId="17149" xr:uid="{00000000-0005-0000-0000-000086620000}"/>
    <cellStyle name="Normal 8 2 2 5 4 2 2" xfId="40027" xr:uid="{00000000-0005-0000-0000-000087620000}"/>
    <cellStyle name="Normal 8 2 2 5 4 3" xfId="11235" xr:uid="{00000000-0005-0000-0000-000088620000}"/>
    <cellStyle name="Normal 8 2 2 5 4 4" xfId="36355" xr:uid="{00000000-0005-0000-0000-000089620000}"/>
    <cellStyle name="Normal 8 2 2 5 5" xfId="10011" xr:uid="{00000000-0005-0000-0000-00008A620000}"/>
    <cellStyle name="Normal 8 2 2 5 5 2" xfId="35131" xr:uid="{00000000-0005-0000-0000-00008B620000}"/>
    <cellStyle name="Normal 8 2 2 5 6" xfId="15374" xr:uid="{00000000-0005-0000-0000-00008C620000}"/>
    <cellStyle name="Normal 8 2 2 5 6 2" xfId="38803" xr:uid="{00000000-0005-0000-0000-00008D620000}"/>
    <cellStyle name="Normal 8 2 2 5 7" xfId="7563" xr:uid="{00000000-0005-0000-0000-00008E620000}"/>
    <cellStyle name="Normal 8 2 2 5 8" xfId="32683" xr:uid="{00000000-0005-0000-0000-00008F620000}"/>
    <cellStyle name="Normal 8 2 2 6" xfId="1776" xr:uid="{00000000-0005-0000-0000-000090620000}"/>
    <cellStyle name="Normal 8 2 2 6 2" xfId="5145" xr:uid="{00000000-0005-0000-0000-000091620000}"/>
    <cellStyle name="Normal 8 2 2 6 2 2" xfId="12898" xr:uid="{00000000-0005-0000-0000-000092620000}"/>
    <cellStyle name="Normal 8 2 2 6 2 2 2" xfId="37769" xr:uid="{00000000-0005-0000-0000-000093620000}"/>
    <cellStyle name="Normal 8 2 2 6 2 3" xfId="19049" xr:uid="{00000000-0005-0000-0000-000094620000}"/>
    <cellStyle name="Normal 8 2 2 6 2 3 2" xfId="41441" xr:uid="{00000000-0005-0000-0000-000095620000}"/>
    <cellStyle name="Normal 8 2 2 6 2 4" xfId="8977" xr:uid="{00000000-0005-0000-0000-000096620000}"/>
    <cellStyle name="Normal 8 2 2 6 2 5" xfId="34097" xr:uid="{00000000-0005-0000-0000-000097620000}"/>
    <cellStyle name="Normal 8 2 2 6 3" xfId="3389" xr:uid="{00000000-0005-0000-0000-000098620000}"/>
    <cellStyle name="Normal 8 2 2 6 3 2" xfId="17339" xr:uid="{00000000-0005-0000-0000-000099620000}"/>
    <cellStyle name="Normal 8 2 2 6 3 2 2" xfId="40217" xr:uid="{00000000-0005-0000-0000-00009A620000}"/>
    <cellStyle name="Normal 8 2 2 6 3 3" xfId="11425" xr:uid="{00000000-0005-0000-0000-00009B620000}"/>
    <cellStyle name="Normal 8 2 2 6 3 4" xfId="36545" xr:uid="{00000000-0005-0000-0000-00009C620000}"/>
    <cellStyle name="Normal 8 2 2 6 4" xfId="10201" xr:uid="{00000000-0005-0000-0000-00009D620000}"/>
    <cellStyle name="Normal 8 2 2 6 4 2" xfId="35321" xr:uid="{00000000-0005-0000-0000-00009E620000}"/>
    <cellStyle name="Normal 8 2 2 6 5" xfId="15754" xr:uid="{00000000-0005-0000-0000-00009F620000}"/>
    <cellStyle name="Normal 8 2 2 6 5 2" xfId="38993" xr:uid="{00000000-0005-0000-0000-0000A0620000}"/>
    <cellStyle name="Normal 8 2 2 6 6" xfId="7753" xr:uid="{00000000-0005-0000-0000-0000A1620000}"/>
    <cellStyle name="Normal 8 2 2 6 7" xfId="32873" xr:uid="{00000000-0005-0000-0000-0000A2620000}"/>
    <cellStyle name="Normal 8 2 2 7" xfId="4239" xr:uid="{00000000-0005-0000-0000-0000A3620000}"/>
    <cellStyle name="Normal 8 2 2 7 2" xfId="12141" xr:uid="{00000000-0005-0000-0000-0000A4620000}"/>
    <cellStyle name="Normal 8 2 2 7 2 2" xfId="37157" xr:uid="{00000000-0005-0000-0000-0000A5620000}"/>
    <cellStyle name="Normal 8 2 2 7 3" xfId="18171" xr:uid="{00000000-0005-0000-0000-0000A6620000}"/>
    <cellStyle name="Normal 8 2 2 7 3 2" xfId="40829" xr:uid="{00000000-0005-0000-0000-0000A7620000}"/>
    <cellStyle name="Normal 8 2 2 7 4" xfId="8365" xr:uid="{00000000-0005-0000-0000-0000A8620000}"/>
    <cellStyle name="Normal 8 2 2 7 5" xfId="33485" xr:uid="{00000000-0005-0000-0000-0000A9620000}"/>
    <cellStyle name="Normal 8 2 2 8" xfId="2777" xr:uid="{00000000-0005-0000-0000-0000AA620000}"/>
    <cellStyle name="Normal 8 2 2 8 2" xfId="16727" xr:uid="{00000000-0005-0000-0000-0000AB620000}"/>
    <cellStyle name="Normal 8 2 2 8 2 2" xfId="39605" xr:uid="{00000000-0005-0000-0000-0000AC620000}"/>
    <cellStyle name="Normal 8 2 2 8 3" xfId="10813" xr:uid="{00000000-0005-0000-0000-0000AD620000}"/>
    <cellStyle name="Normal 8 2 2 8 4" xfId="35933" xr:uid="{00000000-0005-0000-0000-0000AE620000}"/>
    <cellStyle name="Normal 8 2 2 9" xfId="9589" xr:uid="{00000000-0005-0000-0000-0000AF620000}"/>
    <cellStyle name="Normal 8 2 2 9 2" xfId="34709" xr:uid="{00000000-0005-0000-0000-0000B0620000}"/>
    <cellStyle name="Normal 8 2 3" xfId="601" xr:uid="{00000000-0005-0000-0000-0000B1620000}"/>
    <cellStyle name="Normal 8 2 3 10" xfId="7145" xr:uid="{00000000-0005-0000-0000-0000B2620000}"/>
    <cellStyle name="Normal 8 2 3 11" xfId="32265" xr:uid="{00000000-0005-0000-0000-0000B3620000}"/>
    <cellStyle name="Normal 8 2 3 2" xfId="602" xr:uid="{00000000-0005-0000-0000-0000B4620000}"/>
    <cellStyle name="Normal 8 2 3 2 10" xfId="32266" xr:uid="{00000000-0005-0000-0000-0000B5620000}"/>
    <cellStyle name="Normal 8 2 3 2 2" xfId="1028" xr:uid="{00000000-0005-0000-0000-0000B6620000}"/>
    <cellStyle name="Normal 8 2 3 2 2 2" xfId="2119" xr:uid="{00000000-0005-0000-0000-0000B7620000}"/>
    <cellStyle name="Normal 8 2 3 2 2 2 2" xfId="5425" xr:uid="{00000000-0005-0000-0000-0000B8620000}"/>
    <cellStyle name="Normal 8 2 3 2 2 2 2 2" xfId="13139" xr:uid="{00000000-0005-0000-0000-0000B9620000}"/>
    <cellStyle name="Normal 8 2 3 2 2 2 2 2 2" xfId="37985" xr:uid="{00000000-0005-0000-0000-0000BA620000}"/>
    <cellStyle name="Normal 8 2 3 2 2 2 2 3" xfId="19319" xr:uid="{00000000-0005-0000-0000-0000BB620000}"/>
    <cellStyle name="Normal 8 2 3 2 2 2 2 3 2" xfId="41657" xr:uid="{00000000-0005-0000-0000-0000BC620000}"/>
    <cellStyle name="Normal 8 2 3 2 2 2 2 4" xfId="9193" xr:uid="{00000000-0005-0000-0000-0000BD620000}"/>
    <cellStyle name="Normal 8 2 3 2 2 2 2 5" xfId="34313" xr:uid="{00000000-0005-0000-0000-0000BE620000}"/>
    <cellStyle name="Normal 8 2 3 2 2 2 3" xfId="3605" xr:uid="{00000000-0005-0000-0000-0000BF620000}"/>
    <cellStyle name="Normal 8 2 3 2 2 2 3 2" xfId="17555" xr:uid="{00000000-0005-0000-0000-0000C0620000}"/>
    <cellStyle name="Normal 8 2 3 2 2 2 3 2 2" xfId="40433" xr:uid="{00000000-0005-0000-0000-0000C1620000}"/>
    <cellStyle name="Normal 8 2 3 2 2 2 3 3" xfId="11641" xr:uid="{00000000-0005-0000-0000-0000C2620000}"/>
    <cellStyle name="Normal 8 2 3 2 2 2 3 4" xfId="36761" xr:uid="{00000000-0005-0000-0000-0000C3620000}"/>
    <cellStyle name="Normal 8 2 3 2 2 2 4" xfId="10417" xr:uid="{00000000-0005-0000-0000-0000C4620000}"/>
    <cellStyle name="Normal 8 2 3 2 2 2 4 2" xfId="35537" xr:uid="{00000000-0005-0000-0000-0000C5620000}"/>
    <cellStyle name="Normal 8 2 3 2 2 2 5" xfId="16088" xr:uid="{00000000-0005-0000-0000-0000C6620000}"/>
    <cellStyle name="Normal 8 2 3 2 2 2 5 2" xfId="39209" xr:uid="{00000000-0005-0000-0000-0000C7620000}"/>
    <cellStyle name="Normal 8 2 3 2 2 2 6" xfId="7969" xr:uid="{00000000-0005-0000-0000-0000C8620000}"/>
    <cellStyle name="Normal 8 2 3 2 2 2 7" xfId="33089" xr:uid="{00000000-0005-0000-0000-0000C9620000}"/>
    <cellStyle name="Normal 8 2 3 2 2 3" xfId="4541" xr:uid="{00000000-0005-0000-0000-0000CA620000}"/>
    <cellStyle name="Normal 8 2 3 2 2 3 2" xfId="12392" xr:uid="{00000000-0005-0000-0000-0000CB620000}"/>
    <cellStyle name="Normal 8 2 3 2 2 3 2 2" xfId="37373" xr:uid="{00000000-0005-0000-0000-0000CC620000}"/>
    <cellStyle name="Normal 8 2 3 2 2 3 3" xfId="18467" xr:uid="{00000000-0005-0000-0000-0000CD620000}"/>
    <cellStyle name="Normal 8 2 3 2 2 3 3 2" xfId="41045" xr:uid="{00000000-0005-0000-0000-0000CE620000}"/>
    <cellStyle name="Normal 8 2 3 2 2 3 4" xfId="8581" xr:uid="{00000000-0005-0000-0000-0000CF620000}"/>
    <cellStyle name="Normal 8 2 3 2 2 3 5" xfId="33701" xr:uid="{00000000-0005-0000-0000-0000D0620000}"/>
    <cellStyle name="Normal 8 2 3 2 2 4" xfId="2993" xr:uid="{00000000-0005-0000-0000-0000D1620000}"/>
    <cellStyle name="Normal 8 2 3 2 2 4 2" xfId="16943" xr:uid="{00000000-0005-0000-0000-0000D2620000}"/>
    <cellStyle name="Normal 8 2 3 2 2 4 2 2" xfId="39821" xr:uid="{00000000-0005-0000-0000-0000D3620000}"/>
    <cellStyle name="Normal 8 2 3 2 2 4 3" xfId="11029" xr:uid="{00000000-0005-0000-0000-0000D4620000}"/>
    <cellStyle name="Normal 8 2 3 2 2 4 4" xfId="36149" xr:uid="{00000000-0005-0000-0000-0000D5620000}"/>
    <cellStyle name="Normal 8 2 3 2 2 5" xfId="9805" xr:uid="{00000000-0005-0000-0000-0000D6620000}"/>
    <cellStyle name="Normal 8 2 3 2 2 5 2" xfId="34925" xr:uid="{00000000-0005-0000-0000-0000D7620000}"/>
    <cellStyle name="Normal 8 2 3 2 2 6" xfId="15047" xr:uid="{00000000-0005-0000-0000-0000D8620000}"/>
    <cellStyle name="Normal 8 2 3 2 2 6 2" xfId="38597" xr:uid="{00000000-0005-0000-0000-0000D9620000}"/>
    <cellStyle name="Normal 8 2 3 2 2 7" xfId="7357" xr:uid="{00000000-0005-0000-0000-0000DA620000}"/>
    <cellStyle name="Normal 8 2 3 2 2 8" xfId="32477" xr:uid="{00000000-0005-0000-0000-0000DB620000}"/>
    <cellStyle name="Normal 8 2 3 2 3" xfId="1370" xr:uid="{00000000-0005-0000-0000-0000DC620000}"/>
    <cellStyle name="Normal 8 2 3 2 3 2" xfId="2461" xr:uid="{00000000-0005-0000-0000-0000DD620000}"/>
    <cellStyle name="Normal 8 2 3 2 3 2 2" xfId="5724" xr:uid="{00000000-0005-0000-0000-0000DE620000}"/>
    <cellStyle name="Normal 8 2 3 2 3 2 2 2" xfId="13396" xr:uid="{00000000-0005-0000-0000-0000DF620000}"/>
    <cellStyle name="Normal 8 2 3 2 3 2 2 2 2" xfId="38196" xr:uid="{00000000-0005-0000-0000-0000E0620000}"/>
    <cellStyle name="Normal 8 2 3 2 3 2 2 3" xfId="19612" xr:uid="{00000000-0005-0000-0000-0000E1620000}"/>
    <cellStyle name="Normal 8 2 3 2 3 2 2 3 2" xfId="41868" xr:uid="{00000000-0005-0000-0000-0000E2620000}"/>
    <cellStyle name="Normal 8 2 3 2 3 2 2 4" xfId="9404" xr:uid="{00000000-0005-0000-0000-0000E3620000}"/>
    <cellStyle name="Normal 8 2 3 2 3 2 2 5" xfId="34524" xr:uid="{00000000-0005-0000-0000-0000E4620000}"/>
    <cellStyle name="Normal 8 2 3 2 3 2 3" xfId="3816" xr:uid="{00000000-0005-0000-0000-0000E5620000}"/>
    <cellStyle name="Normal 8 2 3 2 3 2 3 2" xfId="17766" xr:uid="{00000000-0005-0000-0000-0000E6620000}"/>
    <cellStyle name="Normal 8 2 3 2 3 2 3 2 2" xfId="40644" xr:uid="{00000000-0005-0000-0000-0000E7620000}"/>
    <cellStyle name="Normal 8 2 3 2 3 2 3 3" xfId="11852" xr:uid="{00000000-0005-0000-0000-0000E8620000}"/>
    <cellStyle name="Normal 8 2 3 2 3 2 3 4" xfId="36972" xr:uid="{00000000-0005-0000-0000-0000E9620000}"/>
    <cellStyle name="Normal 8 2 3 2 3 2 4" xfId="10628" xr:uid="{00000000-0005-0000-0000-0000EA620000}"/>
    <cellStyle name="Normal 8 2 3 2 3 2 4 2" xfId="35748" xr:uid="{00000000-0005-0000-0000-0000EB620000}"/>
    <cellStyle name="Normal 8 2 3 2 3 2 5" xfId="16425" xr:uid="{00000000-0005-0000-0000-0000EC620000}"/>
    <cellStyle name="Normal 8 2 3 2 3 2 5 2" xfId="39420" xr:uid="{00000000-0005-0000-0000-0000ED620000}"/>
    <cellStyle name="Normal 8 2 3 2 3 2 6" xfId="8180" xr:uid="{00000000-0005-0000-0000-0000EE620000}"/>
    <cellStyle name="Normal 8 2 3 2 3 2 7" xfId="33300" xr:uid="{00000000-0005-0000-0000-0000EF620000}"/>
    <cellStyle name="Normal 8 2 3 2 3 3" xfId="4834" xr:uid="{00000000-0005-0000-0000-0000F0620000}"/>
    <cellStyle name="Normal 8 2 3 2 3 3 2" xfId="12648" xr:uid="{00000000-0005-0000-0000-0000F1620000}"/>
    <cellStyle name="Normal 8 2 3 2 3 3 2 2" xfId="37584" xr:uid="{00000000-0005-0000-0000-0000F2620000}"/>
    <cellStyle name="Normal 8 2 3 2 3 3 3" xfId="18752" xr:uid="{00000000-0005-0000-0000-0000F3620000}"/>
    <cellStyle name="Normal 8 2 3 2 3 3 3 2" xfId="41256" xr:uid="{00000000-0005-0000-0000-0000F4620000}"/>
    <cellStyle name="Normal 8 2 3 2 3 3 4" xfId="8792" xr:uid="{00000000-0005-0000-0000-0000F5620000}"/>
    <cellStyle name="Normal 8 2 3 2 3 3 5" xfId="33912" xr:uid="{00000000-0005-0000-0000-0000F6620000}"/>
    <cellStyle name="Normal 8 2 3 2 3 4" xfId="3204" xr:uid="{00000000-0005-0000-0000-0000F7620000}"/>
    <cellStyle name="Normal 8 2 3 2 3 4 2" xfId="17154" xr:uid="{00000000-0005-0000-0000-0000F8620000}"/>
    <cellStyle name="Normal 8 2 3 2 3 4 2 2" xfId="40032" xr:uid="{00000000-0005-0000-0000-0000F9620000}"/>
    <cellStyle name="Normal 8 2 3 2 3 4 3" xfId="11240" xr:uid="{00000000-0005-0000-0000-0000FA620000}"/>
    <cellStyle name="Normal 8 2 3 2 3 4 4" xfId="36360" xr:uid="{00000000-0005-0000-0000-0000FB620000}"/>
    <cellStyle name="Normal 8 2 3 2 3 5" xfId="10016" xr:uid="{00000000-0005-0000-0000-0000FC620000}"/>
    <cellStyle name="Normal 8 2 3 2 3 5 2" xfId="35136" xr:uid="{00000000-0005-0000-0000-0000FD620000}"/>
    <cellStyle name="Normal 8 2 3 2 3 6" xfId="15379" xr:uid="{00000000-0005-0000-0000-0000FE620000}"/>
    <cellStyle name="Normal 8 2 3 2 3 6 2" xfId="38808" xr:uid="{00000000-0005-0000-0000-0000FF620000}"/>
    <cellStyle name="Normal 8 2 3 2 3 7" xfId="7568" xr:uid="{00000000-0005-0000-0000-000000630000}"/>
    <cellStyle name="Normal 8 2 3 2 3 8" xfId="32688" xr:uid="{00000000-0005-0000-0000-000001630000}"/>
    <cellStyle name="Normal 8 2 3 2 4" xfId="1781" xr:uid="{00000000-0005-0000-0000-000002630000}"/>
    <cellStyle name="Normal 8 2 3 2 4 2" xfId="5150" xr:uid="{00000000-0005-0000-0000-000003630000}"/>
    <cellStyle name="Normal 8 2 3 2 4 2 2" xfId="12903" xr:uid="{00000000-0005-0000-0000-000004630000}"/>
    <cellStyle name="Normal 8 2 3 2 4 2 2 2" xfId="37774" xr:uid="{00000000-0005-0000-0000-000005630000}"/>
    <cellStyle name="Normal 8 2 3 2 4 2 3" xfId="19054" xr:uid="{00000000-0005-0000-0000-000006630000}"/>
    <cellStyle name="Normal 8 2 3 2 4 2 3 2" xfId="41446" xr:uid="{00000000-0005-0000-0000-000007630000}"/>
    <cellStyle name="Normal 8 2 3 2 4 2 4" xfId="8982" xr:uid="{00000000-0005-0000-0000-000008630000}"/>
    <cellStyle name="Normal 8 2 3 2 4 2 5" xfId="34102" xr:uid="{00000000-0005-0000-0000-000009630000}"/>
    <cellStyle name="Normal 8 2 3 2 4 3" xfId="3394" xr:uid="{00000000-0005-0000-0000-00000A630000}"/>
    <cellStyle name="Normal 8 2 3 2 4 3 2" xfId="17344" xr:uid="{00000000-0005-0000-0000-00000B630000}"/>
    <cellStyle name="Normal 8 2 3 2 4 3 2 2" xfId="40222" xr:uid="{00000000-0005-0000-0000-00000C630000}"/>
    <cellStyle name="Normal 8 2 3 2 4 3 3" xfId="11430" xr:uid="{00000000-0005-0000-0000-00000D630000}"/>
    <cellStyle name="Normal 8 2 3 2 4 3 4" xfId="36550" xr:uid="{00000000-0005-0000-0000-00000E630000}"/>
    <cellStyle name="Normal 8 2 3 2 4 4" xfId="10206" xr:uid="{00000000-0005-0000-0000-00000F630000}"/>
    <cellStyle name="Normal 8 2 3 2 4 4 2" xfId="35326" xr:uid="{00000000-0005-0000-0000-000010630000}"/>
    <cellStyle name="Normal 8 2 3 2 4 5" xfId="15759" xr:uid="{00000000-0005-0000-0000-000011630000}"/>
    <cellStyle name="Normal 8 2 3 2 4 5 2" xfId="38998" xr:uid="{00000000-0005-0000-0000-000012630000}"/>
    <cellStyle name="Normal 8 2 3 2 4 6" xfId="7758" xr:uid="{00000000-0005-0000-0000-000013630000}"/>
    <cellStyle name="Normal 8 2 3 2 4 7" xfId="32878" xr:uid="{00000000-0005-0000-0000-000014630000}"/>
    <cellStyle name="Normal 8 2 3 2 5" xfId="4244" xr:uid="{00000000-0005-0000-0000-000015630000}"/>
    <cellStyle name="Normal 8 2 3 2 5 2" xfId="12146" xr:uid="{00000000-0005-0000-0000-000016630000}"/>
    <cellStyle name="Normal 8 2 3 2 5 2 2" xfId="37162" xr:uid="{00000000-0005-0000-0000-000017630000}"/>
    <cellStyle name="Normal 8 2 3 2 5 3" xfId="18176" xr:uid="{00000000-0005-0000-0000-000018630000}"/>
    <cellStyle name="Normal 8 2 3 2 5 3 2" xfId="40834" xr:uid="{00000000-0005-0000-0000-000019630000}"/>
    <cellStyle name="Normal 8 2 3 2 5 4" xfId="8370" xr:uid="{00000000-0005-0000-0000-00001A630000}"/>
    <cellStyle name="Normal 8 2 3 2 5 5" xfId="33490" xr:uid="{00000000-0005-0000-0000-00001B630000}"/>
    <cellStyle name="Normal 8 2 3 2 6" xfId="2782" xr:uid="{00000000-0005-0000-0000-00001C630000}"/>
    <cellStyle name="Normal 8 2 3 2 6 2" xfId="16732" xr:uid="{00000000-0005-0000-0000-00001D630000}"/>
    <cellStyle name="Normal 8 2 3 2 6 2 2" xfId="39610" xr:uid="{00000000-0005-0000-0000-00001E630000}"/>
    <cellStyle name="Normal 8 2 3 2 6 3" xfId="10818" xr:uid="{00000000-0005-0000-0000-00001F630000}"/>
    <cellStyle name="Normal 8 2 3 2 6 4" xfId="35938" xr:uid="{00000000-0005-0000-0000-000020630000}"/>
    <cellStyle name="Normal 8 2 3 2 7" xfId="9594" xr:uid="{00000000-0005-0000-0000-000021630000}"/>
    <cellStyle name="Normal 8 2 3 2 7 2" xfId="34714" xr:uid="{00000000-0005-0000-0000-000022630000}"/>
    <cellStyle name="Normal 8 2 3 2 8" xfId="14644" xr:uid="{00000000-0005-0000-0000-000023630000}"/>
    <cellStyle name="Normal 8 2 3 2 8 2" xfId="38386" xr:uid="{00000000-0005-0000-0000-000024630000}"/>
    <cellStyle name="Normal 8 2 3 2 9" xfId="7146" xr:uid="{00000000-0005-0000-0000-000025630000}"/>
    <cellStyle name="Normal 8 2 3 3" xfId="1027" xr:uid="{00000000-0005-0000-0000-000026630000}"/>
    <cellStyle name="Normal 8 2 3 3 2" xfId="2118" xr:uid="{00000000-0005-0000-0000-000027630000}"/>
    <cellStyle name="Normal 8 2 3 3 2 2" xfId="5424" xr:uid="{00000000-0005-0000-0000-000028630000}"/>
    <cellStyle name="Normal 8 2 3 3 2 2 2" xfId="13138" xr:uid="{00000000-0005-0000-0000-000029630000}"/>
    <cellStyle name="Normal 8 2 3 3 2 2 2 2" xfId="37984" xr:uid="{00000000-0005-0000-0000-00002A630000}"/>
    <cellStyle name="Normal 8 2 3 3 2 2 3" xfId="19318" xr:uid="{00000000-0005-0000-0000-00002B630000}"/>
    <cellStyle name="Normal 8 2 3 3 2 2 3 2" xfId="41656" xr:uid="{00000000-0005-0000-0000-00002C630000}"/>
    <cellStyle name="Normal 8 2 3 3 2 2 4" xfId="9192" xr:uid="{00000000-0005-0000-0000-00002D630000}"/>
    <cellStyle name="Normal 8 2 3 3 2 2 5" xfId="34312" xr:uid="{00000000-0005-0000-0000-00002E630000}"/>
    <cellStyle name="Normal 8 2 3 3 2 3" xfId="3604" xr:uid="{00000000-0005-0000-0000-00002F630000}"/>
    <cellStyle name="Normal 8 2 3 3 2 3 2" xfId="17554" xr:uid="{00000000-0005-0000-0000-000030630000}"/>
    <cellStyle name="Normal 8 2 3 3 2 3 2 2" xfId="40432" xr:uid="{00000000-0005-0000-0000-000031630000}"/>
    <cellStyle name="Normal 8 2 3 3 2 3 3" xfId="11640" xr:uid="{00000000-0005-0000-0000-000032630000}"/>
    <cellStyle name="Normal 8 2 3 3 2 3 4" xfId="36760" xr:uid="{00000000-0005-0000-0000-000033630000}"/>
    <cellStyle name="Normal 8 2 3 3 2 4" xfId="10416" xr:uid="{00000000-0005-0000-0000-000034630000}"/>
    <cellStyle name="Normal 8 2 3 3 2 4 2" xfId="35536" xr:uid="{00000000-0005-0000-0000-000035630000}"/>
    <cellStyle name="Normal 8 2 3 3 2 5" xfId="16087" xr:uid="{00000000-0005-0000-0000-000036630000}"/>
    <cellStyle name="Normal 8 2 3 3 2 5 2" xfId="39208" xr:uid="{00000000-0005-0000-0000-000037630000}"/>
    <cellStyle name="Normal 8 2 3 3 2 6" xfId="7968" xr:uid="{00000000-0005-0000-0000-000038630000}"/>
    <cellStyle name="Normal 8 2 3 3 2 7" xfId="33088" xr:uid="{00000000-0005-0000-0000-000039630000}"/>
    <cellStyle name="Normal 8 2 3 3 3" xfId="4540" xr:uid="{00000000-0005-0000-0000-00003A630000}"/>
    <cellStyle name="Normal 8 2 3 3 3 2" xfId="12391" xr:uid="{00000000-0005-0000-0000-00003B630000}"/>
    <cellStyle name="Normal 8 2 3 3 3 2 2" xfId="37372" xr:uid="{00000000-0005-0000-0000-00003C630000}"/>
    <cellStyle name="Normal 8 2 3 3 3 3" xfId="18466" xr:uid="{00000000-0005-0000-0000-00003D630000}"/>
    <cellStyle name="Normal 8 2 3 3 3 3 2" xfId="41044" xr:uid="{00000000-0005-0000-0000-00003E630000}"/>
    <cellStyle name="Normal 8 2 3 3 3 4" xfId="8580" xr:uid="{00000000-0005-0000-0000-00003F630000}"/>
    <cellStyle name="Normal 8 2 3 3 3 5" xfId="33700" xr:uid="{00000000-0005-0000-0000-000040630000}"/>
    <cellStyle name="Normal 8 2 3 3 4" xfId="2992" xr:uid="{00000000-0005-0000-0000-000041630000}"/>
    <cellStyle name="Normal 8 2 3 3 4 2" xfId="16942" xr:uid="{00000000-0005-0000-0000-000042630000}"/>
    <cellStyle name="Normal 8 2 3 3 4 2 2" xfId="39820" xr:uid="{00000000-0005-0000-0000-000043630000}"/>
    <cellStyle name="Normal 8 2 3 3 4 3" xfId="11028" xr:uid="{00000000-0005-0000-0000-000044630000}"/>
    <cellStyle name="Normal 8 2 3 3 4 4" xfId="36148" xr:uid="{00000000-0005-0000-0000-000045630000}"/>
    <cellStyle name="Normal 8 2 3 3 5" xfId="9804" xr:uid="{00000000-0005-0000-0000-000046630000}"/>
    <cellStyle name="Normal 8 2 3 3 5 2" xfId="34924" xr:uid="{00000000-0005-0000-0000-000047630000}"/>
    <cellStyle name="Normal 8 2 3 3 6" xfId="15046" xr:uid="{00000000-0005-0000-0000-000048630000}"/>
    <cellStyle name="Normal 8 2 3 3 6 2" xfId="38596" xr:uid="{00000000-0005-0000-0000-000049630000}"/>
    <cellStyle name="Normal 8 2 3 3 7" xfId="7356" xr:uid="{00000000-0005-0000-0000-00004A630000}"/>
    <cellStyle name="Normal 8 2 3 3 8" xfId="32476" xr:uid="{00000000-0005-0000-0000-00004B630000}"/>
    <cellStyle name="Normal 8 2 3 4" xfId="1369" xr:uid="{00000000-0005-0000-0000-00004C630000}"/>
    <cellStyle name="Normal 8 2 3 4 2" xfId="2460" xr:uid="{00000000-0005-0000-0000-00004D630000}"/>
    <cellStyle name="Normal 8 2 3 4 2 2" xfId="5723" xr:uid="{00000000-0005-0000-0000-00004E630000}"/>
    <cellStyle name="Normal 8 2 3 4 2 2 2" xfId="13395" xr:uid="{00000000-0005-0000-0000-00004F630000}"/>
    <cellStyle name="Normal 8 2 3 4 2 2 2 2" xfId="38195" xr:uid="{00000000-0005-0000-0000-000050630000}"/>
    <cellStyle name="Normal 8 2 3 4 2 2 3" xfId="19611" xr:uid="{00000000-0005-0000-0000-000051630000}"/>
    <cellStyle name="Normal 8 2 3 4 2 2 3 2" xfId="41867" xr:uid="{00000000-0005-0000-0000-000052630000}"/>
    <cellStyle name="Normal 8 2 3 4 2 2 4" xfId="9403" xr:uid="{00000000-0005-0000-0000-000053630000}"/>
    <cellStyle name="Normal 8 2 3 4 2 2 5" xfId="34523" xr:uid="{00000000-0005-0000-0000-000054630000}"/>
    <cellStyle name="Normal 8 2 3 4 2 3" xfId="3815" xr:uid="{00000000-0005-0000-0000-000055630000}"/>
    <cellStyle name="Normal 8 2 3 4 2 3 2" xfId="17765" xr:uid="{00000000-0005-0000-0000-000056630000}"/>
    <cellStyle name="Normal 8 2 3 4 2 3 2 2" xfId="40643" xr:uid="{00000000-0005-0000-0000-000057630000}"/>
    <cellStyle name="Normal 8 2 3 4 2 3 3" xfId="11851" xr:uid="{00000000-0005-0000-0000-000058630000}"/>
    <cellStyle name="Normal 8 2 3 4 2 3 4" xfId="36971" xr:uid="{00000000-0005-0000-0000-000059630000}"/>
    <cellStyle name="Normal 8 2 3 4 2 4" xfId="10627" xr:uid="{00000000-0005-0000-0000-00005A630000}"/>
    <cellStyle name="Normal 8 2 3 4 2 4 2" xfId="35747" xr:uid="{00000000-0005-0000-0000-00005B630000}"/>
    <cellStyle name="Normal 8 2 3 4 2 5" xfId="16424" xr:uid="{00000000-0005-0000-0000-00005C630000}"/>
    <cellStyle name="Normal 8 2 3 4 2 5 2" xfId="39419" xr:uid="{00000000-0005-0000-0000-00005D630000}"/>
    <cellStyle name="Normal 8 2 3 4 2 6" xfId="8179" xr:uid="{00000000-0005-0000-0000-00005E630000}"/>
    <cellStyle name="Normal 8 2 3 4 2 7" xfId="33299" xr:uid="{00000000-0005-0000-0000-00005F630000}"/>
    <cellStyle name="Normal 8 2 3 4 3" xfId="4833" xr:uid="{00000000-0005-0000-0000-000060630000}"/>
    <cellStyle name="Normal 8 2 3 4 3 2" xfId="12647" xr:uid="{00000000-0005-0000-0000-000061630000}"/>
    <cellStyle name="Normal 8 2 3 4 3 2 2" xfId="37583" xr:uid="{00000000-0005-0000-0000-000062630000}"/>
    <cellStyle name="Normal 8 2 3 4 3 3" xfId="18751" xr:uid="{00000000-0005-0000-0000-000063630000}"/>
    <cellStyle name="Normal 8 2 3 4 3 3 2" xfId="41255" xr:uid="{00000000-0005-0000-0000-000064630000}"/>
    <cellStyle name="Normal 8 2 3 4 3 4" xfId="8791" xr:uid="{00000000-0005-0000-0000-000065630000}"/>
    <cellStyle name="Normal 8 2 3 4 3 5" xfId="33911" xr:uid="{00000000-0005-0000-0000-000066630000}"/>
    <cellStyle name="Normal 8 2 3 4 4" xfId="3203" xr:uid="{00000000-0005-0000-0000-000067630000}"/>
    <cellStyle name="Normal 8 2 3 4 4 2" xfId="17153" xr:uid="{00000000-0005-0000-0000-000068630000}"/>
    <cellStyle name="Normal 8 2 3 4 4 2 2" xfId="40031" xr:uid="{00000000-0005-0000-0000-000069630000}"/>
    <cellStyle name="Normal 8 2 3 4 4 3" xfId="11239" xr:uid="{00000000-0005-0000-0000-00006A630000}"/>
    <cellStyle name="Normal 8 2 3 4 4 4" xfId="36359" xr:uid="{00000000-0005-0000-0000-00006B630000}"/>
    <cellStyle name="Normal 8 2 3 4 5" xfId="10015" xr:uid="{00000000-0005-0000-0000-00006C630000}"/>
    <cellStyle name="Normal 8 2 3 4 5 2" xfId="35135" xr:uid="{00000000-0005-0000-0000-00006D630000}"/>
    <cellStyle name="Normal 8 2 3 4 6" xfId="15378" xr:uid="{00000000-0005-0000-0000-00006E630000}"/>
    <cellStyle name="Normal 8 2 3 4 6 2" xfId="38807" xr:uid="{00000000-0005-0000-0000-00006F630000}"/>
    <cellStyle name="Normal 8 2 3 4 7" xfId="7567" xr:uid="{00000000-0005-0000-0000-000070630000}"/>
    <cellStyle name="Normal 8 2 3 4 8" xfId="32687" xr:uid="{00000000-0005-0000-0000-000071630000}"/>
    <cellStyle name="Normal 8 2 3 5" xfId="1780" xr:uid="{00000000-0005-0000-0000-000072630000}"/>
    <cellStyle name="Normal 8 2 3 5 2" xfId="5149" xr:uid="{00000000-0005-0000-0000-000073630000}"/>
    <cellStyle name="Normal 8 2 3 5 2 2" xfId="12902" xr:uid="{00000000-0005-0000-0000-000074630000}"/>
    <cellStyle name="Normal 8 2 3 5 2 2 2" xfId="37773" xr:uid="{00000000-0005-0000-0000-000075630000}"/>
    <cellStyle name="Normal 8 2 3 5 2 3" xfId="19053" xr:uid="{00000000-0005-0000-0000-000076630000}"/>
    <cellStyle name="Normal 8 2 3 5 2 3 2" xfId="41445" xr:uid="{00000000-0005-0000-0000-000077630000}"/>
    <cellStyle name="Normal 8 2 3 5 2 4" xfId="8981" xr:uid="{00000000-0005-0000-0000-000078630000}"/>
    <cellStyle name="Normal 8 2 3 5 2 5" xfId="34101" xr:uid="{00000000-0005-0000-0000-000079630000}"/>
    <cellStyle name="Normal 8 2 3 5 3" xfId="3393" xr:uid="{00000000-0005-0000-0000-00007A630000}"/>
    <cellStyle name="Normal 8 2 3 5 3 2" xfId="17343" xr:uid="{00000000-0005-0000-0000-00007B630000}"/>
    <cellStyle name="Normal 8 2 3 5 3 2 2" xfId="40221" xr:uid="{00000000-0005-0000-0000-00007C630000}"/>
    <cellStyle name="Normal 8 2 3 5 3 3" xfId="11429" xr:uid="{00000000-0005-0000-0000-00007D630000}"/>
    <cellStyle name="Normal 8 2 3 5 3 4" xfId="36549" xr:uid="{00000000-0005-0000-0000-00007E630000}"/>
    <cellStyle name="Normal 8 2 3 5 4" xfId="10205" xr:uid="{00000000-0005-0000-0000-00007F630000}"/>
    <cellStyle name="Normal 8 2 3 5 4 2" xfId="35325" xr:uid="{00000000-0005-0000-0000-000080630000}"/>
    <cellStyle name="Normal 8 2 3 5 5" xfId="15758" xr:uid="{00000000-0005-0000-0000-000081630000}"/>
    <cellStyle name="Normal 8 2 3 5 5 2" xfId="38997" xr:uid="{00000000-0005-0000-0000-000082630000}"/>
    <cellStyle name="Normal 8 2 3 5 6" xfId="7757" xr:uid="{00000000-0005-0000-0000-000083630000}"/>
    <cellStyle name="Normal 8 2 3 5 7" xfId="32877" xr:uid="{00000000-0005-0000-0000-000084630000}"/>
    <cellStyle name="Normal 8 2 3 6" xfId="4243" xr:uid="{00000000-0005-0000-0000-000085630000}"/>
    <cellStyle name="Normal 8 2 3 6 2" xfId="12145" xr:uid="{00000000-0005-0000-0000-000086630000}"/>
    <cellStyle name="Normal 8 2 3 6 2 2" xfId="37161" xr:uid="{00000000-0005-0000-0000-000087630000}"/>
    <cellStyle name="Normal 8 2 3 6 3" xfId="18175" xr:uid="{00000000-0005-0000-0000-000088630000}"/>
    <cellStyle name="Normal 8 2 3 6 3 2" xfId="40833" xr:uid="{00000000-0005-0000-0000-000089630000}"/>
    <cellStyle name="Normal 8 2 3 6 4" xfId="8369" xr:uid="{00000000-0005-0000-0000-00008A630000}"/>
    <cellStyle name="Normal 8 2 3 6 5" xfId="33489" xr:uid="{00000000-0005-0000-0000-00008B630000}"/>
    <cellStyle name="Normal 8 2 3 7" xfId="2781" xr:uid="{00000000-0005-0000-0000-00008C630000}"/>
    <cellStyle name="Normal 8 2 3 7 2" xfId="16731" xr:uid="{00000000-0005-0000-0000-00008D630000}"/>
    <cellStyle name="Normal 8 2 3 7 2 2" xfId="39609" xr:uid="{00000000-0005-0000-0000-00008E630000}"/>
    <cellStyle name="Normal 8 2 3 7 3" xfId="10817" xr:uid="{00000000-0005-0000-0000-00008F630000}"/>
    <cellStyle name="Normal 8 2 3 7 4" xfId="35937" xr:uid="{00000000-0005-0000-0000-000090630000}"/>
    <cellStyle name="Normal 8 2 3 8" xfId="9593" xr:uid="{00000000-0005-0000-0000-000091630000}"/>
    <cellStyle name="Normal 8 2 3 8 2" xfId="34713" xr:uid="{00000000-0005-0000-0000-000092630000}"/>
    <cellStyle name="Normal 8 2 3 9" xfId="14643" xr:uid="{00000000-0005-0000-0000-000093630000}"/>
    <cellStyle name="Normal 8 2 3 9 2" xfId="38385" xr:uid="{00000000-0005-0000-0000-000094630000}"/>
    <cellStyle name="Normal 8 2 4" xfId="603" xr:uid="{00000000-0005-0000-0000-000095630000}"/>
    <cellStyle name="Normal 8 2 4 10" xfId="32267" xr:uid="{00000000-0005-0000-0000-000096630000}"/>
    <cellStyle name="Normal 8 2 4 2" xfId="1029" xr:uid="{00000000-0005-0000-0000-000097630000}"/>
    <cellStyle name="Normal 8 2 4 2 2" xfId="2120" xr:uid="{00000000-0005-0000-0000-000098630000}"/>
    <cellStyle name="Normal 8 2 4 2 2 2" xfId="5426" xr:uid="{00000000-0005-0000-0000-000099630000}"/>
    <cellStyle name="Normal 8 2 4 2 2 2 2" xfId="13140" xr:uid="{00000000-0005-0000-0000-00009A630000}"/>
    <cellStyle name="Normal 8 2 4 2 2 2 2 2" xfId="37986" xr:uid="{00000000-0005-0000-0000-00009B630000}"/>
    <cellStyle name="Normal 8 2 4 2 2 2 3" xfId="19320" xr:uid="{00000000-0005-0000-0000-00009C630000}"/>
    <cellStyle name="Normal 8 2 4 2 2 2 3 2" xfId="41658" xr:uid="{00000000-0005-0000-0000-00009D630000}"/>
    <cellStyle name="Normal 8 2 4 2 2 2 4" xfId="9194" xr:uid="{00000000-0005-0000-0000-00009E630000}"/>
    <cellStyle name="Normal 8 2 4 2 2 2 5" xfId="34314" xr:uid="{00000000-0005-0000-0000-00009F630000}"/>
    <cellStyle name="Normal 8 2 4 2 2 3" xfId="3606" xr:uid="{00000000-0005-0000-0000-0000A0630000}"/>
    <cellStyle name="Normal 8 2 4 2 2 3 2" xfId="17556" xr:uid="{00000000-0005-0000-0000-0000A1630000}"/>
    <cellStyle name="Normal 8 2 4 2 2 3 2 2" xfId="40434" xr:uid="{00000000-0005-0000-0000-0000A2630000}"/>
    <cellStyle name="Normal 8 2 4 2 2 3 3" xfId="11642" xr:uid="{00000000-0005-0000-0000-0000A3630000}"/>
    <cellStyle name="Normal 8 2 4 2 2 3 4" xfId="36762" xr:uid="{00000000-0005-0000-0000-0000A4630000}"/>
    <cellStyle name="Normal 8 2 4 2 2 4" xfId="10418" xr:uid="{00000000-0005-0000-0000-0000A5630000}"/>
    <cellStyle name="Normal 8 2 4 2 2 4 2" xfId="35538" xr:uid="{00000000-0005-0000-0000-0000A6630000}"/>
    <cellStyle name="Normal 8 2 4 2 2 5" xfId="16089" xr:uid="{00000000-0005-0000-0000-0000A7630000}"/>
    <cellStyle name="Normal 8 2 4 2 2 5 2" xfId="39210" xr:uid="{00000000-0005-0000-0000-0000A8630000}"/>
    <cellStyle name="Normal 8 2 4 2 2 6" xfId="7970" xr:uid="{00000000-0005-0000-0000-0000A9630000}"/>
    <cellStyle name="Normal 8 2 4 2 2 7" xfId="33090" xr:uid="{00000000-0005-0000-0000-0000AA630000}"/>
    <cellStyle name="Normal 8 2 4 2 3" xfId="4542" xr:uid="{00000000-0005-0000-0000-0000AB630000}"/>
    <cellStyle name="Normal 8 2 4 2 3 2" xfId="12393" xr:uid="{00000000-0005-0000-0000-0000AC630000}"/>
    <cellStyle name="Normal 8 2 4 2 3 2 2" xfId="37374" xr:uid="{00000000-0005-0000-0000-0000AD630000}"/>
    <cellStyle name="Normal 8 2 4 2 3 3" xfId="18468" xr:uid="{00000000-0005-0000-0000-0000AE630000}"/>
    <cellStyle name="Normal 8 2 4 2 3 3 2" xfId="41046" xr:uid="{00000000-0005-0000-0000-0000AF630000}"/>
    <cellStyle name="Normal 8 2 4 2 3 4" xfId="8582" xr:uid="{00000000-0005-0000-0000-0000B0630000}"/>
    <cellStyle name="Normal 8 2 4 2 3 5" xfId="33702" xr:uid="{00000000-0005-0000-0000-0000B1630000}"/>
    <cellStyle name="Normal 8 2 4 2 4" xfId="2994" xr:uid="{00000000-0005-0000-0000-0000B2630000}"/>
    <cellStyle name="Normal 8 2 4 2 4 2" xfId="16944" xr:uid="{00000000-0005-0000-0000-0000B3630000}"/>
    <cellStyle name="Normal 8 2 4 2 4 2 2" xfId="39822" xr:uid="{00000000-0005-0000-0000-0000B4630000}"/>
    <cellStyle name="Normal 8 2 4 2 4 3" xfId="11030" xr:uid="{00000000-0005-0000-0000-0000B5630000}"/>
    <cellStyle name="Normal 8 2 4 2 4 4" xfId="36150" xr:uid="{00000000-0005-0000-0000-0000B6630000}"/>
    <cellStyle name="Normal 8 2 4 2 5" xfId="9806" xr:uid="{00000000-0005-0000-0000-0000B7630000}"/>
    <cellStyle name="Normal 8 2 4 2 5 2" xfId="34926" xr:uid="{00000000-0005-0000-0000-0000B8630000}"/>
    <cellStyle name="Normal 8 2 4 2 6" xfId="15048" xr:uid="{00000000-0005-0000-0000-0000B9630000}"/>
    <cellStyle name="Normal 8 2 4 2 6 2" xfId="38598" xr:uid="{00000000-0005-0000-0000-0000BA630000}"/>
    <cellStyle name="Normal 8 2 4 2 7" xfId="7358" xr:uid="{00000000-0005-0000-0000-0000BB630000}"/>
    <cellStyle name="Normal 8 2 4 2 8" xfId="32478" xr:uid="{00000000-0005-0000-0000-0000BC630000}"/>
    <cellStyle name="Normal 8 2 4 3" xfId="1371" xr:uid="{00000000-0005-0000-0000-0000BD630000}"/>
    <cellStyle name="Normal 8 2 4 3 2" xfId="2462" xr:uid="{00000000-0005-0000-0000-0000BE630000}"/>
    <cellStyle name="Normal 8 2 4 3 2 2" xfId="5725" xr:uid="{00000000-0005-0000-0000-0000BF630000}"/>
    <cellStyle name="Normal 8 2 4 3 2 2 2" xfId="13397" xr:uid="{00000000-0005-0000-0000-0000C0630000}"/>
    <cellStyle name="Normal 8 2 4 3 2 2 2 2" xfId="38197" xr:uid="{00000000-0005-0000-0000-0000C1630000}"/>
    <cellStyle name="Normal 8 2 4 3 2 2 3" xfId="19613" xr:uid="{00000000-0005-0000-0000-0000C2630000}"/>
    <cellStyle name="Normal 8 2 4 3 2 2 3 2" xfId="41869" xr:uid="{00000000-0005-0000-0000-0000C3630000}"/>
    <cellStyle name="Normal 8 2 4 3 2 2 4" xfId="9405" xr:uid="{00000000-0005-0000-0000-0000C4630000}"/>
    <cellStyle name="Normal 8 2 4 3 2 2 5" xfId="34525" xr:uid="{00000000-0005-0000-0000-0000C5630000}"/>
    <cellStyle name="Normal 8 2 4 3 2 3" xfId="3817" xr:uid="{00000000-0005-0000-0000-0000C6630000}"/>
    <cellStyle name="Normal 8 2 4 3 2 3 2" xfId="17767" xr:uid="{00000000-0005-0000-0000-0000C7630000}"/>
    <cellStyle name="Normal 8 2 4 3 2 3 2 2" xfId="40645" xr:uid="{00000000-0005-0000-0000-0000C8630000}"/>
    <cellStyle name="Normal 8 2 4 3 2 3 3" xfId="11853" xr:uid="{00000000-0005-0000-0000-0000C9630000}"/>
    <cellStyle name="Normal 8 2 4 3 2 3 4" xfId="36973" xr:uid="{00000000-0005-0000-0000-0000CA630000}"/>
    <cellStyle name="Normal 8 2 4 3 2 4" xfId="10629" xr:uid="{00000000-0005-0000-0000-0000CB630000}"/>
    <cellStyle name="Normal 8 2 4 3 2 4 2" xfId="35749" xr:uid="{00000000-0005-0000-0000-0000CC630000}"/>
    <cellStyle name="Normal 8 2 4 3 2 5" xfId="16426" xr:uid="{00000000-0005-0000-0000-0000CD630000}"/>
    <cellStyle name="Normal 8 2 4 3 2 5 2" xfId="39421" xr:uid="{00000000-0005-0000-0000-0000CE630000}"/>
    <cellStyle name="Normal 8 2 4 3 2 6" xfId="8181" xr:uid="{00000000-0005-0000-0000-0000CF630000}"/>
    <cellStyle name="Normal 8 2 4 3 2 7" xfId="33301" xr:uid="{00000000-0005-0000-0000-0000D0630000}"/>
    <cellStyle name="Normal 8 2 4 3 3" xfId="4835" xr:uid="{00000000-0005-0000-0000-0000D1630000}"/>
    <cellStyle name="Normal 8 2 4 3 3 2" xfId="12649" xr:uid="{00000000-0005-0000-0000-0000D2630000}"/>
    <cellStyle name="Normal 8 2 4 3 3 2 2" xfId="37585" xr:uid="{00000000-0005-0000-0000-0000D3630000}"/>
    <cellStyle name="Normal 8 2 4 3 3 3" xfId="18753" xr:uid="{00000000-0005-0000-0000-0000D4630000}"/>
    <cellStyle name="Normal 8 2 4 3 3 3 2" xfId="41257" xr:uid="{00000000-0005-0000-0000-0000D5630000}"/>
    <cellStyle name="Normal 8 2 4 3 3 4" xfId="8793" xr:uid="{00000000-0005-0000-0000-0000D6630000}"/>
    <cellStyle name="Normal 8 2 4 3 3 5" xfId="33913" xr:uid="{00000000-0005-0000-0000-0000D7630000}"/>
    <cellStyle name="Normal 8 2 4 3 4" xfId="3205" xr:uid="{00000000-0005-0000-0000-0000D8630000}"/>
    <cellStyle name="Normal 8 2 4 3 4 2" xfId="17155" xr:uid="{00000000-0005-0000-0000-0000D9630000}"/>
    <cellStyle name="Normal 8 2 4 3 4 2 2" xfId="40033" xr:uid="{00000000-0005-0000-0000-0000DA630000}"/>
    <cellStyle name="Normal 8 2 4 3 4 3" xfId="11241" xr:uid="{00000000-0005-0000-0000-0000DB630000}"/>
    <cellStyle name="Normal 8 2 4 3 4 4" xfId="36361" xr:uid="{00000000-0005-0000-0000-0000DC630000}"/>
    <cellStyle name="Normal 8 2 4 3 5" xfId="10017" xr:uid="{00000000-0005-0000-0000-0000DD630000}"/>
    <cellStyle name="Normal 8 2 4 3 5 2" xfId="35137" xr:uid="{00000000-0005-0000-0000-0000DE630000}"/>
    <cellStyle name="Normal 8 2 4 3 6" xfId="15380" xr:uid="{00000000-0005-0000-0000-0000DF630000}"/>
    <cellStyle name="Normal 8 2 4 3 6 2" xfId="38809" xr:uid="{00000000-0005-0000-0000-0000E0630000}"/>
    <cellStyle name="Normal 8 2 4 3 7" xfId="7569" xr:uid="{00000000-0005-0000-0000-0000E1630000}"/>
    <cellStyle name="Normal 8 2 4 3 8" xfId="32689" xr:uid="{00000000-0005-0000-0000-0000E2630000}"/>
    <cellStyle name="Normal 8 2 4 4" xfId="1782" xr:uid="{00000000-0005-0000-0000-0000E3630000}"/>
    <cellStyle name="Normal 8 2 4 4 2" xfId="5151" xr:uid="{00000000-0005-0000-0000-0000E4630000}"/>
    <cellStyle name="Normal 8 2 4 4 2 2" xfId="12904" xr:uid="{00000000-0005-0000-0000-0000E5630000}"/>
    <cellStyle name="Normal 8 2 4 4 2 2 2" xfId="37775" xr:uid="{00000000-0005-0000-0000-0000E6630000}"/>
    <cellStyle name="Normal 8 2 4 4 2 3" xfId="19055" xr:uid="{00000000-0005-0000-0000-0000E7630000}"/>
    <cellStyle name="Normal 8 2 4 4 2 3 2" xfId="41447" xr:uid="{00000000-0005-0000-0000-0000E8630000}"/>
    <cellStyle name="Normal 8 2 4 4 2 4" xfId="8983" xr:uid="{00000000-0005-0000-0000-0000E9630000}"/>
    <cellStyle name="Normal 8 2 4 4 2 5" xfId="34103" xr:uid="{00000000-0005-0000-0000-0000EA630000}"/>
    <cellStyle name="Normal 8 2 4 4 3" xfId="3395" xr:uid="{00000000-0005-0000-0000-0000EB630000}"/>
    <cellStyle name="Normal 8 2 4 4 3 2" xfId="17345" xr:uid="{00000000-0005-0000-0000-0000EC630000}"/>
    <cellStyle name="Normal 8 2 4 4 3 2 2" xfId="40223" xr:uid="{00000000-0005-0000-0000-0000ED630000}"/>
    <cellStyle name="Normal 8 2 4 4 3 3" xfId="11431" xr:uid="{00000000-0005-0000-0000-0000EE630000}"/>
    <cellStyle name="Normal 8 2 4 4 3 4" xfId="36551" xr:uid="{00000000-0005-0000-0000-0000EF630000}"/>
    <cellStyle name="Normal 8 2 4 4 4" xfId="10207" xr:uid="{00000000-0005-0000-0000-0000F0630000}"/>
    <cellStyle name="Normal 8 2 4 4 4 2" xfId="35327" xr:uid="{00000000-0005-0000-0000-0000F1630000}"/>
    <cellStyle name="Normal 8 2 4 4 5" xfId="15760" xr:uid="{00000000-0005-0000-0000-0000F2630000}"/>
    <cellStyle name="Normal 8 2 4 4 5 2" xfId="38999" xr:uid="{00000000-0005-0000-0000-0000F3630000}"/>
    <cellStyle name="Normal 8 2 4 4 6" xfId="7759" xr:uid="{00000000-0005-0000-0000-0000F4630000}"/>
    <cellStyle name="Normal 8 2 4 4 7" xfId="32879" xr:uid="{00000000-0005-0000-0000-0000F5630000}"/>
    <cellStyle name="Normal 8 2 4 5" xfId="4245" xr:uid="{00000000-0005-0000-0000-0000F6630000}"/>
    <cellStyle name="Normal 8 2 4 5 2" xfId="12147" xr:uid="{00000000-0005-0000-0000-0000F7630000}"/>
    <cellStyle name="Normal 8 2 4 5 2 2" xfId="37163" xr:uid="{00000000-0005-0000-0000-0000F8630000}"/>
    <cellStyle name="Normal 8 2 4 5 3" xfId="18177" xr:uid="{00000000-0005-0000-0000-0000F9630000}"/>
    <cellStyle name="Normal 8 2 4 5 3 2" xfId="40835" xr:uid="{00000000-0005-0000-0000-0000FA630000}"/>
    <cellStyle name="Normal 8 2 4 5 4" xfId="8371" xr:uid="{00000000-0005-0000-0000-0000FB630000}"/>
    <cellStyle name="Normal 8 2 4 5 5" xfId="33491" xr:uid="{00000000-0005-0000-0000-0000FC630000}"/>
    <cellStyle name="Normal 8 2 4 6" xfId="2783" xr:uid="{00000000-0005-0000-0000-0000FD630000}"/>
    <cellStyle name="Normal 8 2 4 6 2" xfId="16733" xr:uid="{00000000-0005-0000-0000-0000FE630000}"/>
    <cellStyle name="Normal 8 2 4 6 2 2" xfId="39611" xr:uid="{00000000-0005-0000-0000-0000FF630000}"/>
    <cellStyle name="Normal 8 2 4 6 3" xfId="10819" xr:uid="{00000000-0005-0000-0000-000000640000}"/>
    <cellStyle name="Normal 8 2 4 6 4" xfId="35939" xr:uid="{00000000-0005-0000-0000-000001640000}"/>
    <cellStyle name="Normal 8 2 4 7" xfId="9595" xr:uid="{00000000-0005-0000-0000-000002640000}"/>
    <cellStyle name="Normal 8 2 4 7 2" xfId="34715" xr:uid="{00000000-0005-0000-0000-000003640000}"/>
    <cellStyle name="Normal 8 2 4 8" xfId="14645" xr:uid="{00000000-0005-0000-0000-000004640000}"/>
    <cellStyle name="Normal 8 2 4 8 2" xfId="38387" xr:uid="{00000000-0005-0000-0000-000005640000}"/>
    <cellStyle name="Normal 8 2 4 9" xfId="7147" xr:uid="{00000000-0005-0000-0000-000006640000}"/>
    <cellStyle name="Normal 8 2 5" xfId="1022" xr:uid="{00000000-0005-0000-0000-000007640000}"/>
    <cellStyle name="Normal 8 2 5 2" xfId="2113" xr:uid="{00000000-0005-0000-0000-000008640000}"/>
    <cellStyle name="Normal 8 2 5 2 2" xfId="5419" xr:uid="{00000000-0005-0000-0000-000009640000}"/>
    <cellStyle name="Normal 8 2 5 2 2 2" xfId="13133" xr:uid="{00000000-0005-0000-0000-00000A640000}"/>
    <cellStyle name="Normal 8 2 5 2 2 2 2" xfId="37979" xr:uid="{00000000-0005-0000-0000-00000B640000}"/>
    <cellStyle name="Normal 8 2 5 2 2 3" xfId="19313" xr:uid="{00000000-0005-0000-0000-00000C640000}"/>
    <cellStyle name="Normal 8 2 5 2 2 3 2" xfId="41651" xr:uid="{00000000-0005-0000-0000-00000D640000}"/>
    <cellStyle name="Normal 8 2 5 2 2 4" xfId="9187" xr:uid="{00000000-0005-0000-0000-00000E640000}"/>
    <cellStyle name="Normal 8 2 5 2 2 5" xfId="34307" xr:uid="{00000000-0005-0000-0000-00000F640000}"/>
    <cellStyle name="Normal 8 2 5 2 3" xfId="3599" xr:uid="{00000000-0005-0000-0000-000010640000}"/>
    <cellStyle name="Normal 8 2 5 2 3 2" xfId="17549" xr:uid="{00000000-0005-0000-0000-000011640000}"/>
    <cellStyle name="Normal 8 2 5 2 3 2 2" xfId="40427" xr:uid="{00000000-0005-0000-0000-000012640000}"/>
    <cellStyle name="Normal 8 2 5 2 3 3" xfId="11635" xr:uid="{00000000-0005-0000-0000-000013640000}"/>
    <cellStyle name="Normal 8 2 5 2 3 4" xfId="36755" xr:uid="{00000000-0005-0000-0000-000014640000}"/>
    <cellStyle name="Normal 8 2 5 2 4" xfId="10411" xr:uid="{00000000-0005-0000-0000-000015640000}"/>
    <cellStyle name="Normal 8 2 5 2 4 2" xfId="35531" xr:uid="{00000000-0005-0000-0000-000016640000}"/>
    <cellStyle name="Normal 8 2 5 2 5" xfId="16082" xr:uid="{00000000-0005-0000-0000-000017640000}"/>
    <cellStyle name="Normal 8 2 5 2 5 2" xfId="39203" xr:uid="{00000000-0005-0000-0000-000018640000}"/>
    <cellStyle name="Normal 8 2 5 2 6" xfId="7963" xr:uid="{00000000-0005-0000-0000-000019640000}"/>
    <cellStyle name="Normal 8 2 5 2 7" xfId="33083" xr:uid="{00000000-0005-0000-0000-00001A640000}"/>
    <cellStyle name="Normal 8 2 5 3" xfId="4535" xr:uid="{00000000-0005-0000-0000-00001B640000}"/>
    <cellStyle name="Normal 8 2 5 3 2" xfId="12386" xr:uid="{00000000-0005-0000-0000-00001C640000}"/>
    <cellStyle name="Normal 8 2 5 3 2 2" xfId="37367" xr:uid="{00000000-0005-0000-0000-00001D640000}"/>
    <cellStyle name="Normal 8 2 5 3 3" xfId="18461" xr:uid="{00000000-0005-0000-0000-00001E640000}"/>
    <cellStyle name="Normal 8 2 5 3 3 2" xfId="41039" xr:uid="{00000000-0005-0000-0000-00001F640000}"/>
    <cellStyle name="Normal 8 2 5 3 4" xfId="8575" xr:uid="{00000000-0005-0000-0000-000020640000}"/>
    <cellStyle name="Normal 8 2 5 3 5" xfId="33695" xr:uid="{00000000-0005-0000-0000-000021640000}"/>
    <cellStyle name="Normal 8 2 5 4" xfId="2987" xr:uid="{00000000-0005-0000-0000-000022640000}"/>
    <cellStyle name="Normal 8 2 5 4 2" xfId="16937" xr:uid="{00000000-0005-0000-0000-000023640000}"/>
    <cellStyle name="Normal 8 2 5 4 2 2" xfId="39815" xr:uid="{00000000-0005-0000-0000-000024640000}"/>
    <cellStyle name="Normal 8 2 5 4 3" xfId="11023" xr:uid="{00000000-0005-0000-0000-000025640000}"/>
    <cellStyle name="Normal 8 2 5 4 4" xfId="36143" xr:uid="{00000000-0005-0000-0000-000026640000}"/>
    <cellStyle name="Normal 8 2 5 5" xfId="9799" xr:uid="{00000000-0005-0000-0000-000027640000}"/>
    <cellStyle name="Normal 8 2 5 5 2" xfId="34919" xr:uid="{00000000-0005-0000-0000-000028640000}"/>
    <cellStyle name="Normal 8 2 5 6" xfId="15041" xr:uid="{00000000-0005-0000-0000-000029640000}"/>
    <cellStyle name="Normal 8 2 5 6 2" xfId="38591" xr:uid="{00000000-0005-0000-0000-00002A640000}"/>
    <cellStyle name="Normal 8 2 5 7" xfId="7351" xr:uid="{00000000-0005-0000-0000-00002B640000}"/>
    <cellStyle name="Normal 8 2 5 8" xfId="32471" xr:uid="{00000000-0005-0000-0000-00002C640000}"/>
    <cellStyle name="Normal 8 2 6" xfId="1364" xr:uid="{00000000-0005-0000-0000-00002D640000}"/>
    <cellStyle name="Normal 8 2 6 2" xfId="2455" xr:uid="{00000000-0005-0000-0000-00002E640000}"/>
    <cellStyle name="Normal 8 2 6 2 2" xfId="5718" xr:uid="{00000000-0005-0000-0000-00002F640000}"/>
    <cellStyle name="Normal 8 2 6 2 2 2" xfId="13390" xr:uid="{00000000-0005-0000-0000-000030640000}"/>
    <cellStyle name="Normal 8 2 6 2 2 2 2" xfId="38190" xr:uid="{00000000-0005-0000-0000-000031640000}"/>
    <cellStyle name="Normal 8 2 6 2 2 3" xfId="19606" xr:uid="{00000000-0005-0000-0000-000032640000}"/>
    <cellStyle name="Normal 8 2 6 2 2 3 2" xfId="41862" xr:uid="{00000000-0005-0000-0000-000033640000}"/>
    <cellStyle name="Normal 8 2 6 2 2 4" xfId="9398" xr:uid="{00000000-0005-0000-0000-000034640000}"/>
    <cellStyle name="Normal 8 2 6 2 2 5" xfId="34518" xr:uid="{00000000-0005-0000-0000-000035640000}"/>
    <cellStyle name="Normal 8 2 6 2 3" xfId="3810" xr:uid="{00000000-0005-0000-0000-000036640000}"/>
    <cellStyle name="Normal 8 2 6 2 3 2" xfId="17760" xr:uid="{00000000-0005-0000-0000-000037640000}"/>
    <cellStyle name="Normal 8 2 6 2 3 2 2" xfId="40638" xr:uid="{00000000-0005-0000-0000-000038640000}"/>
    <cellStyle name="Normal 8 2 6 2 3 3" xfId="11846" xr:uid="{00000000-0005-0000-0000-000039640000}"/>
    <cellStyle name="Normal 8 2 6 2 3 4" xfId="36966" xr:uid="{00000000-0005-0000-0000-00003A640000}"/>
    <cellStyle name="Normal 8 2 6 2 4" xfId="10622" xr:uid="{00000000-0005-0000-0000-00003B640000}"/>
    <cellStyle name="Normal 8 2 6 2 4 2" xfId="35742" xr:uid="{00000000-0005-0000-0000-00003C640000}"/>
    <cellStyle name="Normal 8 2 6 2 5" xfId="16419" xr:uid="{00000000-0005-0000-0000-00003D640000}"/>
    <cellStyle name="Normal 8 2 6 2 5 2" xfId="39414" xr:uid="{00000000-0005-0000-0000-00003E640000}"/>
    <cellStyle name="Normal 8 2 6 2 6" xfId="8174" xr:uid="{00000000-0005-0000-0000-00003F640000}"/>
    <cellStyle name="Normal 8 2 6 2 7" xfId="33294" xr:uid="{00000000-0005-0000-0000-000040640000}"/>
    <cellStyle name="Normal 8 2 6 3" xfId="4828" xr:uid="{00000000-0005-0000-0000-000041640000}"/>
    <cellStyle name="Normal 8 2 6 3 2" xfId="12642" xr:uid="{00000000-0005-0000-0000-000042640000}"/>
    <cellStyle name="Normal 8 2 6 3 2 2" xfId="37578" xr:uid="{00000000-0005-0000-0000-000043640000}"/>
    <cellStyle name="Normal 8 2 6 3 3" xfId="18746" xr:uid="{00000000-0005-0000-0000-000044640000}"/>
    <cellStyle name="Normal 8 2 6 3 3 2" xfId="41250" xr:uid="{00000000-0005-0000-0000-000045640000}"/>
    <cellStyle name="Normal 8 2 6 3 4" xfId="8786" xr:uid="{00000000-0005-0000-0000-000046640000}"/>
    <cellStyle name="Normal 8 2 6 3 5" xfId="33906" xr:uid="{00000000-0005-0000-0000-000047640000}"/>
    <cellStyle name="Normal 8 2 6 4" xfId="3198" xr:uid="{00000000-0005-0000-0000-000048640000}"/>
    <cellStyle name="Normal 8 2 6 4 2" xfId="17148" xr:uid="{00000000-0005-0000-0000-000049640000}"/>
    <cellStyle name="Normal 8 2 6 4 2 2" xfId="40026" xr:uid="{00000000-0005-0000-0000-00004A640000}"/>
    <cellStyle name="Normal 8 2 6 4 3" xfId="11234" xr:uid="{00000000-0005-0000-0000-00004B640000}"/>
    <cellStyle name="Normal 8 2 6 4 4" xfId="36354" xr:uid="{00000000-0005-0000-0000-00004C640000}"/>
    <cellStyle name="Normal 8 2 6 5" xfId="10010" xr:uid="{00000000-0005-0000-0000-00004D640000}"/>
    <cellStyle name="Normal 8 2 6 5 2" xfId="35130" xr:uid="{00000000-0005-0000-0000-00004E640000}"/>
    <cellStyle name="Normal 8 2 6 6" xfId="15373" xr:uid="{00000000-0005-0000-0000-00004F640000}"/>
    <cellStyle name="Normal 8 2 6 6 2" xfId="38802" xr:uid="{00000000-0005-0000-0000-000050640000}"/>
    <cellStyle name="Normal 8 2 6 7" xfId="7562" xr:uid="{00000000-0005-0000-0000-000051640000}"/>
    <cellStyle name="Normal 8 2 6 8" xfId="32682" xr:uid="{00000000-0005-0000-0000-000052640000}"/>
    <cellStyle name="Normal 8 2 7" xfId="1775" xr:uid="{00000000-0005-0000-0000-000053640000}"/>
    <cellStyle name="Normal 8 2 7 2" xfId="5144" xr:uid="{00000000-0005-0000-0000-000054640000}"/>
    <cellStyle name="Normal 8 2 7 2 2" xfId="12897" xr:uid="{00000000-0005-0000-0000-000055640000}"/>
    <cellStyle name="Normal 8 2 7 2 2 2" xfId="37768" xr:uid="{00000000-0005-0000-0000-000056640000}"/>
    <cellStyle name="Normal 8 2 7 2 3" xfId="19048" xr:uid="{00000000-0005-0000-0000-000057640000}"/>
    <cellStyle name="Normal 8 2 7 2 3 2" xfId="41440" xr:uid="{00000000-0005-0000-0000-000058640000}"/>
    <cellStyle name="Normal 8 2 7 2 4" xfId="8976" xr:uid="{00000000-0005-0000-0000-000059640000}"/>
    <cellStyle name="Normal 8 2 7 2 5" xfId="34096" xr:uid="{00000000-0005-0000-0000-00005A640000}"/>
    <cellStyle name="Normal 8 2 7 3" xfId="3388" xr:uid="{00000000-0005-0000-0000-00005B640000}"/>
    <cellStyle name="Normal 8 2 7 3 2" xfId="17338" xr:uid="{00000000-0005-0000-0000-00005C640000}"/>
    <cellStyle name="Normal 8 2 7 3 2 2" xfId="40216" xr:uid="{00000000-0005-0000-0000-00005D640000}"/>
    <cellStyle name="Normal 8 2 7 3 3" xfId="11424" xr:uid="{00000000-0005-0000-0000-00005E640000}"/>
    <cellStyle name="Normal 8 2 7 3 4" xfId="36544" xr:uid="{00000000-0005-0000-0000-00005F640000}"/>
    <cellStyle name="Normal 8 2 7 4" xfId="10200" xr:uid="{00000000-0005-0000-0000-000060640000}"/>
    <cellStyle name="Normal 8 2 7 4 2" xfId="35320" xr:uid="{00000000-0005-0000-0000-000061640000}"/>
    <cellStyle name="Normal 8 2 7 5" xfId="15753" xr:uid="{00000000-0005-0000-0000-000062640000}"/>
    <cellStyle name="Normal 8 2 7 5 2" xfId="38992" xr:uid="{00000000-0005-0000-0000-000063640000}"/>
    <cellStyle name="Normal 8 2 7 6" xfId="7752" xr:uid="{00000000-0005-0000-0000-000064640000}"/>
    <cellStyle name="Normal 8 2 7 7" xfId="32872" xr:uid="{00000000-0005-0000-0000-000065640000}"/>
    <cellStyle name="Normal 8 2 8" xfId="4238" xr:uid="{00000000-0005-0000-0000-000066640000}"/>
    <cellStyle name="Normal 8 2 8 2" xfId="12140" xr:uid="{00000000-0005-0000-0000-000067640000}"/>
    <cellStyle name="Normal 8 2 8 2 2" xfId="37156" xr:uid="{00000000-0005-0000-0000-000068640000}"/>
    <cellStyle name="Normal 8 2 8 3" xfId="18170" xr:uid="{00000000-0005-0000-0000-000069640000}"/>
    <cellStyle name="Normal 8 2 8 3 2" xfId="40828" xr:uid="{00000000-0005-0000-0000-00006A640000}"/>
    <cellStyle name="Normal 8 2 8 4" xfId="8364" xr:uid="{00000000-0005-0000-0000-00006B640000}"/>
    <cellStyle name="Normal 8 2 8 5" xfId="33484" xr:uid="{00000000-0005-0000-0000-00006C640000}"/>
    <cellStyle name="Normal 8 2 9" xfId="2776" xr:uid="{00000000-0005-0000-0000-00006D640000}"/>
    <cellStyle name="Normal 8 2 9 2" xfId="16726" xr:uid="{00000000-0005-0000-0000-00006E640000}"/>
    <cellStyle name="Normal 8 2 9 2 2" xfId="39604" xr:uid="{00000000-0005-0000-0000-00006F640000}"/>
    <cellStyle name="Normal 8 2 9 3" xfId="10812" xr:uid="{00000000-0005-0000-0000-000070640000}"/>
    <cellStyle name="Normal 8 2 9 4" xfId="35932" xr:uid="{00000000-0005-0000-0000-000071640000}"/>
    <cellStyle name="Normal 8 3" xfId="604" xr:uid="{00000000-0005-0000-0000-000072640000}"/>
    <cellStyle name="Normal 8 3 10" xfId="14646" xr:uid="{00000000-0005-0000-0000-000073640000}"/>
    <cellStyle name="Normal 8 3 10 2" xfId="38388" xr:uid="{00000000-0005-0000-0000-000074640000}"/>
    <cellStyle name="Normal 8 3 11" xfId="7148" xr:uid="{00000000-0005-0000-0000-000075640000}"/>
    <cellStyle name="Normal 8 3 12" xfId="32268" xr:uid="{00000000-0005-0000-0000-000076640000}"/>
    <cellStyle name="Normal 8 3 2" xfId="605" xr:uid="{00000000-0005-0000-0000-000077640000}"/>
    <cellStyle name="Normal 8 3 2 10" xfId="7149" xr:uid="{00000000-0005-0000-0000-000078640000}"/>
    <cellStyle name="Normal 8 3 2 11" xfId="32269" xr:uid="{00000000-0005-0000-0000-000079640000}"/>
    <cellStyle name="Normal 8 3 2 2" xfId="606" xr:uid="{00000000-0005-0000-0000-00007A640000}"/>
    <cellStyle name="Normal 8 3 2 2 10" xfId="32270" xr:uid="{00000000-0005-0000-0000-00007B640000}"/>
    <cellStyle name="Normal 8 3 2 2 2" xfId="1032" xr:uid="{00000000-0005-0000-0000-00007C640000}"/>
    <cellStyle name="Normal 8 3 2 2 2 2" xfId="2123" xr:uid="{00000000-0005-0000-0000-00007D640000}"/>
    <cellStyle name="Normal 8 3 2 2 2 2 2" xfId="5429" xr:uid="{00000000-0005-0000-0000-00007E640000}"/>
    <cellStyle name="Normal 8 3 2 2 2 2 2 2" xfId="13143" xr:uid="{00000000-0005-0000-0000-00007F640000}"/>
    <cellStyle name="Normal 8 3 2 2 2 2 2 2 2" xfId="37989" xr:uid="{00000000-0005-0000-0000-000080640000}"/>
    <cellStyle name="Normal 8 3 2 2 2 2 2 3" xfId="19323" xr:uid="{00000000-0005-0000-0000-000081640000}"/>
    <cellStyle name="Normal 8 3 2 2 2 2 2 3 2" xfId="41661" xr:uid="{00000000-0005-0000-0000-000082640000}"/>
    <cellStyle name="Normal 8 3 2 2 2 2 2 4" xfId="9197" xr:uid="{00000000-0005-0000-0000-000083640000}"/>
    <cellStyle name="Normal 8 3 2 2 2 2 2 5" xfId="34317" xr:uid="{00000000-0005-0000-0000-000084640000}"/>
    <cellStyle name="Normal 8 3 2 2 2 2 3" xfId="3609" xr:uid="{00000000-0005-0000-0000-000085640000}"/>
    <cellStyle name="Normal 8 3 2 2 2 2 3 2" xfId="17559" xr:uid="{00000000-0005-0000-0000-000086640000}"/>
    <cellStyle name="Normal 8 3 2 2 2 2 3 2 2" xfId="40437" xr:uid="{00000000-0005-0000-0000-000087640000}"/>
    <cellStyle name="Normal 8 3 2 2 2 2 3 3" xfId="11645" xr:uid="{00000000-0005-0000-0000-000088640000}"/>
    <cellStyle name="Normal 8 3 2 2 2 2 3 4" xfId="36765" xr:uid="{00000000-0005-0000-0000-000089640000}"/>
    <cellStyle name="Normal 8 3 2 2 2 2 4" xfId="10421" xr:uid="{00000000-0005-0000-0000-00008A640000}"/>
    <cellStyle name="Normal 8 3 2 2 2 2 4 2" xfId="35541" xr:uid="{00000000-0005-0000-0000-00008B640000}"/>
    <cellStyle name="Normal 8 3 2 2 2 2 5" xfId="16092" xr:uid="{00000000-0005-0000-0000-00008C640000}"/>
    <cellStyle name="Normal 8 3 2 2 2 2 5 2" xfId="39213" xr:uid="{00000000-0005-0000-0000-00008D640000}"/>
    <cellStyle name="Normal 8 3 2 2 2 2 6" xfId="7973" xr:uid="{00000000-0005-0000-0000-00008E640000}"/>
    <cellStyle name="Normal 8 3 2 2 2 2 7" xfId="33093" xr:uid="{00000000-0005-0000-0000-00008F640000}"/>
    <cellStyle name="Normal 8 3 2 2 2 3" xfId="4545" xr:uid="{00000000-0005-0000-0000-000090640000}"/>
    <cellStyle name="Normal 8 3 2 2 2 3 2" xfId="12396" xr:uid="{00000000-0005-0000-0000-000091640000}"/>
    <cellStyle name="Normal 8 3 2 2 2 3 2 2" xfId="37377" xr:uid="{00000000-0005-0000-0000-000092640000}"/>
    <cellStyle name="Normal 8 3 2 2 2 3 3" xfId="18471" xr:uid="{00000000-0005-0000-0000-000093640000}"/>
    <cellStyle name="Normal 8 3 2 2 2 3 3 2" xfId="41049" xr:uid="{00000000-0005-0000-0000-000094640000}"/>
    <cellStyle name="Normal 8 3 2 2 2 3 4" xfId="8585" xr:uid="{00000000-0005-0000-0000-000095640000}"/>
    <cellStyle name="Normal 8 3 2 2 2 3 5" xfId="33705" xr:uid="{00000000-0005-0000-0000-000096640000}"/>
    <cellStyle name="Normal 8 3 2 2 2 4" xfId="2997" xr:uid="{00000000-0005-0000-0000-000097640000}"/>
    <cellStyle name="Normal 8 3 2 2 2 4 2" xfId="16947" xr:uid="{00000000-0005-0000-0000-000098640000}"/>
    <cellStyle name="Normal 8 3 2 2 2 4 2 2" xfId="39825" xr:uid="{00000000-0005-0000-0000-000099640000}"/>
    <cellStyle name="Normal 8 3 2 2 2 4 3" xfId="11033" xr:uid="{00000000-0005-0000-0000-00009A640000}"/>
    <cellStyle name="Normal 8 3 2 2 2 4 4" xfId="36153" xr:uid="{00000000-0005-0000-0000-00009B640000}"/>
    <cellStyle name="Normal 8 3 2 2 2 5" xfId="9809" xr:uid="{00000000-0005-0000-0000-00009C640000}"/>
    <cellStyle name="Normal 8 3 2 2 2 5 2" xfId="34929" xr:uid="{00000000-0005-0000-0000-00009D640000}"/>
    <cellStyle name="Normal 8 3 2 2 2 6" xfId="15051" xr:uid="{00000000-0005-0000-0000-00009E640000}"/>
    <cellStyle name="Normal 8 3 2 2 2 6 2" xfId="38601" xr:uid="{00000000-0005-0000-0000-00009F640000}"/>
    <cellStyle name="Normal 8 3 2 2 2 7" xfId="7361" xr:uid="{00000000-0005-0000-0000-0000A0640000}"/>
    <cellStyle name="Normal 8 3 2 2 2 8" xfId="32481" xr:uid="{00000000-0005-0000-0000-0000A1640000}"/>
    <cellStyle name="Normal 8 3 2 2 3" xfId="1374" xr:uid="{00000000-0005-0000-0000-0000A2640000}"/>
    <cellStyle name="Normal 8 3 2 2 3 2" xfId="2465" xr:uid="{00000000-0005-0000-0000-0000A3640000}"/>
    <cellStyle name="Normal 8 3 2 2 3 2 2" xfId="5728" xr:uid="{00000000-0005-0000-0000-0000A4640000}"/>
    <cellStyle name="Normal 8 3 2 2 3 2 2 2" xfId="13400" xr:uid="{00000000-0005-0000-0000-0000A5640000}"/>
    <cellStyle name="Normal 8 3 2 2 3 2 2 2 2" xfId="38200" xr:uid="{00000000-0005-0000-0000-0000A6640000}"/>
    <cellStyle name="Normal 8 3 2 2 3 2 2 3" xfId="19616" xr:uid="{00000000-0005-0000-0000-0000A7640000}"/>
    <cellStyle name="Normal 8 3 2 2 3 2 2 3 2" xfId="41872" xr:uid="{00000000-0005-0000-0000-0000A8640000}"/>
    <cellStyle name="Normal 8 3 2 2 3 2 2 4" xfId="9408" xr:uid="{00000000-0005-0000-0000-0000A9640000}"/>
    <cellStyle name="Normal 8 3 2 2 3 2 2 5" xfId="34528" xr:uid="{00000000-0005-0000-0000-0000AA640000}"/>
    <cellStyle name="Normal 8 3 2 2 3 2 3" xfId="3820" xr:uid="{00000000-0005-0000-0000-0000AB640000}"/>
    <cellStyle name="Normal 8 3 2 2 3 2 3 2" xfId="17770" xr:uid="{00000000-0005-0000-0000-0000AC640000}"/>
    <cellStyle name="Normal 8 3 2 2 3 2 3 2 2" xfId="40648" xr:uid="{00000000-0005-0000-0000-0000AD640000}"/>
    <cellStyle name="Normal 8 3 2 2 3 2 3 3" xfId="11856" xr:uid="{00000000-0005-0000-0000-0000AE640000}"/>
    <cellStyle name="Normal 8 3 2 2 3 2 3 4" xfId="36976" xr:uid="{00000000-0005-0000-0000-0000AF640000}"/>
    <cellStyle name="Normal 8 3 2 2 3 2 4" xfId="10632" xr:uid="{00000000-0005-0000-0000-0000B0640000}"/>
    <cellStyle name="Normal 8 3 2 2 3 2 4 2" xfId="35752" xr:uid="{00000000-0005-0000-0000-0000B1640000}"/>
    <cellStyle name="Normal 8 3 2 2 3 2 5" xfId="16429" xr:uid="{00000000-0005-0000-0000-0000B2640000}"/>
    <cellStyle name="Normal 8 3 2 2 3 2 5 2" xfId="39424" xr:uid="{00000000-0005-0000-0000-0000B3640000}"/>
    <cellStyle name="Normal 8 3 2 2 3 2 6" xfId="8184" xr:uid="{00000000-0005-0000-0000-0000B4640000}"/>
    <cellStyle name="Normal 8 3 2 2 3 2 7" xfId="33304" xr:uid="{00000000-0005-0000-0000-0000B5640000}"/>
    <cellStyle name="Normal 8 3 2 2 3 3" xfId="4838" xr:uid="{00000000-0005-0000-0000-0000B6640000}"/>
    <cellStyle name="Normal 8 3 2 2 3 3 2" xfId="12652" xr:uid="{00000000-0005-0000-0000-0000B7640000}"/>
    <cellStyle name="Normal 8 3 2 2 3 3 2 2" xfId="37588" xr:uid="{00000000-0005-0000-0000-0000B8640000}"/>
    <cellStyle name="Normal 8 3 2 2 3 3 3" xfId="18756" xr:uid="{00000000-0005-0000-0000-0000B9640000}"/>
    <cellStyle name="Normal 8 3 2 2 3 3 3 2" xfId="41260" xr:uid="{00000000-0005-0000-0000-0000BA640000}"/>
    <cellStyle name="Normal 8 3 2 2 3 3 4" xfId="8796" xr:uid="{00000000-0005-0000-0000-0000BB640000}"/>
    <cellStyle name="Normal 8 3 2 2 3 3 5" xfId="33916" xr:uid="{00000000-0005-0000-0000-0000BC640000}"/>
    <cellStyle name="Normal 8 3 2 2 3 4" xfId="3208" xr:uid="{00000000-0005-0000-0000-0000BD640000}"/>
    <cellStyle name="Normal 8 3 2 2 3 4 2" xfId="17158" xr:uid="{00000000-0005-0000-0000-0000BE640000}"/>
    <cellStyle name="Normal 8 3 2 2 3 4 2 2" xfId="40036" xr:uid="{00000000-0005-0000-0000-0000BF640000}"/>
    <cellStyle name="Normal 8 3 2 2 3 4 3" xfId="11244" xr:uid="{00000000-0005-0000-0000-0000C0640000}"/>
    <cellStyle name="Normal 8 3 2 2 3 4 4" xfId="36364" xr:uid="{00000000-0005-0000-0000-0000C1640000}"/>
    <cellStyle name="Normal 8 3 2 2 3 5" xfId="10020" xr:uid="{00000000-0005-0000-0000-0000C2640000}"/>
    <cellStyle name="Normal 8 3 2 2 3 5 2" xfId="35140" xr:uid="{00000000-0005-0000-0000-0000C3640000}"/>
    <cellStyle name="Normal 8 3 2 2 3 6" xfId="15383" xr:uid="{00000000-0005-0000-0000-0000C4640000}"/>
    <cellStyle name="Normal 8 3 2 2 3 6 2" xfId="38812" xr:uid="{00000000-0005-0000-0000-0000C5640000}"/>
    <cellStyle name="Normal 8 3 2 2 3 7" xfId="7572" xr:uid="{00000000-0005-0000-0000-0000C6640000}"/>
    <cellStyle name="Normal 8 3 2 2 3 8" xfId="32692" xr:uid="{00000000-0005-0000-0000-0000C7640000}"/>
    <cellStyle name="Normal 8 3 2 2 4" xfId="1785" xr:uid="{00000000-0005-0000-0000-0000C8640000}"/>
    <cellStyle name="Normal 8 3 2 2 4 2" xfId="5154" xr:uid="{00000000-0005-0000-0000-0000C9640000}"/>
    <cellStyle name="Normal 8 3 2 2 4 2 2" xfId="12907" xr:uid="{00000000-0005-0000-0000-0000CA640000}"/>
    <cellStyle name="Normal 8 3 2 2 4 2 2 2" xfId="37778" xr:uid="{00000000-0005-0000-0000-0000CB640000}"/>
    <cellStyle name="Normal 8 3 2 2 4 2 3" xfId="19058" xr:uid="{00000000-0005-0000-0000-0000CC640000}"/>
    <cellStyle name="Normal 8 3 2 2 4 2 3 2" xfId="41450" xr:uid="{00000000-0005-0000-0000-0000CD640000}"/>
    <cellStyle name="Normal 8 3 2 2 4 2 4" xfId="8986" xr:uid="{00000000-0005-0000-0000-0000CE640000}"/>
    <cellStyle name="Normal 8 3 2 2 4 2 5" xfId="34106" xr:uid="{00000000-0005-0000-0000-0000CF640000}"/>
    <cellStyle name="Normal 8 3 2 2 4 3" xfId="3398" xr:uid="{00000000-0005-0000-0000-0000D0640000}"/>
    <cellStyle name="Normal 8 3 2 2 4 3 2" xfId="17348" xr:uid="{00000000-0005-0000-0000-0000D1640000}"/>
    <cellStyle name="Normal 8 3 2 2 4 3 2 2" xfId="40226" xr:uid="{00000000-0005-0000-0000-0000D2640000}"/>
    <cellStyle name="Normal 8 3 2 2 4 3 3" xfId="11434" xr:uid="{00000000-0005-0000-0000-0000D3640000}"/>
    <cellStyle name="Normal 8 3 2 2 4 3 4" xfId="36554" xr:uid="{00000000-0005-0000-0000-0000D4640000}"/>
    <cellStyle name="Normal 8 3 2 2 4 4" xfId="10210" xr:uid="{00000000-0005-0000-0000-0000D5640000}"/>
    <cellStyle name="Normal 8 3 2 2 4 4 2" xfId="35330" xr:uid="{00000000-0005-0000-0000-0000D6640000}"/>
    <cellStyle name="Normal 8 3 2 2 4 5" xfId="15763" xr:uid="{00000000-0005-0000-0000-0000D7640000}"/>
    <cellStyle name="Normal 8 3 2 2 4 5 2" xfId="39002" xr:uid="{00000000-0005-0000-0000-0000D8640000}"/>
    <cellStyle name="Normal 8 3 2 2 4 6" xfId="7762" xr:uid="{00000000-0005-0000-0000-0000D9640000}"/>
    <cellStyle name="Normal 8 3 2 2 4 7" xfId="32882" xr:uid="{00000000-0005-0000-0000-0000DA640000}"/>
    <cellStyle name="Normal 8 3 2 2 5" xfId="4248" xr:uid="{00000000-0005-0000-0000-0000DB640000}"/>
    <cellStyle name="Normal 8 3 2 2 5 2" xfId="12150" xr:uid="{00000000-0005-0000-0000-0000DC640000}"/>
    <cellStyle name="Normal 8 3 2 2 5 2 2" xfId="37166" xr:uid="{00000000-0005-0000-0000-0000DD640000}"/>
    <cellStyle name="Normal 8 3 2 2 5 3" xfId="18180" xr:uid="{00000000-0005-0000-0000-0000DE640000}"/>
    <cellStyle name="Normal 8 3 2 2 5 3 2" xfId="40838" xr:uid="{00000000-0005-0000-0000-0000DF640000}"/>
    <cellStyle name="Normal 8 3 2 2 5 4" xfId="8374" xr:uid="{00000000-0005-0000-0000-0000E0640000}"/>
    <cellStyle name="Normal 8 3 2 2 5 5" xfId="33494" xr:uid="{00000000-0005-0000-0000-0000E1640000}"/>
    <cellStyle name="Normal 8 3 2 2 6" xfId="2786" xr:uid="{00000000-0005-0000-0000-0000E2640000}"/>
    <cellStyle name="Normal 8 3 2 2 6 2" xfId="16736" xr:uid="{00000000-0005-0000-0000-0000E3640000}"/>
    <cellStyle name="Normal 8 3 2 2 6 2 2" xfId="39614" xr:uid="{00000000-0005-0000-0000-0000E4640000}"/>
    <cellStyle name="Normal 8 3 2 2 6 3" xfId="10822" xr:uid="{00000000-0005-0000-0000-0000E5640000}"/>
    <cellStyle name="Normal 8 3 2 2 6 4" xfId="35942" xr:uid="{00000000-0005-0000-0000-0000E6640000}"/>
    <cellStyle name="Normal 8 3 2 2 7" xfId="9598" xr:uid="{00000000-0005-0000-0000-0000E7640000}"/>
    <cellStyle name="Normal 8 3 2 2 7 2" xfId="34718" xr:uid="{00000000-0005-0000-0000-0000E8640000}"/>
    <cellStyle name="Normal 8 3 2 2 8" xfId="14648" xr:uid="{00000000-0005-0000-0000-0000E9640000}"/>
    <cellStyle name="Normal 8 3 2 2 8 2" xfId="38390" xr:uid="{00000000-0005-0000-0000-0000EA640000}"/>
    <cellStyle name="Normal 8 3 2 2 9" xfId="7150" xr:uid="{00000000-0005-0000-0000-0000EB640000}"/>
    <cellStyle name="Normal 8 3 2 3" xfId="1031" xr:uid="{00000000-0005-0000-0000-0000EC640000}"/>
    <cellStyle name="Normal 8 3 2 3 2" xfId="2122" xr:uid="{00000000-0005-0000-0000-0000ED640000}"/>
    <cellStyle name="Normal 8 3 2 3 2 2" xfId="5428" xr:uid="{00000000-0005-0000-0000-0000EE640000}"/>
    <cellStyle name="Normal 8 3 2 3 2 2 2" xfId="13142" xr:uid="{00000000-0005-0000-0000-0000EF640000}"/>
    <cellStyle name="Normal 8 3 2 3 2 2 2 2" xfId="37988" xr:uid="{00000000-0005-0000-0000-0000F0640000}"/>
    <cellStyle name="Normal 8 3 2 3 2 2 3" xfId="19322" xr:uid="{00000000-0005-0000-0000-0000F1640000}"/>
    <cellStyle name="Normal 8 3 2 3 2 2 3 2" xfId="41660" xr:uid="{00000000-0005-0000-0000-0000F2640000}"/>
    <cellStyle name="Normal 8 3 2 3 2 2 4" xfId="9196" xr:uid="{00000000-0005-0000-0000-0000F3640000}"/>
    <cellStyle name="Normal 8 3 2 3 2 2 5" xfId="34316" xr:uid="{00000000-0005-0000-0000-0000F4640000}"/>
    <cellStyle name="Normal 8 3 2 3 2 3" xfId="3608" xr:uid="{00000000-0005-0000-0000-0000F5640000}"/>
    <cellStyle name="Normal 8 3 2 3 2 3 2" xfId="17558" xr:uid="{00000000-0005-0000-0000-0000F6640000}"/>
    <cellStyle name="Normal 8 3 2 3 2 3 2 2" xfId="40436" xr:uid="{00000000-0005-0000-0000-0000F7640000}"/>
    <cellStyle name="Normal 8 3 2 3 2 3 3" xfId="11644" xr:uid="{00000000-0005-0000-0000-0000F8640000}"/>
    <cellStyle name="Normal 8 3 2 3 2 3 4" xfId="36764" xr:uid="{00000000-0005-0000-0000-0000F9640000}"/>
    <cellStyle name="Normal 8 3 2 3 2 4" xfId="10420" xr:uid="{00000000-0005-0000-0000-0000FA640000}"/>
    <cellStyle name="Normal 8 3 2 3 2 4 2" xfId="35540" xr:uid="{00000000-0005-0000-0000-0000FB640000}"/>
    <cellStyle name="Normal 8 3 2 3 2 5" xfId="16091" xr:uid="{00000000-0005-0000-0000-0000FC640000}"/>
    <cellStyle name="Normal 8 3 2 3 2 5 2" xfId="39212" xr:uid="{00000000-0005-0000-0000-0000FD640000}"/>
    <cellStyle name="Normal 8 3 2 3 2 6" xfId="7972" xr:uid="{00000000-0005-0000-0000-0000FE640000}"/>
    <cellStyle name="Normal 8 3 2 3 2 7" xfId="33092" xr:uid="{00000000-0005-0000-0000-0000FF640000}"/>
    <cellStyle name="Normal 8 3 2 3 3" xfId="4544" xr:uid="{00000000-0005-0000-0000-000000650000}"/>
    <cellStyle name="Normal 8 3 2 3 3 2" xfId="12395" xr:uid="{00000000-0005-0000-0000-000001650000}"/>
    <cellStyle name="Normal 8 3 2 3 3 2 2" xfId="37376" xr:uid="{00000000-0005-0000-0000-000002650000}"/>
    <cellStyle name="Normal 8 3 2 3 3 3" xfId="18470" xr:uid="{00000000-0005-0000-0000-000003650000}"/>
    <cellStyle name="Normal 8 3 2 3 3 3 2" xfId="41048" xr:uid="{00000000-0005-0000-0000-000004650000}"/>
    <cellStyle name="Normal 8 3 2 3 3 4" xfId="8584" xr:uid="{00000000-0005-0000-0000-000005650000}"/>
    <cellStyle name="Normal 8 3 2 3 3 5" xfId="33704" xr:uid="{00000000-0005-0000-0000-000006650000}"/>
    <cellStyle name="Normal 8 3 2 3 4" xfId="2996" xr:uid="{00000000-0005-0000-0000-000007650000}"/>
    <cellStyle name="Normal 8 3 2 3 4 2" xfId="16946" xr:uid="{00000000-0005-0000-0000-000008650000}"/>
    <cellStyle name="Normal 8 3 2 3 4 2 2" xfId="39824" xr:uid="{00000000-0005-0000-0000-000009650000}"/>
    <cellStyle name="Normal 8 3 2 3 4 3" xfId="11032" xr:uid="{00000000-0005-0000-0000-00000A650000}"/>
    <cellStyle name="Normal 8 3 2 3 4 4" xfId="36152" xr:uid="{00000000-0005-0000-0000-00000B650000}"/>
    <cellStyle name="Normal 8 3 2 3 5" xfId="9808" xr:uid="{00000000-0005-0000-0000-00000C650000}"/>
    <cellStyle name="Normal 8 3 2 3 5 2" xfId="34928" xr:uid="{00000000-0005-0000-0000-00000D650000}"/>
    <cellStyle name="Normal 8 3 2 3 6" xfId="15050" xr:uid="{00000000-0005-0000-0000-00000E650000}"/>
    <cellStyle name="Normal 8 3 2 3 6 2" xfId="38600" xr:uid="{00000000-0005-0000-0000-00000F650000}"/>
    <cellStyle name="Normal 8 3 2 3 7" xfId="7360" xr:uid="{00000000-0005-0000-0000-000010650000}"/>
    <cellStyle name="Normal 8 3 2 3 8" xfId="32480" xr:uid="{00000000-0005-0000-0000-000011650000}"/>
    <cellStyle name="Normal 8 3 2 4" xfId="1373" xr:uid="{00000000-0005-0000-0000-000012650000}"/>
    <cellStyle name="Normal 8 3 2 4 2" xfId="2464" xr:uid="{00000000-0005-0000-0000-000013650000}"/>
    <cellStyle name="Normal 8 3 2 4 2 2" xfId="5727" xr:uid="{00000000-0005-0000-0000-000014650000}"/>
    <cellStyle name="Normal 8 3 2 4 2 2 2" xfId="13399" xr:uid="{00000000-0005-0000-0000-000015650000}"/>
    <cellStyle name="Normal 8 3 2 4 2 2 2 2" xfId="38199" xr:uid="{00000000-0005-0000-0000-000016650000}"/>
    <cellStyle name="Normal 8 3 2 4 2 2 3" xfId="19615" xr:uid="{00000000-0005-0000-0000-000017650000}"/>
    <cellStyle name="Normal 8 3 2 4 2 2 3 2" xfId="41871" xr:uid="{00000000-0005-0000-0000-000018650000}"/>
    <cellStyle name="Normal 8 3 2 4 2 2 4" xfId="9407" xr:uid="{00000000-0005-0000-0000-000019650000}"/>
    <cellStyle name="Normal 8 3 2 4 2 2 5" xfId="34527" xr:uid="{00000000-0005-0000-0000-00001A650000}"/>
    <cellStyle name="Normal 8 3 2 4 2 3" xfId="3819" xr:uid="{00000000-0005-0000-0000-00001B650000}"/>
    <cellStyle name="Normal 8 3 2 4 2 3 2" xfId="17769" xr:uid="{00000000-0005-0000-0000-00001C650000}"/>
    <cellStyle name="Normal 8 3 2 4 2 3 2 2" xfId="40647" xr:uid="{00000000-0005-0000-0000-00001D650000}"/>
    <cellStyle name="Normal 8 3 2 4 2 3 3" xfId="11855" xr:uid="{00000000-0005-0000-0000-00001E650000}"/>
    <cellStyle name="Normal 8 3 2 4 2 3 4" xfId="36975" xr:uid="{00000000-0005-0000-0000-00001F650000}"/>
    <cellStyle name="Normal 8 3 2 4 2 4" xfId="10631" xr:uid="{00000000-0005-0000-0000-000020650000}"/>
    <cellStyle name="Normal 8 3 2 4 2 4 2" xfId="35751" xr:uid="{00000000-0005-0000-0000-000021650000}"/>
    <cellStyle name="Normal 8 3 2 4 2 5" xfId="16428" xr:uid="{00000000-0005-0000-0000-000022650000}"/>
    <cellStyle name="Normal 8 3 2 4 2 5 2" xfId="39423" xr:uid="{00000000-0005-0000-0000-000023650000}"/>
    <cellStyle name="Normal 8 3 2 4 2 6" xfId="8183" xr:uid="{00000000-0005-0000-0000-000024650000}"/>
    <cellStyle name="Normal 8 3 2 4 2 7" xfId="33303" xr:uid="{00000000-0005-0000-0000-000025650000}"/>
    <cellStyle name="Normal 8 3 2 4 3" xfId="4837" xr:uid="{00000000-0005-0000-0000-000026650000}"/>
    <cellStyle name="Normal 8 3 2 4 3 2" xfId="12651" xr:uid="{00000000-0005-0000-0000-000027650000}"/>
    <cellStyle name="Normal 8 3 2 4 3 2 2" xfId="37587" xr:uid="{00000000-0005-0000-0000-000028650000}"/>
    <cellStyle name="Normal 8 3 2 4 3 3" xfId="18755" xr:uid="{00000000-0005-0000-0000-000029650000}"/>
    <cellStyle name="Normal 8 3 2 4 3 3 2" xfId="41259" xr:uid="{00000000-0005-0000-0000-00002A650000}"/>
    <cellStyle name="Normal 8 3 2 4 3 4" xfId="8795" xr:uid="{00000000-0005-0000-0000-00002B650000}"/>
    <cellStyle name="Normal 8 3 2 4 3 5" xfId="33915" xr:uid="{00000000-0005-0000-0000-00002C650000}"/>
    <cellStyle name="Normal 8 3 2 4 4" xfId="3207" xr:uid="{00000000-0005-0000-0000-00002D650000}"/>
    <cellStyle name="Normal 8 3 2 4 4 2" xfId="17157" xr:uid="{00000000-0005-0000-0000-00002E650000}"/>
    <cellStyle name="Normal 8 3 2 4 4 2 2" xfId="40035" xr:uid="{00000000-0005-0000-0000-00002F650000}"/>
    <cellStyle name="Normal 8 3 2 4 4 3" xfId="11243" xr:uid="{00000000-0005-0000-0000-000030650000}"/>
    <cellStyle name="Normal 8 3 2 4 4 4" xfId="36363" xr:uid="{00000000-0005-0000-0000-000031650000}"/>
    <cellStyle name="Normal 8 3 2 4 5" xfId="10019" xr:uid="{00000000-0005-0000-0000-000032650000}"/>
    <cellStyle name="Normal 8 3 2 4 5 2" xfId="35139" xr:uid="{00000000-0005-0000-0000-000033650000}"/>
    <cellStyle name="Normal 8 3 2 4 6" xfId="15382" xr:uid="{00000000-0005-0000-0000-000034650000}"/>
    <cellStyle name="Normal 8 3 2 4 6 2" xfId="38811" xr:uid="{00000000-0005-0000-0000-000035650000}"/>
    <cellStyle name="Normal 8 3 2 4 7" xfId="7571" xr:uid="{00000000-0005-0000-0000-000036650000}"/>
    <cellStyle name="Normal 8 3 2 4 8" xfId="32691" xr:uid="{00000000-0005-0000-0000-000037650000}"/>
    <cellStyle name="Normal 8 3 2 5" xfId="1784" xr:uid="{00000000-0005-0000-0000-000038650000}"/>
    <cellStyle name="Normal 8 3 2 5 2" xfId="5153" xr:uid="{00000000-0005-0000-0000-000039650000}"/>
    <cellStyle name="Normal 8 3 2 5 2 2" xfId="12906" xr:uid="{00000000-0005-0000-0000-00003A650000}"/>
    <cellStyle name="Normal 8 3 2 5 2 2 2" xfId="37777" xr:uid="{00000000-0005-0000-0000-00003B650000}"/>
    <cellStyle name="Normal 8 3 2 5 2 3" xfId="19057" xr:uid="{00000000-0005-0000-0000-00003C650000}"/>
    <cellStyle name="Normal 8 3 2 5 2 3 2" xfId="41449" xr:uid="{00000000-0005-0000-0000-00003D650000}"/>
    <cellStyle name="Normal 8 3 2 5 2 4" xfId="8985" xr:uid="{00000000-0005-0000-0000-00003E650000}"/>
    <cellStyle name="Normal 8 3 2 5 2 5" xfId="34105" xr:uid="{00000000-0005-0000-0000-00003F650000}"/>
    <cellStyle name="Normal 8 3 2 5 3" xfId="3397" xr:uid="{00000000-0005-0000-0000-000040650000}"/>
    <cellStyle name="Normal 8 3 2 5 3 2" xfId="17347" xr:uid="{00000000-0005-0000-0000-000041650000}"/>
    <cellStyle name="Normal 8 3 2 5 3 2 2" xfId="40225" xr:uid="{00000000-0005-0000-0000-000042650000}"/>
    <cellStyle name="Normal 8 3 2 5 3 3" xfId="11433" xr:uid="{00000000-0005-0000-0000-000043650000}"/>
    <cellStyle name="Normal 8 3 2 5 3 4" xfId="36553" xr:uid="{00000000-0005-0000-0000-000044650000}"/>
    <cellStyle name="Normal 8 3 2 5 4" xfId="10209" xr:uid="{00000000-0005-0000-0000-000045650000}"/>
    <cellStyle name="Normal 8 3 2 5 4 2" xfId="35329" xr:uid="{00000000-0005-0000-0000-000046650000}"/>
    <cellStyle name="Normal 8 3 2 5 5" xfId="15762" xr:uid="{00000000-0005-0000-0000-000047650000}"/>
    <cellStyle name="Normal 8 3 2 5 5 2" xfId="39001" xr:uid="{00000000-0005-0000-0000-000048650000}"/>
    <cellStyle name="Normal 8 3 2 5 6" xfId="7761" xr:uid="{00000000-0005-0000-0000-000049650000}"/>
    <cellStyle name="Normal 8 3 2 5 7" xfId="32881" xr:uid="{00000000-0005-0000-0000-00004A650000}"/>
    <cellStyle name="Normal 8 3 2 6" xfId="4247" xr:uid="{00000000-0005-0000-0000-00004B650000}"/>
    <cellStyle name="Normal 8 3 2 6 2" xfId="12149" xr:uid="{00000000-0005-0000-0000-00004C650000}"/>
    <cellStyle name="Normal 8 3 2 6 2 2" xfId="37165" xr:uid="{00000000-0005-0000-0000-00004D650000}"/>
    <cellStyle name="Normal 8 3 2 6 3" xfId="18179" xr:uid="{00000000-0005-0000-0000-00004E650000}"/>
    <cellStyle name="Normal 8 3 2 6 3 2" xfId="40837" xr:uid="{00000000-0005-0000-0000-00004F650000}"/>
    <cellStyle name="Normal 8 3 2 6 4" xfId="8373" xr:uid="{00000000-0005-0000-0000-000050650000}"/>
    <cellStyle name="Normal 8 3 2 6 5" xfId="33493" xr:uid="{00000000-0005-0000-0000-000051650000}"/>
    <cellStyle name="Normal 8 3 2 7" xfId="2785" xr:uid="{00000000-0005-0000-0000-000052650000}"/>
    <cellStyle name="Normal 8 3 2 7 2" xfId="16735" xr:uid="{00000000-0005-0000-0000-000053650000}"/>
    <cellStyle name="Normal 8 3 2 7 2 2" xfId="39613" xr:uid="{00000000-0005-0000-0000-000054650000}"/>
    <cellStyle name="Normal 8 3 2 7 3" xfId="10821" xr:uid="{00000000-0005-0000-0000-000055650000}"/>
    <cellStyle name="Normal 8 3 2 7 4" xfId="35941" xr:uid="{00000000-0005-0000-0000-000056650000}"/>
    <cellStyle name="Normal 8 3 2 8" xfId="9597" xr:uid="{00000000-0005-0000-0000-000057650000}"/>
    <cellStyle name="Normal 8 3 2 8 2" xfId="34717" xr:uid="{00000000-0005-0000-0000-000058650000}"/>
    <cellStyle name="Normal 8 3 2 9" xfId="14647" xr:uid="{00000000-0005-0000-0000-000059650000}"/>
    <cellStyle name="Normal 8 3 2 9 2" xfId="38389" xr:uid="{00000000-0005-0000-0000-00005A650000}"/>
    <cellStyle name="Normal 8 3 3" xfId="607" xr:uid="{00000000-0005-0000-0000-00005B650000}"/>
    <cellStyle name="Normal 8 3 3 10" xfId="32271" xr:uid="{00000000-0005-0000-0000-00005C650000}"/>
    <cellStyle name="Normal 8 3 3 2" xfId="1033" xr:uid="{00000000-0005-0000-0000-00005D650000}"/>
    <cellStyle name="Normal 8 3 3 2 2" xfId="2124" xr:uid="{00000000-0005-0000-0000-00005E650000}"/>
    <cellStyle name="Normal 8 3 3 2 2 2" xfId="5430" xr:uid="{00000000-0005-0000-0000-00005F650000}"/>
    <cellStyle name="Normal 8 3 3 2 2 2 2" xfId="13144" xr:uid="{00000000-0005-0000-0000-000060650000}"/>
    <cellStyle name="Normal 8 3 3 2 2 2 2 2" xfId="37990" xr:uid="{00000000-0005-0000-0000-000061650000}"/>
    <cellStyle name="Normal 8 3 3 2 2 2 3" xfId="19324" xr:uid="{00000000-0005-0000-0000-000062650000}"/>
    <cellStyle name="Normal 8 3 3 2 2 2 3 2" xfId="41662" xr:uid="{00000000-0005-0000-0000-000063650000}"/>
    <cellStyle name="Normal 8 3 3 2 2 2 4" xfId="9198" xr:uid="{00000000-0005-0000-0000-000064650000}"/>
    <cellStyle name="Normal 8 3 3 2 2 2 5" xfId="34318" xr:uid="{00000000-0005-0000-0000-000065650000}"/>
    <cellStyle name="Normal 8 3 3 2 2 3" xfId="3610" xr:uid="{00000000-0005-0000-0000-000066650000}"/>
    <cellStyle name="Normal 8 3 3 2 2 3 2" xfId="17560" xr:uid="{00000000-0005-0000-0000-000067650000}"/>
    <cellStyle name="Normal 8 3 3 2 2 3 2 2" xfId="40438" xr:uid="{00000000-0005-0000-0000-000068650000}"/>
    <cellStyle name="Normal 8 3 3 2 2 3 3" xfId="11646" xr:uid="{00000000-0005-0000-0000-000069650000}"/>
    <cellStyle name="Normal 8 3 3 2 2 3 4" xfId="36766" xr:uid="{00000000-0005-0000-0000-00006A650000}"/>
    <cellStyle name="Normal 8 3 3 2 2 4" xfId="10422" xr:uid="{00000000-0005-0000-0000-00006B650000}"/>
    <cellStyle name="Normal 8 3 3 2 2 4 2" xfId="35542" xr:uid="{00000000-0005-0000-0000-00006C650000}"/>
    <cellStyle name="Normal 8 3 3 2 2 5" xfId="16093" xr:uid="{00000000-0005-0000-0000-00006D650000}"/>
    <cellStyle name="Normal 8 3 3 2 2 5 2" xfId="39214" xr:uid="{00000000-0005-0000-0000-00006E650000}"/>
    <cellStyle name="Normal 8 3 3 2 2 6" xfId="7974" xr:uid="{00000000-0005-0000-0000-00006F650000}"/>
    <cellStyle name="Normal 8 3 3 2 2 7" xfId="33094" xr:uid="{00000000-0005-0000-0000-000070650000}"/>
    <cellStyle name="Normal 8 3 3 2 3" xfId="4546" xr:uid="{00000000-0005-0000-0000-000071650000}"/>
    <cellStyle name="Normal 8 3 3 2 3 2" xfId="12397" xr:uid="{00000000-0005-0000-0000-000072650000}"/>
    <cellStyle name="Normal 8 3 3 2 3 2 2" xfId="37378" xr:uid="{00000000-0005-0000-0000-000073650000}"/>
    <cellStyle name="Normal 8 3 3 2 3 3" xfId="18472" xr:uid="{00000000-0005-0000-0000-000074650000}"/>
    <cellStyle name="Normal 8 3 3 2 3 3 2" xfId="41050" xr:uid="{00000000-0005-0000-0000-000075650000}"/>
    <cellStyle name="Normal 8 3 3 2 3 4" xfId="8586" xr:uid="{00000000-0005-0000-0000-000076650000}"/>
    <cellStyle name="Normal 8 3 3 2 3 5" xfId="33706" xr:uid="{00000000-0005-0000-0000-000077650000}"/>
    <cellStyle name="Normal 8 3 3 2 4" xfId="2998" xr:uid="{00000000-0005-0000-0000-000078650000}"/>
    <cellStyle name="Normal 8 3 3 2 4 2" xfId="16948" xr:uid="{00000000-0005-0000-0000-000079650000}"/>
    <cellStyle name="Normal 8 3 3 2 4 2 2" xfId="39826" xr:uid="{00000000-0005-0000-0000-00007A650000}"/>
    <cellStyle name="Normal 8 3 3 2 4 3" xfId="11034" xr:uid="{00000000-0005-0000-0000-00007B650000}"/>
    <cellStyle name="Normal 8 3 3 2 4 4" xfId="36154" xr:uid="{00000000-0005-0000-0000-00007C650000}"/>
    <cellStyle name="Normal 8 3 3 2 5" xfId="9810" xr:uid="{00000000-0005-0000-0000-00007D650000}"/>
    <cellStyle name="Normal 8 3 3 2 5 2" xfId="34930" xr:uid="{00000000-0005-0000-0000-00007E650000}"/>
    <cellStyle name="Normal 8 3 3 2 6" xfId="15052" xr:uid="{00000000-0005-0000-0000-00007F650000}"/>
    <cellStyle name="Normal 8 3 3 2 6 2" xfId="38602" xr:uid="{00000000-0005-0000-0000-000080650000}"/>
    <cellStyle name="Normal 8 3 3 2 7" xfId="7362" xr:uid="{00000000-0005-0000-0000-000081650000}"/>
    <cellStyle name="Normal 8 3 3 2 8" xfId="32482" xr:uid="{00000000-0005-0000-0000-000082650000}"/>
    <cellStyle name="Normal 8 3 3 3" xfId="1375" xr:uid="{00000000-0005-0000-0000-000083650000}"/>
    <cellStyle name="Normal 8 3 3 3 2" xfId="2466" xr:uid="{00000000-0005-0000-0000-000084650000}"/>
    <cellStyle name="Normal 8 3 3 3 2 2" xfId="5729" xr:uid="{00000000-0005-0000-0000-000085650000}"/>
    <cellStyle name="Normal 8 3 3 3 2 2 2" xfId="13401" xr:uid="{00000000-0005-0000-0000-000086650000}"/>
    <cellStyle name="Normal 8 3 3 3 2 2 2 2" xfId="38201" xr:uid="{00000000-0005-0000-0000-000087650000}"/>
    <cellStyle name="Normal 8 3 3 3 2 2 3" xfId="19617" xr:uid="{00000000-0005-0000-0000-000088650000}"/>
    <cellStyle name="Normal 8 3 3 3 2 2 3 2" xfId="41873" xr:uid="{00000000-0005-0000-0000-000089650000}"/>
    <cellStyle name="Normal 8 3 3 3 2 2 4" xfId="9409" xr:uid="{00000000-0005-0000-0000-00008A650000}"/>
    <cellStyle name="Normal 8 3 3 3 2 2 5" xfId="34529" xr:uid="{00000000-0005-0000-0000-00008B650000}"/>
    <cellStyle name="Normal 8 3 3 3 2 3" xfId="3821" xr:uid="{00000000-0005-0000-0000-00008C650000}"/>
    <cellStyle name="Normal 8 3 3 3 2 3 2" xfId="17771" xr:uid="{00000000-0005-0000-0000-00008D650000}"/>
    <cellStyle name="Normal 8 3 3 3 2 3 2 2" xfId="40649" xr:uid="{00000000-0005-0000-0000-00008E650000}"/>
    <cellStyle name="Normal 8 3 3 3 2 3 3" xfId="11857" xr:uid="{00000000-0005-0000-0000-00008F650000}"/>
    <cellStyle name="Normal 8 3 3 3 2 3 4" xfId="36977" xr:uid="{00000000-0005-0000-0000-000090650000}"/>
    <cellStyle name="Normal 8 3 3 3 2 4" xfId="10633" xr:uid="{00000000-0005-0000-0000-000091650000}"/>
    <cellStyle name="Normal 8 3 3 3 2 4 2" xfId="35753" xr:uid="{00000000-0005-0000-0000-000092650000}"/>
    <cellStyle name="Normal 8 3 3 3 2 5" xfId="16430" xr:uid="{00000000-0005-0000-0000-000093650000}"/>
    <cellStyle name="Normal 8 3 3 3 2 5 2" xfId="39425" xr:uid="{00000000-0005-0000-0000-000094650000}"/>
    <cellStyle name="Normal 8 3 3 3 2 6" xfId="8185" xr:uid="{00000000-0005-0000-0000-000095650000}"/>
    <cellStyle name="Normal 8 3 3 3 2 7" xfId="33305" xr:uid="{00000000-0005-0000-0000-000096650000}"/>
    <cellStyle name="Normal 8 3 3 3 3" xfId="4839" xr:uid="{00000000-0005-0000-0000-000097650000}"/>
    <cellStyle name="Normal 8 3 3 3 3 2" xfId="12653" xr:uid="{00000000-0005-0000-0000-000098650000}"/>
    <cellStyle name="Normal 8 3 3 3 3 2 2" xfId="37589" xr:uid="{00000000-0005-0000-0000-000099650000}"/>
    <cellStyle name="Normal 8 3 3 3 3 3" xfId="18757" xr:uid="{00000000-0005-0000-0000-00009A650000}"/>
    <cellStyle name="Normal 8 3 3 3 3 3 2" xfId="41261" xr:uid="{00000000-0005-0000-0000-00009B650000}"/>
    <cellStyle name="Normal 8 3 3 3 3 4" xfId="8797" xr:uid="{00000000-0005-0000-0000-00009C650000}"/>
    <cellStyle name="Normal 8 3 3 3 3 5" xfId="33917" xr:uid="{00000000-0005-0000-0000-00009D650000}"/>
    <cellStyle name="Normal 8 3 3 3 4" xfId="3209" xr:uid="{00000000-0005-0000-0000-00009E650000}"/>
    <cellStyle name="Normal 8 3 3 3 4 2" xfId="17159" xr:uid="{00000000-0005-0000-0000-00009F650000}"/>
    <cellStyle name="Normal 8 3 3 3 4 2 2" xfId="40037" xr:uid="{00000000-0005-0000-0000-0000A0650000}"/>
    <cellStyle name="Normal 8 3 3 3 4 3" xfId="11245" xr:uid="{00000000-0005-0000-0000-0000A1650000}"/>
    <cellStyle name="Normal 8 3 3 3 4 4" xfId="36365" xr:uid="{00000000-0005-0000-0000-0000A2650000}"/>
    <cellStyle name="Normal 8 3 3 3 5" xfId="10021" xr:uid="{00000000-0005-0000-0000-0000A3650000}"/>
    <cellStyle name="Normal 8 3 3 3 5 2" xfId="35141" xr:uid="{00000000-0005-0000-0000-0000A4650000}"/>
    <cellStyle name="Normal 8 3 3 3 6" xfId="15384" xr:uid="{00000000-0005-0000-0000-0000A5650000}"/>
    <cellStyle name="Normal 8 3 3 3 6 2" xfId="38813" xr:uid="{00000000-0005-0000-0000-0000A6650000}"/>
    <cellStyle name="Normal 8 3 3 3 7" xfId="7573" xr:uid="{00000000-0005-0000-0000-0000A7650000}"/>
    <cellStyle name="Normal 8 3 3 3 8" xfId="32693" xr:uid="{00000000-0005-0000-0000-0000A8650000}"/>
    <cellStyle name="Normal 8 3 3 4" xfId="1786" xr:uid="{00000000-0005-0000-0000-0000A9650000}"/>
    <cellStyle name="Normal 8 3 3 4 2" xfId="5155" xr:uid="{00000000-0005-0000-0000-0000AA650000}"/>
    <cellStyle name="Normal 8 3 3 4 2 2" xfId="12908" xr:uid="{00000000-0005-0000-0000-0000AB650000}"/>
    <cellStyle name="Normal 8 3 3 4 2 2 2" xfId="37779" xr:uid="{00000000-0005-0000-0000-0000AC650000}"/>
    <cellStyle name="Normal 8 3 3 4 2 3" xfId="19059" xr:uid="{00000000-0005-0000-0000-0000AD650000}"/>
    <cellStyle name="Normal 8 3 3 4 2 3 2" xfId="41451" xr:uid="{00000000-0005-0000-0000-0000AE650000}"/>
    <cellStyle name="Normal 8 3 3 4 2 4" xfId="8987" xr:uid="{00000000-0005-0000-0000-0000AF650000}"/>
    <cellStyle name="Normal 8 3 3 4 2 5" xfId="34107" xr:uid="{00000000-0005-0000-0000-0000B0650000}"/>
    <cellStyle name="Normal 8 3 3 4 3" xfId="3399" xr:uid="{00000000-0005-0000-0000-0000B1650000}"/>
    <cellStyle name="Normal 8 3 3 4 3 2" xfId="17349" xr:uid="{00000000-0005-0000-0000-0000B2650000}"/>
    <cellStyle name="Normal 8 3 3 4 3 2 2" xfId="40227" xr:uid="{00000000-0005-0000-0000-0000B3650000}"/>
    <cellStyle name="Normal 8 3 3 4 3 3" xfId="11435" xr:uid="{00000000-0005-0000-0000-0000B4650000}"/>
    <cellStyle name="Normal 8 3 3 4 3 4" xfId="36555" xr:uid="{00000000-0005-0000-0000-0000B5650000}"/>
    <cellStyle name="Normal 8 3 3 4 4" xfId="10211" xr:uid="{00000000-0005-0000-0000-0000B6650000}"/>
    <cellStyle name="Normal 8 3 3 4 4 2" xfId="35331" xr:uid="{00000000-0005-0000-0000-0000B7650000}"/>
    <cellStyle name="Normal 8 3 3 4 5" xfId="15764" xr:uid="{00000000-0005-0000-0000-0000B8650000}"/>
    <cellStyle name="Normal 8 3 3 4 5 2" xfId="39003" xr:uid="{00000000-0005-0000-0000-0000B9650000}"/>
    <cellStyle name="Normal 8 3 3 4 6" xfId="7763" xr:uid="{00000000-0005-0000-0000-0000BA650000}"/>
    <cellStyle name="Normal 8 3 3 4 7" xfId="32883" xr:uid="{00000000-0005-0000-0000-0000BB650000}"/>
    <cellStyle name="Normal 8 3 3 5" xfId="4249" xr:uid="{00000000-0005-0000-0000-0000BC650000}"/>
    <cellStyle name="Normal 8 3 3 5 2" xfId="12151" xr:uid="{00000000-0005-0000-0000-0000BD650000}"/>
    <cellStyle name="Normal 8 3 3 5 2 2" xfId="37167" xr:uid="{00000000-0005-0000-0000-0000BE650000}"/>
    <cellStyle name="Normal 8 3 3 5 3" xfId="18181" xr:uid="{00000000-0005-0000-0000-0000BF650000}"/>
    <cellStyle name="Normal 8 3 3 5 3 2" xfId="40839" xr:uid="{00000000-0005-0000-0000-0000C0650000}"/>
    <cellStyle name="Normal 8 3 3 5 4" xfId="8375" xr:uid="{00000000-0005-0000-0000-0000C1650000}"/>
    <cellStyle name="Normal 8 3 3 5 5" xfId="33495" xr:uid="{00000000-0005-0000-0000-0000C2650000}"/>
    <cellStyle name="Normal 8 3 3 6" xfId="2787" xr:uid="{00000000-0005-0000-0000-0000C3650000}"/>
    <cellStyle name="Normal 8 3 3 6 2" xfId="16737" xr:uid="{00000000-0005-0000-0000-0000C4650000}"/>
    <cellStyle name="Normal 8 3 3 6 2 2" xfId="39615" xr:uid="{00000000-0005-0000-0000-0000C5650000}"/>
    <cellStyle name="Normal 8 3 3 6 3" xfId="10823" xr:uid="{00000000-0005-0000-0000-0000C6650000}"/>
    <cellStyle name="Normal 8 3 3 6 4" xfId="35943" xr:uid="{00000000-0005-0000-0000-0000C7650000}"/>
    <cellStyle name="Normal 8 3 3 7" xfId="9599" xr:uid="{00000000-0005-0000-0000-0000C8650000}"/>
    <cellStyle name="Normal 8 3 3 7 2" xfId="34719" xr:uid="{00000000-0005-0000-0000-0000C9650000}"/>
    <cellStyle name="Normal 8 3 3 8" xfId="14649" xr:uid="{00000000-0005-0000-0000-0000CA650000}"/>
    <cellStyle name="Normal 8 3 3 8 2" xfId="38391" xr:uid="{00000000-0005-0000-0000-0000CB650000}"/>
    <cellStyle name="Normal 8 3 3 9" xfId="7151" xr:uid="{00000000-0005-0000-0000-0000CC650000}"/>
    <cellStyle name="Normal 8 3 4" xfId="1030" xr:uid="{00000000-0005-0000-0000-0000CD650000}"/>
    <cellStyle name="Normal 8 3 4 2" xfId="2121" xr:uid="{00000000-0005-0000-0000-0000CE650000}"/>
    <cellStyle name="Normal 8 3 4 2 2" xfId="5427" xr:uid="{00000000-0005-0000-0000-0000CF650000}"/>
    <cellStyle name="Normal 8 3 4 2 2 2" xfId="13141" xr:uid="{00000000-0005-0000-0000-0000D0650000}"/>
    <cellStyle name="Normal 8 3 4 2 2 2 2" xfId="37987" xr:uid="{00000000-0005-0000-0000-0000D1650000}"/>
    <cellStyle name="Normal 8 3 4 2 2 3" xfId="19321" xr:uid="{00000000-0005-0000-0000-0000D2650000}"/>
    <cellStyle name="Normal 8 3 4 2 2 3 2" xfId="41659" xr:uid="{00000000-0005-0000-0000-0000D3650000}"/>
    <cellStyle name="Normal 8 3 4 2 2 4" xfId="9195" xr:uid="{00000000-0005-0000-0000-0000D4650000}"/>
    <cellStyle name="Normal 8 3 4 2 2 5" xfId="34315" xr:uid="{00000000-0005-0000-0000-0000D5650000}"/>
    <cellStyle name="Normal 8 3 4 2 3" xfId="3607" xr:uid="{00000000-0005-0000-0000-0000D6650000}"/>
    <cellStyle name="Normal 8 3 4 2 3 2" xfId="17557" xr:uid="{00000000-0005-0000-0000-0000D7650000}"/>
    <cellStyle name="Normal 8 3 4 2 3 2 2" xfId="40435" xr:uid="{00000000-0005-0000-0000-0000D8650000}"/>
    <cellStyle name="Normal 8 3 4 2 3 3" xfId="11643" xr:uid="{00000000-0005-0000-0000-0000D9650000}"/>
    <cellStyle name="Normal 8 3 4 2 3 4" xfId="36763" xr:uid="{00000000-0005-0000-0000-0000DA650000}"/>
    <cellStyle name="Normal 8 3 4 2 4" xfId="10419" xr:uid="{00000000-0005-0000-0000-0000DB650000}"/>
    <cellStyle name="Normal 8 3 4 2 4 2" xfId="35539" xr:uid="{00000000-0005-0000-0000-0000DC650000}"/>
    <cellStyle name="Normal 8 3 4 2 5" xfId="16090" xr:uid="{00000000-0005-0000-0000-0000DD650000}"/>
    <cellStyle name="Normal 8 3 4 2 5 2" xfId="39211" xr:uid="{00000000-0005-0000-0000-0000DE650000}"/>
    <cellStyle name="Normal 8 3 4 2 6" xfId="7971" xr:uid="{00000000-0005-0000-0000-0000DF650000}"/>
    <cellStyle name="Normal 8 3 4 2 7" xfId="33091" xr:uid="{00000000-0005-0000-0000-0000E0650000}"/>
    <cellStyle name="Normal 8 3 4 3" xfId="4543" xr:uid="{00000000-0005-0000-0000-0000E1650000}"/>
    <cellStyle name="Normal 8 3 4 3 2" xfId="12394" xr:uid="{00000000-0005-0000-0000-0000E2650000}"/>
    <cellStyle name="Normal 8 3 4 3 2 2" xfId="37375" xr:uid="{00000000-0005-0000-0000-0000E3650000}"/>
    <cellStyle name="Normal 8 3 4 3 3" xfId="18469" xr:uid="{00000000-0005-0000-0000-0000E4650000}"/>
    <cellStyle name="Normal 8 3 4 3 3 2" xfId="41047" xr:uid="{00000000-0005-0000-0000-0000E5650000}"/>
    <cellStyle name="Normal 8 3 4 3 4" xfId="8583" xr:uid="{00000000-0005-0000-0000-0000E6650000}"/>
    <cellStyle name="Normal 8 3 4 3 5" xfId="33703" xr:uid="{00000000-0005-0000-0000-0000E7650000}"/>
    <cellStyle name="Normal 8 3 4 4" xfId="2995" xr:uid="{00000000-0005-0000-0000-0000E8650000}"/>
    <cellStyle name="Normal 8 3 4 4 2" xfId="16945" xr:uid="{00000000-0005-0000-0000-0000E9650000}"/>
    <cellStyle name="Normal 8 3 4 4 2 2" xfId="39823" xr:uid="{00000000-0005-0000-0000-0000EA650000}"/>
    <cellStyle name="Normal 8 3 4 4 3" xfId="11031" xr:uid="{00000000-0005-0000-0000-0000EB650000}"/>
    <cellStyle name="Normal 8 3 4 4 4" xfId="36151" xr:uid="{00000000-0005-0000-0000-0000EC650000}"/>
    <cellStyle name="Normal 8 3 4 5" xfId="9807" xr:uid="{00000000-0005-0000-0000-0000ED650000}"/>
    <cellStyle name="Normal 8 3 4 5 2" xfId="34927" xr:uid="{00000000-0005-0000-0000-0000EE650000}"/>
    <cellStyle name="Normal 8 3 4 6" xfId="15049" xr:uid="{00000000-0005-0000-0000-0000EF650000}"/>
    <cellStyle name="Normal 8 3 4 6 2" xfId="38599" xr:uid="{00000000-0005-0000-0000-0000F0650000}"/>
    <cellStyle name="Normal 8 3 4 7" xfId="7359" xr:uid="{00000000-0005-0000-0000-0000F1650000}"/>
    <cellStyle name="Normal 8 3 4 8" xfId="32479" xr:uid="{00000000-0005-0000-0000-0000F2650000}"/>
    <cellStyle name="Normal 8 3 5" xfId="1372" xr:uid="{00000000-0005-0000-0000-0000F3650000}"/>
    <cellStyle name="Normal 8 3 5 2" xfId="2463" xr:uid="{00000000-0005-0000-0000-0000F4650000}"/>
    <cellStyle name="Normal 8 3 5 2 2" xfId="5726" xr:uid="{00000000-0005-0000-0000-0000F5650000}"/>
    <cellStyle name="Normal 8 3 5 2 2 2" xfId="13398" xr:uid="{00000000-0005-0000-0000-0000F6650000}"/>
    <cellStyle name="Normal 8 3 5 2 2 2 2" xfId="38198" xr:uid="{00000000-0005-0000-0000-0000F7650000}"/>
    <cellStyle name="Normal 8 3 5 2 2 3" xfId="19614" xr:uid="{00000000-0005-0000-0000-0000F8650000}"/>
    <cellStyle name="Normal 8 3 5 2 2 3 2" xfId="41870" xr:uid="{00000000-0005-0000-0000-0000F9650000}"/>
    <cellStyle name="Normal 8 3 5 2 2 4" xfId="9406" xr:uid="{00000000-0005-0000-0000-0000FA650000}"/>
    <cellStyle name="Normal 8 3 5 2 2 5" xfId="34526" xr:uid="{00000000-0005-0000-0000-0000FB650000}"/>
    <cellStyle name="Normal 8 3 5 2 3" xfId="3818" xr:uid="{00000000-0005-0000-0000-0000FC650000}"/>
    <cellStyle name="Normal 8 3 5 2 3 2" xfId="17768" xr:uid="{00000000-0005-0000-0000-0000FD650000}"/>
    <cellStyle name="Normal 8 3 5 2 3 2 2" xfId="40646" xr:uid="{00000000-0005-0000-0000-0000FE650000}"/>
    <cellStyle name="Normal 8 3 5 2 3 3" xfId="11854" xr:uid="{00000000-0005-0000-0000-0000FF650000}"/>
    <cellStyle name="Normal 8 3 5 2 3 4" xfId="36974" xr:uid="{00000000-0005-0000-0000-000000660000}"/>
    <cellStyle name="Normal 8 3 5 2 4" xfId="10630" xr:uid="{00000000-0005-0000-0000-000001660000}"/>
    <cellStyle name="Normal 8 3 5 2 4 2" xfId="35750" xr:uid="{00000000-0005-0000-0000-000002660000}"/>
    <cellStyle name="Normal 8 3 5 2 5" xfId="16427" xr:uid="{00000000-0005-0000-0000-000003660000}"/>
    <cellStyle name="Normal 8 3 5 2 5 2" xfId="39422" xr:uid="{00000000-0005-0000-0000-000004660000}"/>
    <cellStyle name="Normal 8 3 5 2 6" xfId="8182" xr:uid="{00000000-0005-0000-0000-000005660000}"/>
    <cellStyle name="Normal 8 3 5 2 7" xfId="33302" xr:uid="{00000000-0005-0000-0000-000006660000}"/>
    <cellStyle name="Normal 8 3 5 3" xfId="4836" xr:uid="{00000000-0005-0000-0000-000007660000}"/>
    <cellStyle name="Normal 8 3 5 3 2" xfId="12650" xr:uid="{00000000-0005-0000-0000-000008660000}"/>
    <cellStyle name="Normal 8 3 5 3 2 2" xfId="37586" xr:uid="{00000000-0005-0000-0000-000009660000}"/>
    <cellStyle name="Normal 8 3 5 3 3" xfId="18754" xr:uid="{00000000-0005-0000-0000-00000A660000}"/>
    <cellStyle name="Normal 8 3 5 3 3 2" xfId="41258" xr:uid="{00000000-0005-0000-0000-00000B660000}"/>
    <cellStyle name="Normal 8 3 5 3 4" xfId="8794" xr:uid="{00000000-0005-0000-0000-00000C660000}"/>
    <cellStyle name="Normal 8 3 5 3 5" xfId="33914" xr:uid="{00000000-0005-0000-0000-00000D660000}"/>
    <cellStyle name="Normal 8 3 5 4" xfId="3206" xr:uid="{00000000-0005-0000-0000-00000E660000}"/>
    <cellStyle name="Normal 8 3 5 4 2" xfId="17156" xr:uid="{00000000-0005-0000-0000-00000F660000}"/>
    <cellStyle name="Normal 8 3 5 4 2 2" xfId="40034" xr:uid="{00000000-0005-0000-0000-000010660000}"/>
    <cellStyle name="Normal 8 3 5 4 3" xfId="11242" xr:uid="{00000000-0005-0000-0000-000011660000}"/>
    <cellStyle name="Normal 8 3 5 4 4" xfId="36362" xr:uid="{00000000-0005-0000-0000-000012660000}"/>
    <cellStyle name="Normal 8 3 5 5" xfId="10018" xr:uid="{00000000-0005-0000-0000-000013660000}"/>
    <cellStyle name="Normal 8 3 5 5 2" xfId="35138" xr:uid="{00000000-0005-0000-0000-000014660000}"/>
    <cellStyle name="Normal 8 3 5 6" xfId="15381" xr:uid="{00000000-0005-0000-0000-000015660000}"/>
    <cellStyle name="Normal 8 3 5 6 2" xfId="38810" xr:uid="{00000000-0005-0000-0000-000016660000}"/>
    <cellStyle name="Normal 8 3 5 7" xfId="7570" xr:uid="{00000000-0005-0000-0000-000017660000}"/>
    <cellStyle name="Normal 8 3 5 8" xfId="32690" xr:uid="{00000000-0005-0000-0000-000018660000}"/>
    <cellStyle name="Normal 8 3 6" xfId="1783" xr:uid="{00000000-0005-0000-0000-000019660000}"/>
    <cellStyle name="Normal 8 3 6 2" xfId="5152" xr:uid="{00000000-0005-0000-0000-00001A660000}"/>
    <cellStyle name="Normal 8 3 6 2 2" xfId="12905" xr:uid="{00000000-0005-0000-0000-00001B660000}"/>
    <cellStyle name="Normal 8 3 6 2 2 2" xfId="37776" xr:uid="{00000000-0005-0000-0000-00001C660000}"/>
    <cellStyle name="Normal 8 3 6 2 3" xfId="19056" xr:uid="{00000000-0005-0000-0000-00001D660000}"/>
    <cellStyle name="Normal 8 3 6 2 3 2" xfId="41448" xr:uid="{00000000-0005-0000-0000-00001E660000}"/>
    <cellStyle name="Normal 8 3 6 2 4" xfId="8984" xr:uid="{00000000-0005-0000-0000-00001F660000}"/>
    <cellStyle name="Normal 8 3 6 2 5" xfId="34104" xr:uid="{00000000-0005-0000-0000-000020660000}"/>
    <cellStyle name="Normal 8 3 6 3" xfId="3396" xr:uid="{00000000-0005-0000-0000-000021660000}"/>
    <cellStyle name="Normal 8 3 6 3 2" xfId="17346" xr:uid="{00000000-0005-0000-0000-000022660000}"/>
    <cellStyle name="Normal 8 3 6 3 2 2" xfId="40224" xr:uid="{00000000-0005-0000-0000-000023660000}"/>
    <cellStyle name="Normal 8 3 6 3 3" xfId="11432" xr:uid="{00000000-0005-0000-0000-000024660000}"/>
    <cellStyle name="Normal 8 3 6 3 4" xfId="36552" xr:uid="{00000000-0005-0000-0000-000025660000}"/>
    <cellStyle name="Normal 8 3 6 4" xfId="10208" xr:uid="{00000000-0005-0000-0000-000026660000}"/>
    <cellStyle name="Normal 8 3 6 4 2" xfId="35328" xr:uid="{00000000-0005-0000-0000-000027660000}"/>
    <cellStyle name="Normal 8 3 6 5" xfId="15761" xr:uid="{00000000-0005-0000-0000-000028660000}"/>
    <cellStyle name="Normal 8 3 6 5 2" xfId="39000" xr:uid="{00000000-0005-0000-0000-000029660000}"/>
    <cellStyle name="Normal 8 3 6 6" xfId="7760" xr:uid="{00000000-0005-0000-0000-00002A660000}"/>
    <cellStyle name="Normal 8 3 6 7" xfId="32880" xr:uid="{00000000-0005-0000-0000-00002B660000}"/>
    <cellStyle name="Normal 8 3 7" xfId="4246" xr:uid="{00000000-0005-0000-0000-00002C660000}"/>
    <cellStyle name="Normal 8 3 7 2" xfId="12148" xr:uid="{00000000-0005-0000-0000-00002D660000}"/>
    <cellStyle name="Normal 8 3 7 2 2" xfId="37164" xr:uid="{00000000-0005-0000-0000-00002E660000}"/>
    <cellStyle name="Normal 8 3 7 3" xfId="18178" xr:uid="{00000000-0005-0000-0000-00002F660000}"/>
    <cellStyle name="Normal 8 3 7 3 2" xfId="40836" xr:uid="{00000000-0005-0000-0000-000030660000}"/>
    <cellStyle name="Normal 8 3 7 4" xfId="8372" xr:uid="{00000000-0005-0000-0000-000031660000}"/>
    <cellStyle name="Normal 8 3 7 5" xfId="33492" xr:uid="{00000000-0005-0000-0000-000032660000}"/>
    <cellStyle name="Normal 8 3 8" xfId="2784" xr:uid="{00000000-0005-0000-0000-000033660000}"/>
    <cellStyle name="Normal 8 3 8 2" xfId="16734" xr:uid="{00000000-0005-0000-0000-000034660000}"/>
    <cellStyle name="Normal 8 3 8 2 2" xfId="39612" xr:uid="{00000000-0005-0000-0000-000035660000}"/>
    <cellStyle name="Normal 8 3 8 3" xfId="10820" xr:uid="{00000000-0005-0000-0000-000036660000}"/>
    <cellStyle name="Normal 8 3 8 4" xfId="35940" xr:uid="{00000000-0005-0000-0000-000037660000}"/>
    <cellStyle name="Normal 8 3 9" xfId="9596" xr:uid="{00000000-0005-0000-0000-000038660000}"/>
    <cellStyle name="Normal 8 3 9 2" xfId="34716" xr:uid="{00000000-0005-0000-0000-000039660000}"/>
    <cellStyle name="Normal 8 4" xfId="608" xr:uid="{00000000-0005-0000-0000-00003A660000}"/>
    <cellStyle name="Normal 8 4 10" xfId="14650" xr:uid="{00000000-0005-0000-0000-00003B660000}"/>
    <cellStyle name="Normal 8 4 10 2" xfId="38392" xr:uid="{00000000-0005-0000-0000-00003C660000}"/>
    <cellStyle name="Normal 8 4 11" xfId="7152" xr:uid="{00000000-0005-0000-0000-00003D660000}"/>
    <cellStyle name="Normal 8 4 12" xfId="32272" xr:uid="{00000000-0005-0000-0000-00003E660000}"/>
    <cellStyle name="Normal 8 4 2" xfId="609" xr:uid="{00000000-0005-0000-0000-00003F660000}"/>
    <cellStyle name="Normal 8 4 2 10" xfId="7153" xr:uid="{00000000-0005-0000-0000-000040660000}"/>
    <cellStyle name="Normal 8 4 2 11" xfId="32273" xr:uid="{00000000-0005-0000-0000-000041660000}"/>
    <cellStyle name="Normal 8 4 2 2" xfId="610" xr:uid="{00000000-0005-0000-0000-000042660000}"/>
    <cellStyle name="Normal 8 4 2 2 10" xfId="32274" xr:uid="{00000000-0005-0000-0000-000043660000}"/>
    <cellStyle name="Normal 8 4 2 2 2" xfId="1036" xr:uid="{00000000-0005-0000-0000-000044660000}"/>
    <cellStyle name="Normal 8 4 2 2 2 2" xfId="2127" xr:uid="{00000000-0005-0000-0000-000045660000}"/>
    <cellStyle name="Normal 8 4 2 2 2 2 2" xfId="5433" xr:uid="{00000000-0005-0000-0000-000046660000}"/>
    <cellStyle name="Normal 8 4 2 2 2 2 2 2" xfId="13147" xr:uid="{00000000-0005-0000-0000-000047660000}"/>
    <cellStyle name="Normal 8 4 2 2 2 2 2 2 2" xfId="37993" xr:uid="{00000000-0005-0000-0000-000048660000}"/>
    <cellStyle name="Normal 8 4 2 2 2 2 2 3" xfId="19327" xr:uid="{00000000-0005-0000-0000-000049660000}"/>
    <cellStyle name="Normal 8 4 2 2 2 2 2 3 2" xfId="41665" xr:uid="{00000000-0005-0000-0000-00004A660000}"/>
    <cellStyle name="Normal 8 4 2 2 2 2 2 4" xfId="9201" xr:uid="{00000000-0005-0000-0000-00004B660000}"/>
    <cellStyle name="Normal 8 4 2 2 2 2 2 5" xfId="34321" xr:uid="{00000000-0005-0000-0000-00004C660000}"/>
    <cellStyle name="Normal 8 4 2 2 2 2 3" xfId="3613" xr:uid="{00000000-0005-0000-0000-00004D660000}"/>
    <cellStyle name="Normal 8 4 2 2 2 2 3 2" xfId="17563" xr:uid="{00000000-0005-0000-0000-00004E660000}"/>
    <cellStyle name="Normal 8 4 2 2 2 2 3 2 2" xfId="40441" xr:uid="{00000000-0005-0000-0000-00004F660000}"/>
    <cellStyle name="Normal 8 4 2 2 2 2 3 3" xfId="11649" xr:uid="{00000000-0005-0000-0000-000050660000}"/>
    <cellStyle name="Normal 8 4 2 2 2 2 3 4" xfId="36769" xr:uid="{00000000-0005-0000-0000-000051660000}"/>
    <cellStyle name="Normal 8 4 2 2 2 2 4" xfId="10425" xr:uid="{00000000-0005-0000-0000-000052660000}"/>
    <cellStyle name="Normal 8 4 2 2 2 2 4 2" xfId="35545" xr:uid="{00000000-0005-0000-0000-000053660000}"/>
    <cellStyle name="Normal 8 4 2 2 2 2 5" xfId="16096" xr:uid="{00000000-0005-0000-0000-000054660000}"/>
    <cellStyle name="Normal 8 4 2 2 2 2 5 2" xfId="39217" xr:uid="{00000000-0005-0000-0000-000055660000}"/>
    <cellStyle name="Normal 8 4 2 2 2 2 6" xfId="7977" xr:uid="{00000000-0005-0000-0000-000056660000}"/>
    <cellStyle name="Normal 8 4 2 2 2 2 7" xfId="33097" xr:uid="{00000000-0005-0000-0000-000057660000}"/>
    <cellStyle name="Normal 8 4 2 2 2 3" xfId="4549" xr:uid="{00000000-0005-0000-0000-000058660000}"/>
    <cellStyle name="Normal 8 4 2 2 2 3 2" xfId="12400" xr:uid="{00000000-0005-0000-0000-000059660000}"/>
    <cellStyle name="Normal 8 4 2 2 2 3 2 2" xfId="37381" xr:uid="{00000000-0005-0000-0000-00005A660000}"/>
    <cellStyle name="Normal 8 4 2 2 2 3 3" xfId="18475" xr:uid="{00000000-0005-0000-0000-00005B660000}"/>
    <cellStyle name="Normal 8 4 2 2 2 3 3 2" xfId="41053" xr:uid="{00000000-0005-0000-0000-00005C660000}"/>
    <cellStyle name="Normal 8 4 2 2 2 3 4" xfId="8589" xr:uid="{00000000-0005-0000-0000-00005D660000}"/>
    <cellStyle name="Normal 8 4 2 2 2 3 5" xfId="33709" xr:uid="{00000000-0005-0000-0000-00005E660000}"/>
    <cellStyle name="Normal 8 4 2 2 2 4" xfId="3001" xr:uid="{00000000-0005-0000-0000-00005F660000}"/>
    <cellStyle name="Normal 8 4 2 2 2 4 2" xfId="16951" xr:uid="{00000000-0005-0000-0000-000060660000}"/>
    <cellStyle name="Normal 8 4 2 2 2 4 2 2" xfId="39829" xr:uid="{00000000-0005-0000-0000-000061660000}"/>
    <cellStyle name="Normal 8 4 2 2 2 4 3" xfId="11037" xr:uid="{00000000-0005-0000-0000-000062660000}"/>
    <cellStyle name="Normal 8 4 2 2 2 4 4" xfId="36157" xr:uid="{00000000-0005-0000-0000-000063660000}"/>
    <cellStyle name="Normal 8 4 2 2 2 5" xfId="9813" xr:uid="{00000000-0005-0000-0000-000064660000}"/>
    <cellStyle name="Normal 8 4 2 2 2 5 2" xfId="34933" xr:uid="{00000000-0005-0000-0000-000065660000}"/>
    <cellStyle name="Normal 8 4 2 2 2 6" xfId="15055" xr:uid="{00000000-0005-0000-0000-000066660000}"/>
    <cellStyle name="Normal 8 4 2 2 2 6 2" xfId="38605" xr:uid="{00000000-0005-0000-0000-000067660000}"/>
    <cellStyle name="Normal 8 4 2 2 2 7" xfId="7365" xr:uid="{00000000-0005-0000-0000-000068660000}"/>
    <cellStyle name="Normal 8 4 2 2 2 8" xfId="32485" xr:uid="{00000000-0005-0000-0000-000069660000}"/>
    <cellStyle name="Normal 8 4 2 2 3" xfId="1378" xr:uid="{00000000-0005-0000-0000-00006A660000}"/>
    <cellStyle name="Normal 8 4 2 2 3 2" xfId="2469" xr:uid="{00000000-0005-0000-0000-00006B660000}"/>
    <cellStyle name="Normal 8 4 2 2 3 2 2" xfId="5732" xr:uid="{00000000-0005-0000-0000-00006C660000}"/>
    <cellStyle name="Normal 8 4 2 2 3 2 2 2" xfId="13404" xr:uid="{00000000-0005-0000-0000-00006D660000}"/>
    <cellStyle name="Normal 8 4 2 2 3 2 2 2 2" xfId="38204" xr:uid="{00000000-0005-0000-0000-00006E660000}"/>
    <cellStyle name="Normal 8 4 2 2 3 2 2 3" xfId="19620" xr:uid="{00000000-0005-0000-0000-00006F660000}"/>
    <cellStyle name="Normal 8 4 2 2 3 2 2 3 2" xfId="41876" xr:uid="{00000000-0005-0000-0000-000070660000}"/>
    <cellStyle name="Normal 8 4 2 2 3 2 2 4" xfId="9412" xr:uid="{00000000-0005-0000-0000-000071660000}"/>
    <cellStyle name="Normal 8 4 2 2 3 2 2 5" xfId="34532" xr:uid="{00000000-0005-0000-0000-000072660000}"/>
    <cellStyle name="Normal 8 4 2 2 3 2 3" xfId="3824" xr:uid="{00000000-0005-0000-0000-000073660000}"/>
    <cellStyle name="Normal 8 4 2 2 3 2 3 2" xfId="17774" xr:uid="{00000000-0005-0000-0000-000074660000}"/>
    <cellStyle name="Normal 8 4 2 2 3 2 3 2 2" xfId="40652" xr:uid="{00000000-0005-0000-0000-000075660000}"/>
    <cellStyle name="Normal 8 4 2 2 3 2 3 3" xfId="11860" xr:uid="{00000000-0005-0000-0000-000076660000}"/>
    <cellStyle name="Normal 8 4 2 2 3 2 3 4" xfId="36980" xr:uid="{00000000-0005-0000-0000-000077660000}"/>
    <cellStyle name="Normal 8 4 2 2 3 2 4" xfId="10636" xr:uid="{00000000-0005-0000-0000-000078660000}"/>
    <cellStyle name="Normal 8 4 2 2 3 2 4 2" xfId="35756" xr:uid="{00000000-0005-0000-0000-000079660000}"/>
    <cellStyle name="Normal 8 4 2 2 3 2 5" xfId="16433" xr:uid="{00000000-0005-0000-0000-00007A660000}"/>
    <cellStyle name="Normal 8 4 2 2 3 2 5 2" xfId="39428" xr:uid="{00000000-0005-0000-0000-00007B660000}"/>
    <cellStyle name="Normal 8 4 2 2 3 2 6" xfId="8188" xr:uid="{00000000-0005-0000-0000-00007C660000}"/>
    <cellStyle name="Normal 8 4 2 2 3 2 7" xfId="33308" xr:uid="{00000000-0005-0000-0000-00007D660000}"/>
    <cellStyle name="Normal 8 4 2 2 3 3" xfId="4842" xr:uid="{00000000-0005-0000-0000-00007E660000}"/>
    <cellStyle name="Normal 8 4 2 2 3 3 2" xfId="12656" xr:uid="{00000000-0005-0000-0000-00007F660000}"/>
    <cellStyle name="Normal 8 4 2 2 3 3 2 2" xfId="37592" xr:uid="{00000000-0005-0000-0000-000080660000}"/>
    <cellStyle name="Normal 8 4 2 2 3 3 3" xfId="18760" xr:uid="{00000000-0005-0000-0000-000081660000}"/>
    <cellStyle name="Normal 8 4 2 2 3 3 3 2" xfId="41264" xr:uid="{00000000-0005-0000-0000-000082660000}"/>
    <cellStyle name="Normal 8 4 2 2 3 3 4" xfId="8800" xr:uid="{00000000-0005-0000-0000-000083660000}"/>
    <cellStyle name="Normal 8 4 2 2 3 3 5" xfId="33920" xr:uid="{00000000-0005-0000-0000-000084660000}"/>
    <cellStyle name="Normal 8 4 2 2 3 4" xfId="3212" xr:uid="{00000000-0005-0000-0000-000085660000}"/>
    <cellStyle name="Normal 8 4 2 2 3 4 2" xfId="17162" xr:uid="{00000000-0005-0000-0000-000086660000}"/>
    <cellStyle name="Normal 8 4 2 2 3 4 2 2" xfId="40040" xr:uid="{00000000-0005-0000-0000-000087660000}"/>
    <cellStyle name="Normal 8 4 2 2 3 4 3" xfId="11248" xr:uid="{00000000-0005-0000-0000-000088660000}"/>
    <cellStyle name="Normal 8 4 2 2 3 4 4" xfId="36368" xr:uid="{00000000-0005-0000-0000-000089660000}"/>
    <cellStyle name="Normal 8 4 2 2 3 5" xfId="10024" xr:uid="{00000000-0005-0000-0000-00008A660000}"/>
    <cellStyle name="Normal 8 4 2 2 3 5 2" xfId="35144" xr:uid="{00000000-0005-0000-0000-00008B660000}"/>
    <cellStyle name="Normal 8 4 2 2 3 6" xfId="15387" xr:uid="{00000000-0005-0000-0000-00008C660000}"/>
    <cellStyle name="Normal 8 4 2 2 3 6 2" xfId="38816" xr:uid="{00000000-0005-0000-0000-00008D660000}"/>
    <cellStyle name="Normal 8 4 2 2 3 7" xfId="7576" xr:uid="{00000000-0005-0000-0000-00008E660000}"/>
    <cellStyle name="Normal 8 4 2 2 3 8" xfId="32696" xr:uid="{00000000-0005-0000-0000-00008F660000}"/>
    <cellStyle name="Normal 8 4 2 2 4" xfId="1789" xr:uid="{00000000-0005-0000-0000-000090660000}"/>
    <cellStyle name="Normal 8 4 2 2 4 2" xfId="5158" xr:uid="{00000000-0005-0000-0000-000091660000}"/>
    <cellStyle name="Normal 8 4 2 2 4 2 2" xfId="12911" xr:uid="{00000000-0005-0000-0000-000092660000}"/>
    <cellStyle name="Normal 8 4 2 2 4 2 2 2" xfId="37782" xr:uid="{00000000-0005-0000-0000-000093660000}"/>
    <cellStyle name="Normal 8 4 2 2 4 2 3" xfId="19062" xr:uid="{00000000-0005-0000-0000-000094660000}"/>
    <cellStyle name="Normal 8 4 2 2 4 2 3 2" xfId="41454" xr:uid="{00000000-0005-0000-0000-000095660000}"/>
    <cellStyle name="Normal 8 4 2 2 4 2 4" xfId="8990" xr:uid="{00000000-0005-0000-0000-000096660000}"/>
    <cellStyle name="Normal 8 4 2 2 4 2 5" xfId="34110" xr:uid="{00000000-0005-0000-0000-000097660000}"/>
    <cellStyle name="Normal 8 4 2 2 4 3" xfId="3402" xr:uid="{00000000-0005-0000-0000-000098660000}"/>
    <cellStyle name="Normal 8 4 2 2 4 3 2" xfId="17352" xr:uid="{00000000-0005-0000-0000-000099660000}"/>
    <cellStyle name="Normal 8 4 2 2 4 3 2 2" xfId="40230" xr:uid="{00000000-0005-0000-0000-00009A660000}"/>
    <cellStyle name="Normal 8 4 2 2 4 3 3" xfId="11438" xr:uid="{00000000-0005-0000-0000-00009B660000}"/>
    <cellStyle name="Normal 8 4 2 2 4 3 4" xfId="36558" xr:uid="{00000000-0005-0000-0000-00009C660000}"/>
    <cellStyle name="Normal 8 4 2 2 4 4" xfId="10214" xr:uid="{00000000-0005-0000-0000-00009D660000}"/>
    <cellStyle name="Normal 8 4 2 2 4 4 2" xfId="35334" xr:uid="{00000000-0005-0000-0000-00009E660000}"/>
    <cellStyle name="Normal 8 4 2 2 4 5" xfId="15767" xr:uid="{00000000-0005-0000-0000-00009F660000}"/>
    <cellStyle name="Normal 8 4 2 2 4 5 2" xfId="39006" xr:uid="{00000000-0005-0000-0000-0000A0660000}"/>
    <cellStyle name="Normal 8 4 2 2 4 6" xfId="7766" xr:uid="{00000000-0005-0000-0000-0000A1660000}"/>
    <cellStyle name="Normal 8 4 2 2 4 7" xfId="32886" xr:uid="{00000000-0005-0000-0000-0000A2660000}"/>
    <cellStyle name="Normal 8 4 2 2 5" xfId="4252" xr:uid="{00000000-0005-0000-0000-0000A3660000}"/>
    <cellStyle name="Normal 8 4 2 2 5 2" xfId="12154" xr:uid="{00000000-0005-0000-0000-0000A4660000}"/>
    <cellStyle name="Normal 8 4 2 2 5 2 2" xfId="37170" xr:uid="{00000000-0005-0000-0000-0000A5660000}"/>
    <cellStyle name="Normal 8 4 2 2 5 3" xfId="18184" xr:uid="{00000000-0005-0000-0000-0000A6660000}"/>
    <cellStyle name="Normal 8 4 2 2 5 3 2" xfId="40842" xr:uid="{00000000-0005-0000-0000-0000A7660000}"/>
    <cellStyle name="Normal 8 4 2 2 5 4" xfId="8378" xr:uid="{00000000-0005-0000-0000-0000A8660000}"/>
    <cellStyle name="Normal 8 4 2 2 5 5" xfId="33498" xr:uid="{00000000-0005-0000-0000-0000A9660000}"/>
    <cellStyle name="Normal 8 4 2 2 6" xfId="2790" xr:uid="{00000000-0005-0000-0000-0000AA660000}"/>
    <cellStyle name="Normal 8 4 2 2 6 2" xfId="16740" xr:uid="{00000000-0005-0000-0000-0000AB660000}"/>
    <cellStyle name="Normal 8 4 2 2 6 2 2" xfId="39618" xr:uid="{00000000-0005-0000-0000-0000AC660000}"/>
    <cellStyle name="Normal 8 4 2 2 6 3" xfId="10826" xr:uid="{00000000-0005-0000-0000-0000AD660000}"/>
    <cellStyle name="Normal 8 4 2 2 6 4" xfId="35946" xr:uid="{00000000-0005-0000-0000-0000AE660000}"/>
    <cellStyle name="Normal 8 4 2 2 7" xfId="9602" xr:uid="{00000000-0005-0000-0000-0000AF660000}"/>
    <cellStyle name="Normal 8 4 2 2 7 2" xfId="34722" xr:uid="{00000000-0005-0000-0000-0000B0660000}"/>
    <cellStyle name="Normal 8 4 2 2 8" xfId="14652" xr:uid="{00000000-0005-0000-0000-0000B1660000}"/>
    <cellStyle name="Normal 8 4 2 2 8 2" xfId="38394" xr:uid="{00000000-0005-0000-0000-0000B2660000}"/>
    <cellStyle name="Normal 8 4 2 2 9" xfId="7154" xr:uid="{00000000-0005-0000-0000-0000B3660000}"/>
    <cellStyle name="Normal 8 4 2 3" xfId="1035" xr:uid="{00000000-0005-0000-0000-0000B4660000}"/>
    <cellStyle name="Normal 8 4 2 3 2" xfId="2126" xr:uid="{00000000-0005-0000-0000-0000B5660000}"/>
    <cellStyle name="Normal 8 4 2 3 2 2" xfId="5432" xr:uid="{00000000-0005-0000-0000-0000B6660000}"/>
    <cellStyle name="Normal 8 4 2 3 2 2 2" xfId="13146" xr:uid="{00000000-0005-0000-0000-0000B7660000}"/>
    <cellStyle name="Normal 8 4 2 3 2 2 2 2" xfId="37992" xr:uid="{00000000-0005-0000-0000-0000B8660000}"/>
    <cellStyle name="Normal 8 4 2 3 2 2 3" xfId="19326" xr:uid="{00000000-0005-0000-0000-0000B9660000}"/>
    <cellStyle name="Normal 8 4 2 3 2 2 3 2" xfId="41664" xr:uid="{00000000-0005-0000-0000-0000BA660000}"/>
    <cellStyle name="Normal 8 4 2 3 2 2 4" xfId="9200" xr:uid="{00000000-0005-0000-0000-0000BB660000}"/>
    <cellStyle name="Normal 8 4 2 3 2 2 5" xfId="34320" xr:uid="{00000000-0005-0000-0000-0000BC660000}"/>
    <cellStyle name="Normal 8 4 2 3 2 3" xfId="3612" xr:uid="{00000000-0005-0000-0000-0000BD660000}"/>
    <cellStyle name="Normal 8 4 2 3 2 3 2" xfId="17562" xr:uid="{00000000-0005-0000-0000-0000BE660000}"/>
    <cellStyle name="Normal 8 4 2 3 2 3 2 2" xfId="40440" xr:uid="{00000000-0005-0000-0000-0000BF660000}"/>
    <cellStyle name="Normal 8 4 2 3 2 3 3" xfId="11648" xr:uid="{00000000-0005-0000-0000-0000C0660000}"/>
    <cellStyle name="Normal 8 4 2 3 2 3 4" xfId="36768" xr:uid="{00000000-0005-0000-0000-0000C1660000}"/>
    <cellStyle name="Normal 8 4 2 3 2 4" xfId="10424" xr:uid="{00000000-0005-0000-0000-0000C2660000}"/>
    <cellStyle name="Normal 8 4 2 3 2 4 2" xfId="35544" xr:uid="{00000000-0005-0000-0000-0000C3660000}"/>
    <cellStyle name="Normal 8 4 2 3 2 5" xfId="16095" xr:uid="{00000000-0005-0000-0000-0000C4660000}"/>
    <cellStyle name="Normal 8 4 2 3 2 5 2" xfId="39216" xr:uid="{00000000-0005-0000-0000-0000C5660000}"/>
    <cellStyle name="Normal 8 4 2 3 2 6" xfId="7976" xr:uid="{00000000-0005-0000-0000-0000C6660000}"/>
    <cellStyle name="Normal 8 4 2 3 2 7" xfId="33096" xr:uid="{00000000-0005-0000-0000-0000C7660000}"/>
    <cellStyle name="Normal 8 4 2 3 3" xfId="4548" xr:uid="{00000000-0005-0000-0000-0000C8660000}"/>
    <cellStyle name="Normal 8 4 2 3 3 2" xfId="12399" xr:uid="{00000000-0005-0000-0000-0000C9660000}"/>
    <cellStyle name="Normal 8 4 2 3 3 2 2" xfId="37380" xr:uid="{00000000-0005-0000-0000-0000CA660000}"/>
    <cellStyle name="Normal 8 4 2 3 3 3" xfId="18474" xr:uid="{00000000-0005-0000-0000-0000CB660000}"/>
    <cellStyle name="Normal 8 4 2 3 3 3 2" xfId="41052" xr:uid="{00000000-0005-0000-0000-0000CC660000}"/>
    <cellStyle name="Normal 8 4 2 3 3 4" xfId="8588" xr:uid="{00000000-0005-0000-0000-0000CD660000}"/>
    <cellStyle name="Normal 8 4 2 3 3 5" xfId="33708" xr:uid="{00000000-0005-0000-0000-0000CE660000}"/>
    <cellStyle name="Normal 8 4 2 3 4" xfId="3000" xr:uid="{00000000-0005-0000-0000-0000CF660000}"/>
    <cellStyle name="Normal 8 4 2 3 4 2" xfId="16950" xr:uid="{00000000-0005-0000-0000-0000D0660000}"/>
    <cellStyle name="Normal 8 4 2 3 4 2 2" xfId="39828" xr:uid="{00000000-0005-0000-0000-0000D1660000}"/>
    <cellStyle name="Normal 8 4 2 3 4 3" xfId="11036" xr:uid="{00000000-0005-0000-0000-0000D2660000}"/>
    <cellStyle name="Normal 8 4 2 3 4 4" xfId="36156" xr:uid="{00000000-0005-0000-0000-0000D3660000}"/>
    <cellStyle name="Normal 8 4 2 3 5" xfId="9812" xr:uid="{00000000-0005-0000-0000-0000D4660000}"/>
    <cellStyle name="Normal 8 4 2 3 5 2" xfId="34932" xr:uid="{00000000-0005-0000-0000-0000D5660000}"/>
    <cellStyle name="Normal 8 4 2 3 6" xfId="15054" xr:uid="{00000000-0005-0000-0000-0000D6660000}"/>
    <cellStyle name="Normal 8 4 2 3 6 2" xfId="38604" xr:uid="{00000000-0005-0000-0000-0000D7660000}"/>
    <cellStyle name="Normal 8 4 2 3 7" xfId="7364" xr:uid="{00000000-0005-0000-0000-0000D8660000}"/>
    <cellStyle name="Normal 8 4 2 3 8" xfId="32484" xr:uid="{00000000-0005-0000-0000-0000D9660000}"/>
    <cellStyle name="Normal 8 4 2 4" xfId="1377" xr:uid="{00000000-0005-0000-0000-0000DA660000}"/>
    <cellStyle name="Normal 8 4 2 4 2" xfId="2468" xr:uid="{00000000-0005-0000-0000-0000DB660000}"/>
    <cellStyle name="Normal 8 4 2 4 2 2" xfId="5731" xr:uid="{00000000-0005-0000-0000-0000DC660000}"/>
    <cellStyle name="Normal 8 4 2 4 2 2 2" xfId="13403" xr:uid="{00000000-0005-0000-0000-0000DD660000}"/>
    <cellStyle name="Normal 8 4 2 4 2 2 2 2" xfId="38203" xr:uid="{00000000-0005-0000-0000-0000DE660000}"/>
    <cellStyle name="Normal 8 4 2 4 2 2 3" xfId="19619" xr:uid="{00000000-0005-0000-0000-0000DF660000}"/>
    <cellStyle name="Normal 8 4 2 4 2 2 3 2" xfId="41875" xr:uid="{00000000-0005-0000-0000-0000E0660000}"/>
    <cellStyle name="Normal 8 4 2 4 2 2 4" xfId="9411" xr:uid="{00000000-0005-0000-0000-0000E1660000}"/>
    <cellStyle name="Normal 8 4 2 4 2 2 5" xfId="34531" xr:uid="{00000000-0005-0000-0000-0000E2660000}"/>
    <cellStyle name="Normal 8 4 2 4 2 3" xfId="3823" xr:uid="{00000000-0005-0000-0000-0000E3660000}"/>
    <cellStyle name="Normal 8 4 2 4 2 3 2" xfId="17773" xr:uid="{00000000-0005-0000-0000-0000E4660000}"/>
    <cellStyle name="Normal 8 4 2 4 2 3 2 2" xfId="40651" xr:uid="{00000000-0005-0000-0000-0000E5660000}"/>
    <cellStyle name="Normal 8 4 2 4 2 3 3" xfId="11859" xr:uid="{00000000-0005-0000-0000-0000E6660000}"/>
    <cellStyle name="Normal 8 4 2 4 2 3 4" xfId="36979" xr:uid="{00000000-0005-0000-0000-0000E7660000}"/>
    <cellStyle name="Normal 8 4 2 4 2 4" xfId="10635" xr:uid="{00000000-0005-0000-0000-0000E8660000}"/>
    <cellStyle name="Normal 8 4 2 4 2 4 2" xfId="35755" xr:uid="{00000000-0005-0000-0000-0000E9660000}"/>
    <cellStyle name="Normal 8 4 2 4 2 5" xfId="16432" xr:uid="{00000000-0005-0000-0000-0000EA660000}"/>
    <cellStyle name="Normal 8 4 2 4 2 5 2" xfId="39427" xr:uid="{00000000-0005-0000-0000-0000EB660000}"/>
    <cellStyle name="Normal 8 4 2 4 2 6" xfId="8187" xr:uid="{00000000-0005-0000-0000-0000EC660000}"/>
    <cellStyle name="Normal 8 4 2 4 2 7" xfId="33307" xr:uid="{00000000-0005-0000-0000-0000ED660000}"/>
    <cellStyle name="Normal 8 4 2 4 3" xfId="4841" xr:uid="{00000000-0005-0000-0000-0000EE660000}"/>
    <cellStyle name="Normal 8 4 2 4 3 2" xfId="12655" xr:uid="{00000000-0005-0000-0000-0000EF660000}"/>
    <cellStyle name="Normal 8 4 2 4 3 2 2" xfId="37591" xr:uid="{00000000-0005-0000-0000-0000F0660000}"/>
    <cellStyle name="Normal 8 4 2 4 3 3" xfId="18759" xr:uid="{00000000-0005-0000-0000-0000F1660000}"/>
    <cellStyle name="Normal 8 4 2 4 3 3 2" xfId="41263" xr:uid="{00000000-0005-0000-0000-0000F2660000}"/>
    <cellStyle name="Normal 8 4 2 4 3 4" xfId="8799" xr:uid="{00000000-0005-0000-0000-0000F3660000}"/>
    <cellStyle name="Normal 8 4 2 4 3 5" xfId="33919" xr:uid="{00000000-0005-0000-0000-0000F4660000}"/>
    <cellStyle name="Normal 8 4 2 4 4" xfId="3211" xr:uid="{00000000-0005-0000-0000-0000F5660000}"/>
    <cellStyle name="Normal 8 4 2 4 4 2" xfId="17161" xr:uid="{00000000-0005-0000-0000-0000F6660000}"/>
    <cellStyle name="Normal 8 4 2 4 4 2 2" xfId="40039" xr:uid="{00000000-0005-0000-0000-0000F7660000}"/>
    <cellStyle name="Normal 8 4 2 4 4 3" xfId="11247" xr:uid="{00000000-0005-0000-0000-0000F8660000}"/>
    <cellStyle name="Normal 8 4 2 4 4 4" xfId="36367" xr:uid="{00000000-0005-0000-0000-0000F9660000}"/>
    <cellStyle name="Normal 8 4 2 4 5" xfId="10023" xr:uid="{00000000-0005-0000-0000-0000FA660000}"/>
    <cellStyle name="Normal 8 4 2 4 5 2" xfId="35143" xr:uid="{00000000-0005-0000-0000-0000FB660000}"/>
    <cellStyle name="Normal 8 4 2 4 6" xfId="15386" xr:uid="{00000000-0005-0000-0000-0000FC660000}"/>
    <cellStyle name="Normal 8 4 2 4 6 2" xfId="38815" xr:uid="{00000000-0005-0000-0000-0000FD660000}"/>
    <cellStyle name="Normal 8 4 2 4 7" xfId="7575" xr:uid="{00000000-0005-0000-0000-0000FE660000}"/>
    <cellStyle name="Normal 8 4 2 4 8" xfId="32695" xr:uid="{00000000-0005-0000-0000-0000FF660000}"/>
    <cellStyle name="Normal 8 4 2 5" xfId="1788" xr:uid="{00000000-0005-0000-0000-000000670000}"/>
    <cellStyle name="Normal 8 4 2 5 2" xfId="5157" xr:uid="{00000000-0005-0000-0000-000001670000}"/>
    <cellStyle name="Normal 8 4 2 5 2 2" xfId="12910" xr:uid="{00000000-0005-0000-0000-000002670000}"/>
    <cellStyle name="Normal 8 4 2 5 2 2 2" xfId="37781" xr:uid="{00000000-0005-0000-0000-000003670000}"/>
    <cellStyle name="Normal 8 4 2 5 2 3" xfId="19061" xr:uid="{00000000-0005-0000-0000-000004670000}"/>
    <cellStyle name="Normal 8 4 2 5 2 3 2" xfId="41453" xr:uid="{00000000-0005-0000-0000-000005670000}"/>
    <cellStyle name="Normal 8 4 2 5 2 4" xfId="8989" xr:uid="{00000000-0005-0000-0000-000006670000}"/>
    <cellStyle name="Normal 8 4 2 5 2 5" xfId="34109" xr:uid="{00000000-0005-0000-0000-000007670000}"/>
    <cellStyle name="Normal 8 4 2 5 3" xfId="3401" xr:uid="{00000000-0005-0000-0000-000008670000}"/>
    <cellStyle name="Normal 8 4 2 5 3 2" xfId="17351" xr:uid="{00000000-0005-0000-0000-000009670000}"/>
    <cellStyle name="Normal 8 4 2 5 3 2 2" xfId="40229" xr:uid="{00000000-0005-0000-0000-00000A670000}"/>
    <cellStyle name="Normal 8 4 2 5 3 3" xfId="11437" xr:uid="{00000000-0005-0000-0000-00000B670000}"/>
    <cellStyle name="Normal 8 4 2 5 3 4" xfId="36557" xr:uid="{00000000-0005-0000-0000-00000C670000}"/>
    <cellStyle name="Normal 8 4 2 5 4" xfId="10213" xr:uid="{00000000-0005-0000-0000-00000D670000}"/>
    <cellStyle name="Normal 8 4 2 5 4 2" xfId="35333" xr:uid="{00000000-0005-0000-0000-00000E670000}"/>
    <cellStyle name="Normal 8 4 2 5 5" xfId="15766" xr:uid="{00000000-0005-0000-0000-00000F670000}"/>
    <cellStyle name="Normal 8 4 2 5 5 2" xfId="39005" xr:uid="{00000000-0005-0000-0000-000010670000}"/>
    <cellStyle name="Normal 8 4 2 5 6" xfId="7765" xr:uid="{00000000-0005-0000-0000-000011670000}"/>
    <cellStyle name="Normal 8 4 2 5 7" xfId="32885" xr:uid="{00000000-0005-0000-0000-000012670000}"/>
    <cellStyle name="Normal 8 4 2 6" xfId="4251" xr:uid="{00000000-0005-0000-0000-000013670000}"/>
    <cellStyle name="Normal 8 4 2 6 2" xfId="12153" xr:uid="{00000000-0005-0000-0000-000014670000}"/>
    <cellStyle name="Normal 8 4 2 6 2 2" xfId="37169" xr:uid="{00000000-0005-0000-0000-000015670000}"/>
    <cellStyle name="Normal 8 4 2 6 3" xfId="18183" xr:uid="{00000000-0005-0000-0000-000016670000}"/>
    <cellStyle name="Normal 8 4 2 6 3 2" xfId="40841" xr:uid="{00000000-0005-0000-0000-000017670000}"/>
    <cellStyle name="Normal 8 4 2 6 4" xfId="8377" xr:uid="{00000000-0005-0000-0000-000018670000}"/>
    <cellStyle name="Normal 8 4 2 6 5" xfId="33497" xr:uid="{00000000-0005-0000-0000-000019670000}"/>
    <cellStyle name="Normal 8 4 2 7" xfId="2789" xr:uid="{00000000-0005-0000-0000-00001A670000}"/>
    <cellStyle name="Normal 8 4 2 7 2" xfId="16739" xr:uid="{00000000-0005-0000-0000-00001B670000}"/>
    <cellStyle name="Normal 8 4 2 7 2 2" xfId="39617" xr:uid="{00000000-0005-0000-0000-00001C670000}"/>
    <cellStyle name="Normal 8 4 2 7 3" xfId="10825" xr:uid="{00000000-0005-0000-0000-00001D670000}"/>
    <cellStyle name="Normal 8 4 2 7 4" xfId="35945" xr:uid="{00000000-0005-0000-0000-00001E670000}"/>
    <cellStyle name="Normal 8 4 2 8" xfId="9601" xr:uid="{00000000-0005-0000-0000-00001F670000}"/>
    <cellStyle name="Normal 8 4 2 8 2" xfId="34721" xr:uid="{00000000-0005-0000-0000-000020670000}"/>
    <cellStyle name="Normal 8 4 2 9" xfId="14651" xr:uid="{00000000-0005-0000-0000-000021670000}"/>
    <cellStyle name="Normal 8 4 2 9 2" xfId="38393" xr:uid="{00000000-0005-0000-0000-000022670000}"/>
    <cellStyle name="Normal 8 4 3" xfId="611" xr:uid="{00000000-0005-0000-0000-000023670000}"/>
    <cellStyle name="Normal 8 4 3 10" xfId="32275" xr:uid="{00000000-0005-0000-0000-000024670000}"/>
    <cellStyle name="Normal 8 4 3 2" xfId="1037" xr:uid="{00000000-0005-0000-0000-000025670000}"/>
    <cellStyle name="Normal 8 4 3 2 2" xfId="2128" xr:uid="{00000000-0005-0000-0000-000026670000}"/>
    <cellStyle name="Normal 8 4 3 2 2 2" xfId="5434" xr:uid="{00000000-0005-0000-0000-000027670000}"/>
    <cellStyle name="Normal 8 4 3 2 2 2 2" xfId="13148" xr:uid="{00000000-0005-0000-0000-000028670000}"/>
    <cellStyle name="Normal 8 4 3 2 2 2 2 2" xfId="37994" xr:uid="{00000000-0005-0000-0000-000029670000}"/>
    <cellStyle name="Normal 8 4 3 2 2 2 3" xfId="19328" xr:uid="{00000000-0005-0000-0000-00002A670000}"/>
    <cellStyle name="Normal 8 4 3 2 2 2 3 2" xfId="41666" xr:uid="{00000000-0005-0000-0000-00002B670000}"/>
    <cellStyle name="Normal 8 4 3 2 2 2 4" xfId="9202" xr:uid="{00000000-0005-0000-0000-00002C670000}"/>
    <cellStyle name="Normal 8 4 3 2 2 2 5" xfId="34322" xr:uid="{00000000-0005-0000-0000-00002D670000}"/>
    <cellStyle name="Normal 8 4 3 2 2 3" xfId="3614" xr:uid="{00000000-0005-0000-0000-00002E670000}"/>
    <cellStyle name="Normal 8 4 3 2 2 3 2" xfId="17564" xr:uid="{00000000-0005-0000-0000-00002F670000}"/>
    <cellStyle name="Normal 8 4 3 2 2 3 2 2" xfId="40442" xr:uid="{00000000-0005-0000-0000-000030670000}"/>
    <cellStyle name="Normal 8 4 3 2 2 3 3" xfId="11650" xr:uid="{00000000-0005-0000-0000-000031670000}"/>
    <cellStyle name="Normal 8 4 3 2 2 3 4" xfId="36770" xr:uid="{00000000-0005-0000-0000-000032670000}"/>
    <cellStyle name="Normal 8 4 3 2 2 4" xfId="10426" xr:uid="{00000000-0005-0000-0000-000033670000}"/>
    <cellStyle name="Normal 8 4 3 2 2 4 2" xfId="35546" xr:uid="{00000000-0005-0000-0000-000034670000}"/>
    <cellStyle name="Normal 8 4 3 2 2 5" xfId="16097" xr:uid="{00000000-0005-0000-0000-000035670000}"/>
    <cellStyle name="Normal 8 4 3 2 2 5 2" xfId="39218" xr:uid="{00000000-0005-0000-0000-000036670000}"/>
    <cellStyle name="Normal 8 4 3 2 2 6" xfId="7978" xr:uid="{00000000-0005-0000-0000-000037670000}"/>
    <cellStyle name="Normal 8 4 3 2 2 7" xfId="33098" xr:uid="{00000000-0005-0000-0000-000038670000}"/>
    <cellStyle name="Normal 8 4 3 2 3" xfId="4550" xr:uid="{00000000-0005-0000-0000-000039670000}"/>
    <cellStyle name="Normal 8 4 3 2 3 2" xfId="12401" xr:uid="{00000000-0005-0000-0000-00003A670000}"/>
    <cellStyle name="Normal 8 4 3 2 3 2 2" xfId="37382" xr:uid="{00000000-0005-0000-0000-00003B670000}"/>
    <cellStyle name="Normal 8 4 3 2 3 3" xfId="18476" xr:uid="{00000000-0005-0000-0000-00003C670000}"/>
    <cellStyle name="Normal 8 4 3 2 3 3 2" xfId="41054" xr:uid="{00000000-0005-0000-0000-00003D670000}"/>
    <cellStyle name="Normal 8 4 3 2 3 4" xfId="8590" xr:uid="{00000000-0005-0000-0000-00003E670000}"/>
    <cellStyle name="Normal 8 4 3 2 3 5" xfId="33710" xr:uid="{00000000-0005-0000-0000-00003F670000}"/>
    <cellStyle name="Normal 8 4 3 2 4" xfId="3002" xr:uid="{00000000-0005-0000-0000-000040670000}"/>
    <cellStyle name="Normal 8 4 3 2 4 2" xfId="16952" xr:uid="{00000000-0005-0000-0000-000041670000}"/>
    <cellStyle name="Normal 8 4 3 2 4 2 2" xfId="39830" xr:uid="{00000000-0005-0000-0000-000042670000}"/>
    <cellStyle name="Normal 8 4 3 2 4 3" xfId="11038" xr:uid="{00000000-0005-0000-0000-000043670000}"/>
    <cellStyle name="Normal 8 4 3 2 4 4" xfId="36158" xr:uid="{00000000-0005-0000-0000-000044670000}"/>
    <cellStyle name="Normal 8 4 3 2 5" xfId="9814" xr:uid="{00000000-0005-0000-0000-000045670000}"/>
    <cellStyle name="Normal 8 4 3 2 5 2" xfId="34934" xr:uid="{00000000-0005-0000-0000-000046670000}"/>
    <cellStyle name="Normal 8 4 3 2 6" xfId="15056" xr:uid="{00000000-0005-0000-0000-000047670000}"/>
    <cellStyle name="Normal 8 4 3 2 6 2" xfId="38606" xr:uid="{00000000-0005-0000-0000-000048670000}"/>
    <cellStyle name="Normal 8 4 3 2 7" xfId="7366" xr:uid="{00000000-0005-0000-0000-000049670000}"/>
    <cellStyle name="Normal 8 4 3 2 8" xfId="32486" xr:uid="{00000000-0005-0000-0000-00004A670000}"/>
    <cellStyle name="Normal 8 4 3 3" xfId="1379" xr:uid="{00000000-0005-0000-0000-00004B670000}"/>
    <cellStyle name="Normal 8 4 3 3 2" xfId="2470" xr:uid="{00000000-0005-0000-0000-00004C670000}"/>
    <cellStyle name="Normal 8 4 3 3 2 2" xfId="5733" xr:uid="{00000000-0005-0000-0000-00004D670000}"/>
    <cellStyle name="Normal 8 4 3 3 2 2 2" xfId="13405" xr:uid="{00000000-0005-0000-0000-00004E670000}"/>
    <cellStyle name="Normal 8 4 3 3 2 2 2 2" xfId="38205" xr:uid="{00000000-0005-0000-0000-00004F670000}"/>
    <cellStyle name="Normal 8 4 3 3 2 2 3" xfId="19621" xr:uid="{00000000-0005-0000-0000-000050670000}"/>
    <cellStyle name="Normal 8 4 3 3 2 2 3 2" xfId="41877" xr:uid="{00000000-0005-0000-0000-000051670000}"/>
    <cellStyle name="Normal 8 4 3 3 2 2 4" xfId="9413" xr:uid="{00000000-0005-0000-0000-000052670000}"/>
    <cellStyle name="Normal 8 4 3 3 2 2 5" xfId="34533" xr:uid="{00000000-0005-0000-0000-000053670000}"/>
    <cellStyle name="Normal 8 4 3 3 2 3" xfId="3825" xr:uid="{00000000-0005-0000-0000-000054670000}"/>
    <cellStyle name="Normal 8 4 3 3 2 3 2" xfId="17775" xr:uid="{00000000-0005-0000-0000-000055670000}"/>
    <cellStyle name="Normal 8 4 3 3 2 3 2 2" xfId="40653" xr:uid="{00000000-0005-0000-0000-000056670000}"/>
    <cellStyle name="Normal 8 4 3 3 2 3 3" xfId="11861" xr:uid="{00000000-0005-0000-0000-000057670000}"/>
    <cellStyle name="Normal 8 4 3 3 2 3 4" xfId="36981" xr:uid="{00000000-0005-0000-0000-000058670000}"/>
    <cellStyle name="Normal 8 4 3 3 2 4" xfId="10637" xr:uid="{00000000-0005-0000-0000-000059670000}"/>
    <cellStyle name="Normal 8 4 3 3 2 4 2" xfId="35757" xr:uid="{00000000-0005-0000-0000-00005A670000}"/>
    <cellStyle name="Normal 8 4 3 3 2 5" xfId="16434" xr:uid="{00000000-0005-0000-0000-00005B670000}"/>
    <cellStyle name="Normal 8 4 3 3 2 5 2" xfId="39429" xr:uid="{00000000-0005-0000-0000-00005C670000}"/>
    <cellStyle name="Normal 8 4 3 3 2 6" xfId="8189" xr:uid="{00000000-0005-0000-0000-00005D670000}"/>
    <cellStyle name="Normal 8 4 3 3 2 7" xfId="33309" xr:uid="{00000000-0005-0000-0000-00005E670000}"/>
    <cellStyle name="Normal 8 4 3 3 3" xfId="4843" xr:uid="{00000000-0005-0000-0000-00005F670000}"/>
    <cellStyle name="Normal 8 4 3 3 3 2" xfId="12657" xr:uid="{00000000-0005-0000-0000-000060670000}"/>
    <cellStyle name="Normal 8 4 3 3 3 2 2" xfId="37593" xr:uid="{00000000-0005-0000-0000-000061670000}"/>
    <cellStyle name="Normal 8 4 3 3 3 3" xfId="18761" xr:uid="{00000000-0005-0000-0000-000062670000}"/>
    <cellStyle name="Normal 8 4 3 3 3 3 2" xfId="41265" xr:uid="{00000000-0005-0000-0000-000063670000}"/>
    <cellStyle name="Normal 8 4 3 3 3 4" xfId="8801" xr:uid="{00000000-0005-0000-0000-000064670000}"/>
    <cellStyle name="Normal 8 4 3 3 3 5" xfId="33921" xr:uid="{00000000-0005-0000-0000-000065670000}"/>
    <cellStyle name="Normal 8 4 3 3 4" xfId="3213" xr:uid="{00000000-0005-0000-0000-000066670000}"/>
    <cellStyle name="Normal 8 4 3 3 4 2" xfId="17163" xr:uid="{00000000-0005-0000-0000-000067670000}"/>
    <cellStyle name="Normal 8 4 3 3 4 2 2" xfId="40041" xr:uid="{00000000-0005-0000-0000-000068670000}"/>
    <cellStyle name="Normal 8 4 3 3 4 3" xfId="11249" xr:uid="{00000000-0005-0000-0000-000069670000}"/>
    <cellStyle name="Normal 8 4 3 3 4 4" xfId="36369" xr:uid="{00000000-0005-0000-0000-00006A670000}"/>
    <cellStyle name="Normal 8 4 3 3 5" xfId="10025" xr:uid="{00000000-0005-0000-0000-00006B670000}"/>
    <cellStyle name="Normal 8 4 3 3 5 2" xfId="35145" xr:uid="{00000000-0005-0000-0000-00006C670000}"/>
    <cellStyle name="Normal 8 4 3 3 6" xfId="15388" xr:uid="{00000000-0005-0000-0000-00006D670000}"/>
    <cellStyle name="Normal 8 4 3 3 6 2" xfId="38817" xr:uid="{00000000-0005-0000-0000-00006E670000}"/>
    <cellStyle name="Normal 8 4 3 3 7" xfId="7577" xr:uid="{00000000-0005-0000-0000-00006F670000}"/>
    <cellStyle name="Normal 8 4 3 3 8" xfId="32697" xr:uid="{00000000-0005-0000-0000-000070670000}"/>
    <cellStyle name="Normal 8 4 3 4" xfId="1790" xr:uid="{00000000-0005-0000-0000-000071670000}"/>
    <cellStyle name="Normal 8 4 3 4 2" xfId="5159" xr:uid="{00000000-0005-0000-0000-000072670000}"/>
    <cellStyle name="Normal 8 4 3 4 2 2" xfId="12912" xr:uid="{00000000-0005-0000-0000-000073670000}"/>
    <cellStyle name="Normal 8 4 3 4 2 2 2" xfId="37783" xr:uid="{00000000-0005-0000-0000-000074670000}"/>
    <cellStyle name="Normal 8 4 3 4 2 3" xfId="19063" xr:uid="{00000000-0005-0000-0000-000075670000}"/>
    <cellStyle name="Normal 8 4 3 4 2 3 2" xfId="41455" xr:uid="{00000000-0005-0000-0000-000076670000}"/>
    <cellStyle name="Normal 8 4 3 4 2 4" xfId="8991" xr:uid="{00000000-0005-0000-0000-000077670000}"/>
    <cellStyle name="Normal 8 4 3 4 2 5" xfId="34111" xr:uid="{00000000-0005-0000-0000-000078670000}"/>
    <cellStyle name="Normal 8 4 3 4 3" xfId="3403" xr:uid="{00000000-0005-0000-0000-000079670000}"/>
    <cellStyle name="Normal 8 4 3 4 3 2" xfId="17353" xr:uid="{00000000-0005-0000-0000-00007A670000}"/>
    <cellStyle name="Normal 8 4 3 4 3 2 2" xfId="40231" xr:uid="{00000000-0005-0000-0000-00007B670000}"/>
    <cellStyle name="Normal 8 4 3 4 3 3" xfId="11439" xr:uid="{00000000-0005-0000-0000-00007C670000}"/>
    <cellStyle name="Normal 8 4 3 4 3 4" xfId="36559" xr:uid="{00000000-0005-0000-0000-00007D670000}"/>
    <cellStyle name="Normal 8 4 3 4 4" xfId="10215" xr:uid="{00000000-0005-0000-0000-00007E670000}"/>
    <cellStyle name="Normal 8 4 3 4 4 2" xfId="35335" xr:uid="{00000000-0005-0000-0000-00007F670000}"/>
    <cellStyle name="Normal 8 4 3 4 5" xfId="15768" xr:uid="{00000000-0005-0000-0000-000080670000}"/>
    <cellStyle name="Normal 8 4 3 4 5 2" xfId="39007" xr:uid="{00000000-0005-0000-0000-000081670000}"/>
    <cellStyle name="Normal 8 4 3 4 6" xfId="7767" xr:uid="{00000000-0005-0000-0000-000082670000}"/>
    <cellStyle name="Normal 8 4 3 4 7" xfId="32887" xr:uid="{00000000-0005-0000-0000-000083670000}"/>
    <cellStyle name="Normal 8 4 3 5" xfId="4253" xr:uid="{00000000-0005-0000-0000-000084670000}"/>
    <cellStyle name="Normal 8 4 3 5 2" xfId="12155" xr:uid="{00000000-0005-0000-0000-000085670000}"/>
    <cellStyle name="Normal 8 4 3 5 2 2" xfId="37171" xr:uid="{00000000-0005-0000-0000-000086670000}"/>
    <cellStyle name="Normal 8 4 3 5 3" xfId="18185" xr:uid="{00000000-0005-0000-0000-000087670000}"/>
    <cellStyle name="Normal 8 4 3 5 3 2" xfId="40843" xr:uid="{00000000-0005-0000-0000-000088670000}"/>
    <cellStyle name="Normal 8 4 3 5 4" xfId="8379" xr:uid="{00000000-0005-0000-0000-000089670000}"/>
    <cellStyle name="Normal 8 4 3 5 5" xfId="33499" xr:uid="{00000000-0005-0000-0000-00008A670000}"/>
    <cellStyle name="Normal 8 4 3 6" xfId="2791" xr:uid="{00000000-0005-0000-0000-00008B670000}"/>
    <cellStyle name="Normal 8 4 3 6 2" xfId="16741" xr:uid="{00000000-0005-0000-0000-00008C670000}"/>
    <cellStyle name="Normal 8 4 3 6 2 2" xfId="39619" xr:uid="{00000000-0005-0000-0000-00008D670000}"/>
    <cellStyle name="Normal 8 4 3 6 3" xfId="10827" xr:uid="{00000000-0005-0000-0000-00008E670000}"/>
    <cellStyle name="Normal 8 4 3 6 4" xfId="35947" xr:uid="{00000000-0005-0000-0000-00008F670000}"/>
    <cellStyle name="Normal 8 4 3 7" xfId="9603" xr:uid="{00000000-0005-0000-0000-000090670000}"/>
    <cellStyle name="Normal 8 4 3 7 2" xfId="34723" xr:uid="{00000000-0005-0000-0000-000091670000}"/>
    <cellStyle name="Normal 8 4 3 8" xfId="14653" xr:uid="{00000000-0005-0000-0000-000092670000}"/>
    <cellStyle name="Normal 8 4 3 8 2" xfId="38395" xr:uid="{00000000-0005-0000-0000-000093670000}"/>
    <cellStyle name="Normal 8 4 3 9" xfId="7155" xr:uid="{00000000-0005-0000-0000-000094670000}"/>
    <cellStyle name="Normal 8 4 4" xfId="1034" xr:uid="{00000000-0005-0000-0000-000095670000}"/>
    <cellStyle name="Normal 8 4 4 2" xfId="2125" xr:uid="{00000000-0005-0000-0000-000096670000}"/>
    <cellStyle name="Normal 8 4 4 2 2" xfId="5431" xr:uid="{00000000-0005-0000-0000-000097670000}"/>
    <cellStyle name="Normal 8 4 4 2 2 2" xfId="13145" xr:uid="{00000000-0005-0000-0000-000098670000}"/>
    <cellStyle name="Normal 8 4 4 2 2 2 2" xfId="37991" xr:uid="{00000000-0005-0000-0000-000099670000}"/>
    <cellStyle name="Normal 8 4 4 2 2 3" xfId="19325" xr:uid="{00000000-0005-0000-0000-00009A670000}"/>
    <cellStyle name="Normal 8 4 4 2 2 3 2" xfId="41663" xr:uid="{00000000-0005-0000-0000-00009B670000}"/>
    <cellStyle name="Normal 8 4 4 2 2 4" xfId="9199" xr:uid="{00000000-0005-0000-0000-00009C670000}"/>
    <cellStyle name="Normal 8 4 4 2 2 5" xfId="34319" xr:uid="{00000000-0005-0000-0000-00009D670000}"/>
    <cellStyle name="Normal 8 4 4 2 3" xfId="3611" xr:uid="{00000000-0005-0000-0000-00009E670000}"/>
    <cellStyle name="Normal 8 4 4 2 3 2" xfId="17561" xr:uid="{00000000-0005-0000-0000-00009F670000}"/>
    <cellStyle name="Normal 8 4 4 2 3 2 2" xfId="40439" xr:uid="{00000000-0005-0000-0000-0000A0670000}"/>
    <cellStyle name="Normal 8 4 4 2 3 3" xfId="11647" xr:uid="{00000000-0005-0000-0000-0000A1670000}"/>
    <cellStyle name="Normal 8 4 4 2 3 4" xfId="36767" xr:uid="{00000000-0005-0000-0000-0000A2670000}"/>
    <cellStyle name="Normal 8 4 4 2 4" xfId="10423" xr:uid="{00000000-0005-0000-0000-0000A3670000}"/>
    <cellStyle name="Normal 8 4 4 2 4 2" xfId="35543" xr:uid="{00000000-0005-0000-0000-0000A4670000}"/>
    <cellStyle name="Normal 8 4 4 2 5" xfId="16094" xr:uid="{00000000-0005-0000-0000-0000A5670000}"/>
    <cellStyle name="Normal 8 4 4 2 5 2" xfId="39215" xr:uid="{00000000-0005-0000-0000-0000A6670000}"/>
    <cellStyle name="Normal 8 4 4 2 6" xfId="7975" xr:uid="{00000000-0005-0000-0000-0000A7670000}"/>
    <cellStyle name="Normal 8 4 4 2 7" xfId="33095" xr:uid="{00000000-0005-0000-0000-0000A8670000}"/>
    <cellStyle name="Normal 8 4 4 3" xfId="4547" xr:uid="{00000000-0005-0000-0000-0000A9670000}"/>
    <cellStyle name="Normal 8 4 4 3 2" xfId="12398" xr:uid="{00000000-0005-0000-0000-0000AA670000}"/>
    <cellStyle name="Normal 8 4 4 3 2 2" xfId="37379" xr:uid="{00000000-0005-0000-0000-0000AB670000}"/>
    <cellStyle name="Normal 8 4 4 3 3" xfId="18473" xr:uid="{00000000-0005-0000-0000-0000AC670000}"/>
    <cellStyle name="Normal 8 4 4 3 3 2" xfId="41051" xr:uid="{00000000-0005-0000-0000-0000AD670000}"/>
    <cellStyle name="Normal 8 4 4 3 4" xfId="8587" xr:uid="{00000000-0005-0000-0000-0000AE670000}"/>
    <cellStyle name="Normal 8 4 4 3 5" xfId="33707" xr:uid="{00000000-0005-0000-0000-0000AF670000}"/>
    <cellStyle name="Normal 8 4 4 4" xfId="2999" xr:uid="{00000000-0005-0000-0000-0000B0670000}"/>
    <cellStyle name="Normal 8 4 4 4 2" xfId="16949" xr:uid="{00000000-0005-0000-0000-0000B1670000}"/>
    <cellStyle name="Normal 8 4 4 4 2 2" xfId="39827" xr:uid="{00000000-0005-0000-0000-0000B2670000}"/>
    <cellStyle name="Normal 8 4 4 4 3" xfId="11035" xr:uid="{00000000-0005-0000-0000-0000B3670000}"/>
    <cellStyle name="Normal 8 4 4 4 4" xfId="36155" xr:uid="{00000000-0005-0000-0000-0000B4670000}"/>
    <cellStyle name="Normal 8 4 4 5" xfId="9811" xr:uid="{00000000-0005-0000-0000-0000B5670000}"/>
    <cellStyle name="Normal 8 4 4 5 2" xfId="34931" xr:uid="{00000000-0005-0000-0000-0000B6670000}"/>
    <cellStyle name="Normal 8 4 4 6" xfId="15053" xr:uid="{00000000-0005-0000-0000-0000B7670000}"/>
    <cellStyle name="Normal 8 4 4 6 2" xfId="38603" xr:uid="{00000000-0005-0000-0000-0000B8670000}"/>
    <cellStyle name="Normal 8 4 4 7" xfId="7363" xr:uid="{00000000-0005-0000-0000-0000B9670000}"/>
    <cellStyle name="Normal 8 4 4 8" xfId="32483" xr:uid="{00000000-0005-0000-0000-0000BA670000}"/>
    <cellStyle name="Normal 8 4 5" xfId="1376" xr:uid="{00000000-0005-0000-0000-0000BB670000}"/>
    <cellStyle name="Normal 8 4 5 2" xfId="2467" xr:uid="{00000000-0005-0000-0000-0000BC670000}"/>
    <cellStyle name="Normal 8 4 5 2 2" xfId="5730" xr:uid="{00000000-0005-0000-0000-0000BD670000}"/>
    <cellStyle name="Normal 8 4 5 2 2 2" xfId="13402" xr:uid="{00000000-0005-0000-0000-0000BE670000}"/>
    <cellStyle name="Normal 8 4 5 2 2 2 2" xfId="38202" xr:uid="{00000000-0005-0000-0000-0000BF670000}"/>
    <cellStyle name="Normal 8 4 5 2 2 3" xfId="19618" xr:uid="{00000000-0005-0000-0000-0000C0670000}"/>
    <cellStyle name="Normal 8 4 5 2 2 3 2" xfId="41874" xr:uid="{00000000-0005-0000-0000-0000C1670000}"/>
    <cellStyle name="Normal 8 4 5 2 2 4" xfId="9410" xr:uid="{00000000-0005-0000-0000-0000C2670000}"/>
    <cellStyle name="Normal 8 4 5 2 2 5" xfId="34530" xr:uid="{00000000-0005-0000-0000-0000C3670000}"/>
    <cellStyle name="Normal 8 4 5 2 3" xfId="3822" xr:uid="{00000000-0005-0000-0000-0000C4670000}"/>
    <cellStyle name="Normal 8 4 5 2 3 2" xfId="17772" xr:uid="{00000000-0005-0000-0000-0000C5670000}"/>
    <cellStyle name="Normal 8 4 5 2 3 2 2" xfId="40650" xr:uid="{00000000-0005-0000-0000-0000C6670000}"/>
    <cellStyle name="Normal 8 4 5 2 3 3" xfId="11858" xr:uid="{00000000-0005-0000-0000-0000C7670000}"/>
    <cellStyle name="Normal 8 4 5 2 3 4" xfId="36978" xr:uid="{00000000-0005-0000-0000-0000C8670000}"/>
    <cellStyle name="Normal 8 4 5 2 4" xfId="10634" xr:uid="{00000000-0005-0000-0000-0000C9670000}"/>
    <cellStyle name="Normal 8 4 5 2 4 2" xfId="35754" xr:uid="{00000000-0005-0000-0000-0000CA670000}"/>
    <cellStyle name="Normal 8 4 5 2 5" xfId="16431" xr:uid="{00000000-0005-0000-0000-0000CB670000}"/>
    <cellStyle name="Normal 8 4 5 2 5 2" xfId="39426" xr:uid="{00000000-0005-0000-0000-0000CC670000}"/>
    <cellStyle name="Normal 8 4 5 2 6" xfId="8186" xr:uid="{00000000-0005-0000-0000-0000CD670000}"/>
    <cellStyle name="Normal 8 4 5 2 7" xfId="33306" xr:uid="{00000000-0005-0000-0000-0000CE670000}"/>
    <cellStyle name="Normal 8 4 5 3" xfId="4840" xr:uid="{00000000-0005-0000-0000-0000CF670000}"/>
    <cellStyle name="Normal 8 4 5 3 2" xfId="12654" xr:uid="{00000000-0005-0000-0000-0000D0670000}"/>
    <cellStyle name="Normal 8 4 5 3 2 2" xfId="37590" xr:uid="{00000000-0005-0000-0000-0000D1670000}"/>
    <cellStyle name="Normal 8 4 5 3 3" xfId="18758" xr:uid="{00000000-0005-0000-0000-0000D2670000}"/>
    <cellStyle name="Normal 8 4 5 3 3 2" xfId="41262" xr:uid="{00000000-0005-0000-0000-0000D3670000}"/>
    <cellStyle name="Normal 8 4 5 3 4" xfId="8798" xr:uid="{00000000-0005-0000-0000-0000D4670000}"/>
    <cellStyle name="Normal 8 4 5 3 5" xfId="33918" xr:uid="{00000000-0005-0000-0000-0000D5670000}"/>
    <cellStyle name="Normal 8 4 5 4" xfId="3210" xr:uid="{00000000-0005-0000-0000-0000D6670000}"/>
    <cellStyle name="Normal 8 4 5 4 2" xfId="17160" xr:uid="{00000000-0005-0000-0000-0000D7670000}"/>
    <cellStyle name="Normal 8 4 5 4 2 2" xfId="40038" xr:uid="{00000000-0005-0000-0000-0000D8670000}"/>
    <cellStyle name="Normal 8 4 5 4 3" xfId="11246" xr:uid="{00000000-0005-0000-0000-0000D9670000}"/>
    <cellStyle name="Normal 8 4 5 4 4" xfId="36366" xr:uid="{00000000-0005-0000-0000-0000DA670000}"/>
    <cellStyle name="Normal 8 4 5 5" xfId="10022" xr:uid="{00000000-0005-0000-0000-0000DB670000}"/>
    <cellStyle name="Normal 8 4 5 5 2" xfId="35142" xr:uid="{00000000-0005-0000-0000-0000DC670000}"/>
    <cellStyle name="Normal 8 4 5 6" xfId="15385" xr:uid="{00000000-0005-0000-0000-0000DD670000}"/>
    <cellStyle name="Normal 8 4 5 6 2" xfId="38814" xr:uid="{00000000-0005-0000-0000-0000DE670000}"/>
    <cellStyle name="Normal 8 4 5 7" xfId="7574" xr:uid="{00000000-0005-0000-0000-0000DF670000}"/>
    <cellStyle name="Normal 8 4 5 8" xfId="32694" xr:uid="{00000000-0005-0000-0000-0000E0670000}"/>
    <cellStyle name="Normal 8 4 6" xfId="1787" xr:uid="{00000000-0005-0000-0000-0000E1670000}"/>
    <cellStyle name="Normal 8 4 6 2" xfId="5156" xr:uid="{00000000-0005-0000-0000-0000E2670000}"/>
    <cellStyle name="Normal 8 4 6 2 2" xfId="12909" xr:uid="{00000000-0005-0000-0000-0000E3670000}"/>
    <cellStyle name="Normal 8 4 6 2 2 2" xfId="37780" xr:uid="{00000000-0005-0000-0000-0000E4670000}"/>
    <cellStyle name="Normal 8 4 6 2 3" xfId="19060" xr:uid="{00000000-0005-0000-0000-0000E5670000}"/>
    <cellStyle name="Normal 8 4 6 2 3 2" xfId="41452" xr:uid="{00000000-0005-0000-0000-0000E6670000}"/>
    <cellStyle name="Normal 8 4 6 2 4" xfId="8988" xr:uid="{00000000-0005-0000-0000-0000E7670000}"/>
    <cellStyle name="Normal 8 4 6 2 5" xfId="34108" xr:uid="{00000000-0005-0000-0000-0000E8670000}"/>
    <cellStyle name="Normal 8 4 6 3" xfId="3400" xr:uid="{00000000-0005-0000-0000-0000E9670000}"/>
    <cellStyle name="Normal 8 4 6 3 2" xfId="17350" xr:uid="{00000000-0005-0000-0000-0000EA670000}"/>
    <cellStyle name="Normal 8 4 6 3 2 2" xfId="40228" xr:uid="{00000000-0005-0000-0000-0000EB670000}"/>
    <cellStyle name="Normal 8 4 6 3 3" xfId="11436" xr:uid="{00000000-0005-0000-0000-0000EC670000}"/>
    <cellStyle name="Normal 8 4 6 3 4" xfId="36556" xr:uid="{00000000-0005-0000-0000-0000ED670000}"/>
    <cellStyle name="Normal 8 4 6 4" xfId="10212" xr:uid="{00000000-0005-0000-0000-0000EE670000}"/>
    <cellStyle name="Normal 8 4 6 4 2" xfId="35332" xr:uid="{00000000-0005-0000-0000-0000EF670000}"/>
    <cellStyle name="Normal 8 4 6 5" xfId="15765" xr:uid="{00000000-0005-0000-0000-0000F0670000}"/>
    <cellStyle name="Normal 8 4 6 5 2" xfId="39004" xr:uid="{00000000-0005-0000-0000-0000F1670000}"/>
    <cellStyle name="Normal 8 4 6 6" xfId="7764" xr:uid="{00000000-0005-0000-0000-0000F2670000}"/>
    <cellStyle name="Normal 8 4 6 7" xfId="32884" xr:uid="{00000000-0005-0000-0000-0000F3670000}"/>
    <cellStyle name="Normal 8 4 7" xfId="4250" xr:uid="{00000000-0005-0000-0000-0000F4670000}"/>
    <cellStyle name="Normal 8 4 7 2" xfId="12152" xr:uid="{00000000-0005-0000-0000-0000F5670000}"/>
    <cellStyle name="Normal 8 4 7 2 2" xfId="37168" xr:uid="{00000000-0005-0000-0000-0000F6670000}"/>
    <cellStyle name="Normal 8 4 7 3" xfId="18182" xr:uid="{00000000-0005-0000-0000-0000F7670000}"/>
    <cellStyle name="Normal 8 4 7 3 2" xfId="40840" xr:uid="{00000000-0005-0000-0000-0000F8670000}"/>
    <cellStyle name="Normal 8 4 7 4" xfId="8376" xr:uid="{00000000-0005-0000-0000-0000F9670000}"/>
    <cellStyle name="Normal 8 4 7 5" xfId="33496" xr:uid="{00000000-0005-0000-0000-0000FA670000}"/>
    <cellStyle name="Normal 8 4 8" xfId="2788" xr:uid="{00000000-0005-0000-0000-0000FB670000}"/>
    <cellStyle name="Normal 8 4 8 2" xfId="16738" xr:uid="{00000000-0005-0000-0000-0000FC670000}"/>
    <cellStyle name="Normal 8 4 8 2 2" xfId="39616" xr:uid="{00000000-0005-0000-0000-0000FD670000}"/>
    <cellStyle name="Normal 8 4 8 3" xfId="10824" xr:uid="{00000000-0005-0000-0000-0000FE670000}"/>
    <cellStyle name="Normal 8 4 8 4" xfId="35944" xr:uid="{00000000-0005-0000-0000-0000FF670000}"/>
    <cellStyle name="Normal 8 4 9" xfId="9600" xr:uid="{00000000-0005-0000-0000-000000680000}"/>
    <cellStyle name="Normal 8 4 9 2" xfId="34720" xr:uid="{00000000-0005-0000-0000-000001680000}"/>
    <cellStyle name="Normal 8 5" xfId="612" xr:uid="{00000000-0005-0000-0000-000002680000}"/>
    <cellStyle name="Normal 8 5 10" xfId="14654" xr:uid="{00000000-0005-0000-0000-000003680000}"/>
    <cellStyle name="Normal 8 5 10 2" xfId="38396" xr:uid="{00000000-0005-0000-0000-000004680000}"/>
    <cellStyle name="Normal 8 5 11" xfId="7156" xr:uid="{00000000-0005-0000-0000-000005680000}"/>
    <cellStyle name="Normal 8 5 12" xfId="32276" xr:uid="{00000000-0005-0000-0000-000006680000}"/>
    <cellStyle name="Normal 8 5 2" xfId="613" xr:uid="{00000000-0005-0000-0000-000007680000}"/>
    <cellStyle name="Normal 8 5 2 10" xfId="7157" xr:uid="{00000000-0005-0000-0000-000008680000}"/>
    <cellStyle name="Normal 8 5 2 11" xfId="32277" xr:uid="{00000000-0005-0000-0000-000009680000}"/>
    <cellStyle name="Normal 8 5 2 2" xfId="614" xr:uid="{00000000-0005-0000-0000-00000A680000}"/>
    <cellStyle name="Normal 8 5 2 2 10" xfId="32278" xr:uid="{00000000-0005-0000-0000-00000B680000}"/>
    <cellStyle name="Normal 8 5 2 2 2" xfId="1040" xr:uid="{00000000-0005-0000-0000-00000C680000}"/>
    <cellStyle name="Normal 8 5 2 2 2 2" xfId="2131" xr:uid="{00000000-0005-0000-0000-00000D680000}"/>
    <cellStyle name="Normal 8 5 2 2 2 2 2" xfId="5437" xr:uid="{00000000-0005-0000-0000-00000E680000}"/>
    <cellStyle name="Normal 8 5 2 2 2 2 2 2" xfId="13151" xr:uid="{00000000-0005-0000-0000-00000F680000}"/>
    <cellStyle name="Normal 8 5 2 2 2 2 2 2 2" xfId="37997" xr:uid="{00000000-0005-0000-0000-000010680000}"/>
    <cellStyle name="Normal 8 5 2 2 2 2 2 3" xfId="19331" xr:uid="{00000000-0005-0000-0000-000011680000}"/>
    <cellStyle name="Normal 8 5 2 2 2 2 2 3 2" xfId="41669" xr:uid="{00000000-0005-0000-0000-000012680000}"/>
    <cellStyle name="Normal 8 5 2 2 2 2 2 4" xfId="9205" xr:uid="{00000000-0005-0000-0000-000013680000}"/>
    <cellStyle name="Normal 8 5 2 2 2 2 2 5" xfId="34325" xr:uid="{00000000-0005-0000-0000-000014680000}"/>
    <cellStyle name="Normal 8 5 2 2 2 2 3" xfId="3617" xr:uid="{00000000-0005-0000-0000-000015680000}"/>
    <cellStyle name="Normal 8 5 2 2 2 2 3 2" xfId="17567" xr:uid="{00000000-0005-0000-0000-000016680000}"/>
    <cellStyle name="Normal 8 5 2 2 2 2 3 2 2" xfId="40445" xr:uid="{00000000-0005-0000-0000-000017680000}"/>
    <cellStyle name="Normal 8 5 2 2 2 2 3 3" xfId="11653" xr:uid="{00000000-0005-0000-0000-000018680000}"/>
    <cellStyle name="Normal 8 5 2 2 2 2 3 4" xfId="36773" xr:uid="{00000000-0005-0000-0000-000019680000}"/>
    <cellStyle name="Normal 8 5 2 2 2 2 4" xfId="10429" xr:uid="{00000000-0005-0000-0000-00001A680000}"/>
    <cellStyle name="Normal 8 5 2 2 2 2 4 2" xfId="35549" xr:uid="{00000000-0005-0000-0000-00001B680000}"/>
    <cellStyle name="Normal 8 5 2 2 2 2 5" xfId="16100" xr:uid="{00000000-0005-0000-0000-00001C680000}"/>
    <cellStyle name="Normal 8 5 2 2 2 2 5 2" xfId="39221" xr:uid="{00000000-0005-0000-0000-00001D680000}"/>
    <cellStyle name="Normal 8 5 2 2 2 2 6" xfId="7981" xr:uid="{00000000-0005-0000-0000-00001E680000}"/>
    <cellStyle name="Normal 8 5 2 2 2 2 7" xfId="33101" xr:uid="{00000000-0005-0000-0000-00001F680000}"/>
    <cellStyle name="Normal 8 5 2 2 2 3" xfId="4553" xr:uid="{00000000-0005-0000-0000-000020680000}"/>
    <cellStyle name="Normal 8 5 2 2 2 3 2" xfId="12404" xr:uid="{00000000-0005-0000-0000-000021680000}"/>
    <cellStyle name="Normal 8 5 2 2 2 3 2 2" xfId="37385" xr:uid="{00000000-0005-0000-0000-000022680000}"/>
    <cellStyle name="Normal 8 5 2 2 2 3 3" xfId="18479" xr:uid="{00000000-0005-0000-0000-000023680000}"/>
    <cellStyle name="Normal 8 5 2 2 2 3 3 2" xfId="41057" xr:uid="{00000000-0005-0000-0000-000024680000}"/>
    <cellStyle name="Normal 8 5 2 2 2 3 4" xfId="8593" xr:uid="{00000000-0005-0000-0000-000025680000}"/>
    <cellStyle name="Normal 8 5 2 2 2 3 5" xfId="33713" xr:uid="{00000000-0005-0000-0000-000026680000}"/>
    <cellStyle name="Normal 8 5 2 2 2 4" xfId="3005" xr:uid="{00000000-0005-0000-0000-000027680000}"/>
    <cellStyle name="Normal 8 5 2 2 2 4 2" xfId="16955" xr:uid="{00000000-0005-0000-0000-000028680000}"/>
    <cellStyle name="Normal 8 5 2 2 2 4 2 2" xfId="39833" xr:uid="{00000000-0005-0000-0000-000029680000}"/>
    <cellStyle name="Normal 8 5 2 2 2 4 3" xfId="11041" xr:uid="{00000000-0005-0000-0000-00002A680000}"/>
    <cellStyle name="Normal 8 5 2 2 2 4 4" xfId="36161" xr:uid="{00000000-0005-0000-0000-00002B680000}"/>
    <cellStyle name="Normal 8 5 2 2 2 5" xfId="9817" xr:uid="{00000000-0005-0000-0000-00002C680000}"/>
    <cellStyle name="Normal 8 5 2 2 2 5 2" xfId="34937" xr:uid="{00000000-0005-0000-0000-00002D680000}"/>
    <cellStyle name="Normal 8 5 2 2 2 6" xfId="15059" xr:uid="{00000000-0005-0000-0000-00002E680000}"/>
    <cellStyle name="Normal 8 5 2 2 2 6 2" xfId="38609" xr:uid="{00000000-0005-0000-0000-00002F680000}"/>
    <cellStyle name="Normal 8 5 2 2 2 7" xfId="7369" xr:uid="{00000000-0005-0000-0000-000030680000}"/>
    <cellStyle name="Normal 8 5 2 2 2 8" xfId="32489" xr:uid="{00000000-0005-0000-0000-000031680000}"/>
    <cellStyle name="Normal 8 5 2 2 3" xfId="1382" xr:uid="{00000000-0005-0000-0000-000032680000}"/>
    <cellStyle name="Normal 8 5 2 2 3 2" xfId="2473" xr:uid="{00000000-0005-0000-0000-000033680000}"/>
    <cellStyle name="Normal 8 5 2 2 3 2 2" xfId="5736" xr:uid="{00000000-0005-0000-0000-000034680000}"/>
    <cellStyle name="Normal 8 5 2 2 3 2 2 2" xfId="13408" xr:uid="{00000000-0005-0000-0000-000035680000}"/>
    <cellStyle name="Normal 8 5 2 2 3 2 2 2 2" xfId="38208" xr:uid="{00000000-0005-0000-0000-000036680000}"/>
    <cellStyle name="Normal 8 5 2 2 3 2 2 3" xfId="19624" xr:uid="{00000000-0005-0000-0000-000037680000}"/>
    <cellStyle name="Normal 8 5 2 2 3 2 2 3 2" xfId="41880" xr:uid="{00000000-0005-0000-0000-000038680000}"/>
    <cellStyle name="Normal 8 5 2 2 3 2 2 4" xfId="9416" xr:uid="{00000000-0005-0000-0000-000039680000}"/>
    <cellStyle name="Normal 8 5 2 2 3 2 2 5" xfId="34536" xr:uid="{00000000-0005-0000-0000-00003A680000}"/>
    <cellStyle name="Normal 8 5 2 2 3 2 3" xfId="3828" xr:uid="{00000000-0005-0000-0000-00003B680000}"/>
    <cellStyle name="Normal 8 5 2 2 3 2 3 2" xfId="17778" xr:uid="{00000000-0005-0000-0000-00003C680000}"/>
    <cellStyle name="Normal 8 5 2 2 3 2 3 2 2" xfId="40656" xr:uid="{00000000-0005-0000-0000-00003D680000}"/>
    <cellStyle name="Normal 8 5 2 2 3 2 3 3" xfId="11864" xr:uid="{00000000-0005-0000-0000-00003E680000}"/>
    <cellStyle name="Normal 8 5 2 2 3 2 3 4" xfId="36984" xr:uid="{00000000-0005-0000-0000-00003F680000}"/>
    <cellStyle name="Normal 8 5 2 2 3 2 4" xfId="10640" xr:uid="{00000000-0005-0000-0000-000040680000}"/>
    <cellStyle name="Normal 8 5 2 2 3 2 4 2" xfId="35760" xr:uid="{00000000-0005-0000-0000-000041680000}"/>
    <cellStyle name="Normal 8 5 2 2 3 2 5" xfId="16437" xr:uid="{00000000-0005-0000-0000-000042680000}"/>
    <cellStyle name="Normal 8 5 2 2 3 2 5 2" xfId="39432" xr:uid="{00000000-0005-0000-0000-000043680000}"/>
    <cellStyle name="Normal 8 5 2 2 3 2 6" xfId="8192" xr:uid="{00000000-0005-0000-0000-000044680000}"/>
    <cellStyle name="Normal 8 5 2 2 3 2 7" xfId="33312" xr:uid="{00000000-0005-0000-0000-000045680000}"/>
    <cellStyle name="Normal 8 5 2 2 3 3" xfId="4846" xr:uid="{00000000-0005-0000-0000-000046680000}"/>
    <cellStyle name="Normal 8 5 2 2 3 3 2" xfId="12660" xr:uid="{00000000-0005-0000-0000-000047680000}"/>
    <cellStyle name="Normal 8 5 2 2 3 3 2 2" xfId="37596" xr:uid="{00000000-0005-0000-0000-000048680000}"/>
    <cellStyle name="Normal 8 5 2 2 3 3 3" xfId="18764" xr:uid="{00000000-0005-0000-0000-000049680000}"/>
    <cellStyle name="Normal 8 5 2 2 3 3 3 2" xfId="41268" xr:uid="{00000000-0005-0000-0000-00004A680000}"/>
    <cellStyle name="Normal 8 5 2 2 3 3 4" xfId="8804" xr:uid="{00000000-0005-0000-0000-00004B680000}"/>
    <cellStyle name="Normal 8 5 2 2 3 3 5" xfId="33924" xr:uid="{00000000-0005-0000-0000-00004C680000}"/>
    <cellStyle name="Normal 8 5 2 2 3 4" xfId="3216" xr:uid="{00000000-0005-0000-0000-00004D680000}"/>
    <cellStyle name="Normal 8 5 2 2 3 4 2" xfId="17166" xr:uid="{00000000-0005-0000-0000-00004E680000}"/>
    <cellStyle name="Normal 8 5 2 2 3 4 2 2" xfId="40044" xr:uid="{00000000-0005-0000-0000-00004F680000}"/>
    <cellStyle name="Normal 8 5 2 2 3 4 3" xfId="11252" xr:uid="{00000000-0005-0000-0000-000050680000}"/>
    <cellStyle name="Normal 8 5 2 2 3 4 4" xfId="36372" xr:uid="{00000000-0005-0000-0000-000051680000}"/>
    <cellStyle name="Normal 8 5 2 2 3 5" xfId="10028" xr:uid="{00000000-0005-0000-0000-000052680000}"/>
    <cellStyle name="Normal 8 5 2 2 3 5 2" xfId="35148" xr:uid="{00000000-0005-0000-0000-000053680000}"/>
    <cellStyle name="Normal 8 5 2 2 3 6" xfId="15391" xr:uid="{00000000-0005-0000-0000-000054680000}"/>
    <cellStyle name="Normal 8 5 2 2 3 6 2" xfId="38820" xr:uid="{00000000-0005-0000-0000-000055680000}"/>
    <cellStyle name="Normal 8 5 2 2 3 7" xfId="7580" xr:uid="{00000000-0005-0000-0000-000056680000}"/>
    <cellStyle name="Normal 8 5 2 2 3 8" xfId="32700" xr:uid="{00000000-0005-0000-0000-000057680000}"/>
    <cellStyle name="Normal 8 5 2 2 4" xfId="1793" xr:uid="{00000000-0005-0000-0000-000058680000}"/>
    <cellStyle name="Normal 8 5 2 2 4 2" xfId="5162" xr:uid="{00000000-0005-0000-0000-000059680000}"/>
    <cellStyle name="Normal 8 5 2 2 4 2 2" xfId="12915" xr:uid="{00000000-0005-0000-0000-00005A680000}"/>
    <cellStyle name="Normal 8 5 2 2 4 2 2 2" xfId="37786" xr:uid="{00000000-0005-0000-0000-00005B680000}"/>
    <cellStyle name="Normal 8 5 2 2 4 2 3" xfId="19066" xr:uid="{00000000-0005-0000-0000-00005C680000}"/>
    <cellStyle name="Normal 8 5 2 2 4 2 3 2" xfId="41458" xr:uid="{00000000-0005-0000-0000-00005D680000}"/>
    <cellStyle name="Normal 8 5 2 2 4 2 4" xfId="8994" xr:uid="{00000000-0005-0000-0000-00005E680000}"/>
    <cellStyle name="Normal 8 5 2 2 4 2 5" xfId="34114" xr:uid="{00000000-0005-0000-0000-00005F680000}"/>
    <cellStyle name="Normal 8 5 2 2 4 3" xfId="3406" xr:uid="{00000000-0005-0000-0000-000060680000}"/>
    <cellStyle name="Normal 8 5 2 2 4 3 2" xfId="17356" xr:uid="{00000000-0005-0000-0000-000061680000}"/>
    <cellStyle name="Normal 8 5 2 2 4 3 2 2" xfId="40234" xr:uid="{00000000-0005-0000-0000-000062680000}"/>
    <cellStyle name="Normal 8 5 2 2 4 3 3" xfId="11442" xr:uid="{00000000-0005-0000-0000-000063680000}"/>
    <cellStyle name="Normal 8 5 2 2 4 3 4" xfId="36562" xr:uid="{00000000-0005-0000-0000-000064680000}"/>
    <cellStyle name="Normal 8 5 2 2 4 4" xfId="10218" xr:uid="{00000000-0005-0000-0000-000065680000}"/>
    <cellStyle name="Normal 8 5 2 2 4 4 2" xfId="35338" xr:uid="{00000000-0005-0000-0000-000066680000}"/>
    <cellStyle name="Normal 8 5 2 2 4 5" xfId="15771" xr:uid="{00000000-0005-0000-0000-000067680000}"/>
    <cellStyle name="Normal 8 5 2 2 4 5 2" xfId="39010" xr:uid="{00000000-0005-0000-0000-000068680000}"/>
    <cellStyle name="Normal 8 5 2 2 4 6" xfId="7770" xr:uid="{00000000-0005-0000-0000-000069680000}"/>
    <cellStyle name="Normal 8 5 2 2 4 7" xfId="32890" xr:uid="{00000000-0005-0000-0000-00006A680000}"/>
    <cellStyle name="Normal 8 5 2 2 5" xfId="4256" xr:uid="{00000000-0005-0000-0000-00006B680000}"/>
    <cellStyle name="Normal 8 5 2 2 5 2" xfId="12158" xr:uid="{00000000-0005-0000-0000-00006C680000}"/>
    <cellStyle name="Normal 8 5 2 2 5 2 2" xfId="37174" xr:uid="{00000000-0005-0000-0000-00006D680000}"/>
    <cellStyle name="Normal 8 5 2 2 5 3" xfId="18188" xr:uid="{00000000-0005-0000-0000-00006E680000}"/>
    <cellStyle name="Normal 8 5 2 2 5 3 2" xfId="40846" xr:uid="{00000000-0005-0000-0000-00006F680000}"/>
    <cellStyle name="Normal 8 5 2 2 5 4" xfId="8382" xr:uid="{00000000-0005-0000-0000-000070680000}"/>
    <cellStyle name="Normal 8 5 2 2 5 5" xfId="33502" xr:uid="{00000000-0005-0000-0000-000071680000}"/>
    <cellStyle name="Normal 8 5 2 2 6" xfId="2794" xr:uid="{00000000-0005-0000-0000-000072680000}"/>
    <cellStyle name="Normal 8 5 2 2 6 2" xfId="16744" xr:uid="{00000000-0005-0000-0000-000073680000}"/>
    <cellStyle name="Normal 8 5 2 2 6 2 2" xfId="39622" xr:uid="{00000000-0005-0000-0000-000074680000}"/>
    <cellStyle name="Normal 8 5 2 2 6 3" xfId="10830" xr:uid="{00000000-0005-0000-0000-000075680000}"/>
    <cellStyle name="Normal 8 5 2 2 6 4" xfId="35950" xr:uid="{00000000-0005-0000-0000-000076680000}"/>
    <cellStyle name="Normal 8 5 2 2 7" xfId="9606" xr:uid="{00000000-0005-0000-0000-000077680000}"/>
    <cellStyle name="Normal 8 5 2 2 7 2" xfId="34726" xr:uid="{00000000-0005-0000-0000-000078680000}"/>
    <cellStyle name="Normal 8 5 2 2 8" xfId="14656" xr:uid="{00000000-0005-0000-0000-000079680000}"/>
    <cellStyle name="Normal 8 5 2 2 8 2" xfId="38398" xr:uid="{00000000-0005-0000-0000-00007A680000}"/>
    <cellStyle name="Normal 8 5 2 2 9" xfId="7158" xr:uid="{00000000-0005-0000-0000-00007B680000}"/>
    <cellStyle name="Normal 8 5 2 3" xfId="1039" xr:uid="{00000000-0005-0000-0000-00007C680000}"/>
    <cellStyle name="Normal 8 5 2 3 2" xfId="2130" xr:uid="{00000000-0005-0000-0000-00007D680000}"/>
    <cellStyle name="Normal 8 5 2 3 2 2" xfId="5436" xr:uid="{00000000-0005-0000-0000-00007E680000}"/>
    <cellStyle name="Normal 8 5 2 3 2 2 2" xfId="13150" xr:uid="{00000000-0005-0000-0000-00007F680000}"/>
    <cellStyle name="Normal 8 5 2 3 2 2 2 2" xfId="37996" xr:uid="{00000000-0005-0000-0000-000080680000}"/>
    <cellStyle name="Normal 8 5 2 3 2 2 3" xfId="19330" xr:uid="{00000000-0005-0000-0000-000081680000}"/>
    <cellStyle name="Normal 8 5 2 3 2 2 3 2" xfId="41668" xr:uid="{00000000-0005-0000-0000-000082680000}"/>
    <cellStyle name="Normal 8 5 2 3 2 2 4" xfId="9204" xr:uid="{00000000-0005-0000-0000-000083680000}"/>
    <cellStyle name="Normal 8 5 2 3 2 2 5" xfId="34324" xr:uid="{00000000-0005-0000-0000-000084680000}"/>
    <cellStyle name="Normal 8 5 2 3 2 3" xfId="3616" xr:uid="{00000000-0005-0000-0000-000085680000}"/>
    <cellStyle name="Normal 8 5 2 3 2 3 2" xfId="17566" xr:uid="{00000000-0005-0000-0000-000086680000}"/>
    <cellStyle name="Normal 8 5 2 3 2 3 2 2" xfId="40444" xr:uid="{00000000-0005-0000-0000-000087680000}"/>
    <cellStyle name="Normal 8 5 2 3 2 3 3" xfId="11652" xr:uid="{00000000-0005-0000-0000-000088680000}"/>
    <cellStyle name="Normal 8 5 2 3 2 3 4" xfId="36772" xr:uid="{00000000-0005-0000-0000-000089680000}"/>
    <cellStyle name="Normal 8 5 2 3 2 4" xfId="10428" xr:uid="{00000000-0005-0000-0000-00008A680000}"/>
    <cellStyle name="Normal 8 5 2 3 2 4 2" xfId="35548" xr:uid="{00000000-0005-0000-0000-00008B680000}"/>
    <cellStyle name="Normal 8 5 2 3 2 5" xfId="16099" xr:uid="{00000000-0005-0000-0000-00008C680000}"/>
    <cellStyle name="Normal 8 5 2 3 2 5 2" xfId="39220" xr:uid="{00000000-0005-0000-0000-00008D680000}"/>
    <cellStyle name="Normal 8 5 2 3 2 6" xfId="7980" xr:uid="{00000000-0005-0000-0000-00008E680000}"/>
    <cellStyle name="Normal 8 5 2 3 2 7" xfId="33100" xr:uid="{00000000-0005-0000-0000-00008F680000}"/>
    <cellStyle name="Normal 8 5 2 3 3" xfId="4552" xr:uid="{00000000-0005-0000-0000-000090680000}"/>
    <cellStyle name="Normal 8 5 2 3 3 2" xfId="12403" xr:uid="{00000000-0005-0000-0000-000091680000}"/>
    <cellStyle name="Normal 8 5 2 3 3 2 2" xfId="37384" xr:uid="{00000000-0005-0000-0000-000092680000}"/>
    <cellStyle name="Normal 8 5 2 3 3 3" xfId="18478" xr:uid="{00000000-0005-0000-0000-000093680000}"/>
    <cellStyle name="Normal 8 5 2 3 3 3 2" xfId="41056" xr:uid="{00000000-0005-0000-0000-000094680000}"/>
    <cellStyle name="Normal 8 5 2 3 3 4" xfId="8592" xr:uid="{00000000-0005-0000-0000-000095680000}"/>
    <cellStyle name="Normal 8 5 2 3 3 5" xfId="33712" xr:uid="{00000000-0005-0000-0000-000096680000}"/>
    <cellStyle name="Normal 8 5 2 3 4" xfId="3004" xr:uid="{00000000-0005-0000-0000-000097680000}"/>
    <cellStyle name="Normal 8 5 2 3 4 2" xfId="16954" xr:uid="{00000000-0005-0000-0000-000098680000}"/>
    <cellStyle name="Normal 8 5 2 3 4 2 2" xfId="39832" xr:uid="{00000000-0005-0000-0000-000099680000}"/>
    <cellStyle name="Normal 8 5 2 3 4 3" xfId="11040" xr:uid="{00000000-0005-0000-0000-00009A680000}"/>
    <cellStyle name="Normal 8 5 2 3 4 4" xfId="36160" xr:uid="{00000000-0005-0000-0000-00009B680000}"/>
    <cellStyle name="Normal 8 5 2 3 5" xfId="9816" xr:uid="{00000000-0005-0000-0000-00009C680000}"/>
    <cellStyle name="Normal 8 5 2 3 5 2" xfId="34936" xr:uid="{00000000-0005-0000-0000-00009D680000}"/>
    <cellStyle name="Normal 8 5 2 3 6" xfId="15058" xr:uid="{00000000-0005-0000-0000-00009E680000}"/>
    <cellStyle name="Normal 8 5 2 3 6 2" xfId="38608" xr:uid="{00000000-0005-0000-0000-00009F680000}"/>
    <cellStyle name="Normal 8 5 2 3 7" xfId="7368" xr:uid="{00000000-0005-0000-0000-0000A0680000}"/>
    <cellStyle name="Normal 8 5 2 3 8" xfId="32488" xr:uid="{00000000-0005-0000-0000-0000A1680000}"/>
    <cellStyle name="Normal 8 5 2 4" xfId="1381" xr:uid="{00000000-0005-0000-0000-0000A2680000}"/>
    <cellStyle name="Normal 8 5 2 4 2" xfId="2472" xr:uid="{00000000-0005-0000-0000-0000A3680000}"/>
    <cellStyle name="Normal 8 5 2 4 2 2" xfId="5735" xr:uid="{00000000-0005-0000-0000-0000A4680000}"/>
    <cellStyle name="Normal 8 5 2 4 2 2 2" xfId="13407" xr:uid="{00000000-0005-0000-0000-0000A5680000}"/>
    <cellStyle name="Normal 8 5 2 4 2 2 2 2" xfId="38207" xr:uid="{00000000-0005-0000-0000-0000A6680000}"/>
    <cellStyle name="Normal 8 5 2 4 2 2 3" xfId="19623" xr:uid="{00000000-0005-0000-0000-0000A7680000}"/>
    <cellStyle name="Normal 8 5 2 4 2 2 3 2" xfId="41879" xr:uid="{00000000-0005-0000-0000-0000A8680000}"/>
    <cellStyle name="Normal 8 5 2 4 2 2 4" xfId="9415" xr:uid="{00000000-0005-0000-0000-0000A9680000}"/>
    <cellStyle name="Normal 8 5 2 4 2 2 5" xfId="34535" xr:uid="{00000000-0005-0000-0000-0000AA680000}"/>
    <cellStyle name="Normal 8 5 2 4 2 3" xfId="3827" xr:uid="{00000000-0005-0000-0000-0000AB680000}"/>
    <cellStyle name="Normal 8 5 2 4 2 3 2" xfId="17777" xr:uid="{00000000-0005-0000-0000-0000AC680000}"/>
    <cellStyle name="Normal 8 5 2 4 2 3 2 2" xfId="40655" xr:uid="{00000000-0005-0000-0000-0000AD680000}"/>
    <cellStyle name="Normal 8 5 2 4 2 3 3" xfId="11863" xr:uid="{00000000-0005-0000-0000-0000AE680000}"/>
    <cellStyle name="Normal 8 5 2 4 2 3 4" xfId="36983" xr:uid="{00000000-0005-0000-0000-0000AF680000}"/>
    <cellStyle name="Normal 8 5 2 4 2 4" xfId="10639" xr:uid="{00000000-0005-0000-0000-0000B0680000}"/>
    <cellStyle name="Normal 8 5 2 4 2 4 2" xfId="35759" xr:uid="{00000000-0005-0000-0000-0000B1680000}"/>
    <cellStyle name="Normal 8 5 2 4 2 5" xfId="16436" xr:uid="{00000000-0005-0000-0000-0000B2680000}"/>
    <cellStyle name="Normal 8 5 2 4 2 5 2" xfId="39431" xr:uid="{00000000-0005-0000-0000-0000B3680000}"/>
    <cellStyle name="Normal 8 5 2 4 2 6" xfId="8191" xr:uid="{00000000-0005-0000-0000-0000B4680000}"/>
    <cellStyle name="Normal 8 5 2 4 2 7" xfId="33311" xr:uid="{00000000-0005-0000-0000-0000B5680000}"/>
    <cellStyle name="Normal 8 5 2 4 3" xfId="4845" xr:uid="{00000000-0005-0000-0000-0000B6680000}"/>
    <cellStyle name="Normal 8 5 2 4 3 2" xfId="12659" xr:uid="{00000000-0005-0000-0000-0000B7680000}"/>
    <cellStyle name="Normal 8 5 2 4 3 2 2" xfId="37595" xr:uid="{00000000-0005-0000-0000-0000B8680000}"/>
    <cellStyle name="Normal 8 5 2 4 3 3" xfId="18763" xr:uid="{00000000-0005-0000-0000-0000B9680000}"/>
    <cellStyle name="Normal 8 5 2 4 3 3 2" xfId="41267" xr:uid="{00000000-0005-0000-0000-0000BA680000}"/>
    <cellStyle name="Normal 8 5 2 4 3 4" xfId="8803" xr:uid="{00000000-0005-0000-0000-0000BB680000}"/>
    <cellStyle name="Normal 8 5 2 4 3 5" xfId="33923" xr:uid="{00000000-0005-0000-0000-0000BC680000}"/>
    <cellStyle name="Normal 8 5 2 4 4" xfId="3215" xr:uid="{00000000-0005-0000-0000-0000BD680000}"/>
    <cellStyle name="Normal 8 5 2 4 4 2" xfId="17165" xr:uid="{00000000-0005-0000-0000-0000BE680000}"/>
    <cellStyle name="Normal 8 5 2 4 4 2 2" xfId="40043" xr:uid="{00000000-0005-0000-0000-0000BF680000}"/>
    <cellStyle name="Normal 8 5 2 4 4 3" xfId="11251" xr:uid="{00000000-0005-0000-0000-0000C0680000}"/>
    <cellStyle name="Normal 8 5 2 4 4 4" xfId="36371" xr:uid="{00000000-0005-0000-0000-0000C1680000}"/>
    <cellStyle name="Normal 8 5 2 4 5" xfId="10027" xr:uid="{00000000-0005-0000-0000-0000C2680000}"/>
    <cellStyle name="Normal 8 5 2 4 5 2" xfId="35147" xr:uid="{00000000-0005-0000-0000-0000C3680000}"/>
    <cellStyle name="Normal 8 5 2 4 6" xfId="15390" xr:uid="{00000000-0005-0000-0000-0000C4680000}"/>
    <cellStyle name="Normal 8 5 2 4 6 2" xfId="38819" xr:uid="{00000000-0005-0000-0000-0000C5680000}"/>
    <cellStyle name="Normal 8 5 2 4 7" xfId="7579" xr:uid="{00000000-0005-0000-0000-0000C6680000}"/>
    <cellStyle name="Normal 8 5 2 4 8" xfId="32699" xr:uid="{00000000-0005-0000-0000-0000C7680000}"/>
    <cellStyle name="Normal 8 5 2 5" xfId="1792" xr:uid="{00000000-0005-0000-0000-0000C8680000}"/>
    <cellStyle name="Normal 8 5 2 5 2" xfId="5161" xr:uid="{00000000-0005-0000-0000-0000C9680000}"/>
    <cellStyle name="Normal 8 5 2 5 2 2" xfId="12914" xr:uid="{00000000-0005-0000-0000-0000CA680000}"/>
    <cellStyle name="Normal 8 5 2 5 2 2 2" xfId="37785" xr:uid="{00000000-0005-0000-0000-0000CB680000}"/>
    <cellStyle name="Normal 8 5 2 5 2 3" xfId="19065" xr:uid="{00000000-0005-0000-0000-0000CC680000}"/>
    <cellStyle name="Normal 8 5 2 5 2 3 2" xfId="41457" xr:uid="{00000000-0005-0000-0000-0000CD680000}"/>
    <cellStyle name="Normal 8 5 2 5 2 4" xfId="8993" xr:uid="{00000000-0005-0000-0000-0000CE680000}"/>
    <cellStyle name="Normal 8 5 2 5 2 5" xfId="34113" xr:uid="{00000000-0005-0000-0000-0000CF680000}"/>
    <cellStyle name="Normal 8 5 2 5 3" xfId="3405" xr:uid="{00000000-0005-0000-0000-0000D0680000}"/>
    <cellStyle name="Normal 8 5 2 5 3 2" xfId="17355" xr:uid="{00000000-0005-0000-0000-0000D1680000}"/>
    <cellStyle name="Normal 8 5 2 5 3 2 2" xfId="40233" xr:uid="{00000000-0005-0000-0000-0000D2680000}"/>
    <cellStyle name="Normal 8 5 2 5 3 3" xfId="11441" xr:uid="{00000000-0005-0000-0000-0000D3680000}"/>
    <cellStyle name="Normal 8 5 2 5 3 4" xfId="36561" xr:uid="{00000000-0005-0000-0000-0000D4680000}"/>
    <cellStyle name="Normal 8 5 2 5 4" xfId="10217" xr:uid="{00000000-0005-0000-0000-0000D5680000}"/>
    <cellStyle name="Normal 8 5 2 5 4 2" xfId="35337" xr:uid="{00000000-0005-0000-0000-0000D6680000}"/>
    <cellStyle name="Normal 8 5 2 5 5" xfId="15770" xr:uid="{00000000-0005-0000-0000-0000D7680000}"/>
    <cellStyle name="Normal 8 5 2 5 5 2" xfId="39009" xr:uid="{00000000-0005-0000-0000-0000D8680000}"/>
    <cellStyle name="Normal 8 5 2 5 6" xfId="7769" xr:uid="{00000000-0005-0000-0000-0000D9680000}"/>
    <cellStyle name="Normal 8 5 2 5 7" xfId="32889" xr:uid="{00000000-0005-0000-0000-0000DA680000}"/>
    <cellStyle name="Normal 8 5 2 6" xfId="4255" xr:uid="{00000000-0005-0000-0000-0000DB680000}"/>
    <cellStyle name="Normal 8 5 2 6 2" xfId="12157" xr:uid="{00000000-0005-0000-0000-0000DC680000}"/>
    <cellStyle name="Normal 8 5 2 6 2 2" xfId="37173" xr:uid="{00000000-0005-0000-0000-0000DD680000}"/>
    <cellStyle name="Normal 8 5 2 6 3" xfId="18187" xr:uid="{00000000-0005-0000-0000-0000DE680000}"/>
    <cellStyle name="Normal 8 5 2 6 3 2" xfId="40845" xr:uid="{00000000-0005-0000-0000-0000DF680000}"/>
    <cellStyle name="Normal 8 5 2 6 4" xfId="8381" xr:uid="{00000000-0005-0000-0000-0000E0680000}"/>
    <cellStyle name="Normal 8 5 2 6 5" xfId="33501" xr:uid="{00000000-0005-0000-0000-0000E1680000}"/>
    <cellStyle name="Normal 8 5 2 7" xfId="2793" xr:uid="{00000000-0005-0000-0000-0000E2680000}"/>
    <cellStyle name="Normal 8 5 2 7 2" xfId="16743" xr:uid="{00000000-0005-0000-0000-0000E3680000}"/>
    <cellStyle name="Normal 8 5 2 7 2 2" xfId="39621" xr:uid="{00000000-0005-0000-0000-0000E4680000}"/>
    <cellStyle name="Normal 8 5 2 7 3" xfId="10829" xr:uid="{00000000-0005-0000-0000-0000E5680000}"/>
    <cellStyle name="Normal 8 5 2 7 4" xfId="35949" xr:uid="{00000000-0005-0000-0000-0000E6680000}"/>
    <cellStyle name="Normal 8 5 2 8" xfId="9605" xr:uid="{00000000-0005-0000-0000-0000E7680000}"/>
    <cellStyle name="Normal 8 5 2 8 2" xfId="34725" xr:uid="{00000000-0005-0000-0000-0000E8680000}"/>
    <cellStyle name="Normal 8 5 2 9" xfId="14655" xr:uid="{00000000-0005-0000-0000-0000E9680000}"/>
    <cellStyle name="Normal 8 5 2 9 2" xfId="38397" xr:uid="{00000000-0005-0000-0000-0000EA680000}"/>
    <cellStyle name="Normal 8 5 3" xfId="615" xr:uid="{00000000-0005-0000-0000-0000EB680000}"/>
    <cellStyle name="Normal 8 5 3 10" xfId="32279" xr:uid="{00000000-0005-0000-0000-0000EC680000}"/>
    <cellStyle name="Normal 8 5 3 2" xfId="1041" xr:uid="{00000000-0005-0000-0000-0000ED680000}"/>
    <cellStyle name="Normal 8 5 3 2 2" xfId="2132" xr:uid="{00000000-0005-0000-0000-0000EE680000}"/>
    <cellStyle name="Normal 8 5 3 2 2 2" xfId="5438" xr:uid="{00000000-0005-0000-0000-0000EF680000}"/>
    <cellStyle name="Normal 8 5 3 2 2 2 2" xfId="13152" xr:uid="{00000000-0005-0000-0000-0000F0680000}"/>
    <cellStyle name="Normal 8 5 3 2 2 2 2 2" xfId="37998" xr:uid="{00000000-0005-0000-0000-0000F1680000}"/>
    <cellStyle name="Normal 8 5 3 2 2 2 3" xfId="19332" xr:uid="{00000000-0005-0000-0000-0000F2680000}"/>
    <cellStyle name="Normal 8 5 3 2 2 2 3 2" xfId="41670" xr:uid="{00000000-0005-0000-0000-0000F3680000}"/>
    <cellStyle name="Normal 8 5 3 2 2 2 4" xfId="9206" xr:uid="{00000000-0005-0000-0000-0000F4680000}"/>
    <cellStyle name="Normal 8 5 3 2 2 2 5" xfId="34326" xr:uid="{00000000-0005-0000-0000-0000F5680000}"/>
    <cellStyle name="Normal 8 5 3 2 2 3" xfId="3618" xr:uid="{00000000-0005-0000-0000-0000F6680000}"/>
    <cellStyle name="Normal 8 5 3 2 2 3 2" xfId="17568" xr:uid="{00000000-0005-0000-0000-0000F7680000}"/>
    <cellStyle name="Normal 8 5 3 2 2 3 2 2" xfId="40446" xr:uid="{00000000-0005-0000-0000-0000F8680000}"/>
    <cellStyle name="Normal 8 5 3 2 2 3 3" xfId="11654" xr:uid="{00000000-0005-0000-0000-0000F9680000}"/>
    <cellStyle name="Normal 8 5 3 2 2 3 4" xfId="36774" xr:uid="{00000000-0005-0000-0000-0000FA680000}"/>
    <cellStyle name="Normal 8 5 3 2 2 4" xfId="10430" xr:uid="{00000000-0005-0000-0000-0000FB680000}"/>
    <cellStyle name="Normal 8 5 3 2 2 4 2" xfId="35550" xr:uid="{00000000-0005-0000-0000-0000FC680000}"/>
    <cellStyle name="Normal 8 5 3 2 2 5" xfId="16101" xr:uid="{00000000-0005-0000-0000-0000FD680000}"/>
    <cellStyle name="Normal 8 5 3 2 2 5 2" xfId="39222" xr:uid="{00000000-0005-0000-0000-0000FE680000}"/>
    <cellStyle name="Normal 8 5 3 2 2 6" xfId="7982" xr:uid="{00000000-0005-0000-0000-0000FF680000}"/>
    <cellStyle name="Normal 8 5 3 2 2 7" xfId="33102" xr:uid="{00000000-0005-0000-0000-000000690000}"/>
    <cellStyle name="Normal 8 5 3 2 3" xfId="4554" xr:uid="{00000000-0005-0000-0000-000001690000}"/>
    <cellStyle name="Normal 8 5 3 2 3 2" xfId="12405" xr:uid="{00000000-0005-0000-0000-000002690000}"/>
    <cellStyle name="Normal 8 5 3 2 3 2 2" xfId="37386" xr:uid="{00000000-0005-0000-0000-000003690000}"/>
    <cellStyle name="Normal 8 5 3 2 3 3" xfId="18480" xr:uid="{00000000-0005-0000-0000-000004690000}"/>
    <cellStyle name="Normal 8 5 3 2 3 3 2" xfId="41058" xr:uid="{00000000-0005-0000-0000-000005690000}"/>
    <cellStyle name="Normal 8 5 3 2 3 4" xfId="8594" xr:uid="{00000000-0005-0000-0000-000006690000}"/>
    <cellStyle name="Normal 8 5 3 2 3 5" xfId="33714" xr:uid="{00000000-0005-0000-0000-000007690000}"/>
    <cellStyle name="Normal 8 5 3 2 4" xfId="3006" xr:uid="{00000000-0005-0000-0000-000008690000}"/>
    <cellStyle name="Normal 8 5 3 2 4 2" xfId="16956" xr:uid="{00000000-0005-0000-0000-000009690000}"/>
    <cellStyle name="Normal 8 5 3 2 4 2 2" xfId="39834" xr:uid="{00000000-0005-0000-0000-00000A690000}"/>
    <cellStyle name="Normal 8 5 3 2 4 3" xfId="11042" xr:uid="{00000000-0005-0000-0000-00000B690000}"/>
    <cellStyle name="Normal 8 5 3 2 4 4" xfId="36162" xr:uid="{00000000-0005-0000-0000-00000C690000}"/>
    <cellStyle name="Normal 8 5 3 2 5" xfId="9818" xr:uid="{00000000-0005-0000-0000-00000D690000}"/>
    <cellStyle name="Normal 8 5 3 2 5 2" xfId="34938" xr:uid="{00000000-0005-0000-0000-00000E690000}"/>
    <cellStyle name="Normal 8 5 3 2 6" xfId="15060" xr:uid="{00000000-0005-0000-0000-00000F690000}"/>
    <cellStyle name="Normal 8 5 3 2 6 2" xfId="38610" xr:uid="{00000000-0005-0000-0000-000010690000}"/>
    <cellStyle name="Normal 8 5 3 2 7" xfId="7370" xr:uid="{00000000-0005-0000-0000-000011690000}"/>
    <cellStyle name="Normal 8 5 3 2 8" xfId="32490" xr:uid="{00000000-0005-0000-0000-000012690000}"/>
    <cellStyle name="Normal 8 5 3 3" xfId="1383" xr:uid="{00000000-0005-0000-0000-000013690000}"/>
    <cellStyle name="Normal 8 5 3 3 2" xfId="2474" xr:uid="{00000000-0005-0000-0000-000014690000}"/>
    <cellStyle name="Normal 8 5 3 3 2 2" xfId="5737" xr:uid="{00000000-0005-0000-0000-000015690000}"/>
    <cellStyle name="Normal 8 5 3 3 2 2 2" xfId="13409" xr:uid="{00000000-0005-0000-0000-000016690000}"/>
    <cellStyle name="Normal 8 5 3 3 2 2 2 2" xfId="38209" xr:uid="{00000000-0005-0000-0000-000017690000}"/>
    <cellStyle name="Normal 8 5 3 3 2 2 3" xfId="19625" xr:uid="{00000000-0005-0000-0000-000018690000}"/>
    <cellStyle name="Normal 8 5 3 3 2 2 3 2" xfId="41881" xr:uid="{00000000-0005-0000-0000-000019690000}"/>
    <cellStyle name="Normal 8 5 3 3 2 2 4" xfId="9417" xr:uid="{00000000-0005-0000-0000-00001A690000}"/>
    <cellStyle name="Normal 8 5 3 3 2 2 5" xfId="34537" xr:uid="{00000000-0005-0000-0000-00001B690000}"/>
    <cellStyle name="Normal 8 5 3 3 2 3" xfId="3829" xr:uid="{00000000-0005-0000-0000-00001C690000}"/>
    <cellStyle name="Normal 8 5 3 3 2 3 2" xfId="17779" xr:uid="{00000000-0005-0000-0000-00001D690000}"/>
    <cellStyle name="Normal 8 5 3 3 2 3 2 2" xfId="40657" xr:uid="{00000000-0005-0000-0000-00001E690000}"/>
    <cellStyle name="Normal 8 5 3 3 2 3 3" xfId="11865" xr:uid="{00000000-0005-0000-0000-00001F690000}"/>
    <cellStyle name="Normal 8 5 3 3 2 3 4" xfId="36985" xr:uid="{00000000-0005-0000-0000-000020690000}"/>
    <cellStyle name="Normal 8 5 3 3 2 4" xfId="10641" xr:uid="{00000000-0005-0000-0000-000021690000}"/>
    <cellStyle name="Normal 8 5 3 3 2 4 2" xfId="35761" xr:uid="{00000000-0005-0000-0000-000022690000}"/>
    <cellStyle name="Normal 8 5 3 3 2 5" xfId="16438" xr:uid="{00000000-0005-0000-0000-000023690000}"/>
    <cellStyle name="Normal 8 5 3 3 2 5 2" xfId="39433" xr:uid="{00000000-0005-0000-0000-000024690000}"/>
    <cellStyle name="Normal 8 5 3 3 2 6" xfId="8193" xr:uid="{00000000-0005-0000-0000-000025690000}"/>
    <cellStyle name="Normal 8 5 3 3 2 7" xfId="33313" xr:uid="{00000000-0005-0000-0000-000026690000}"/>
    <cellStyle name="Normal 8 5 3 3 3" xfId="4847" xr:uid="{00000000-0005-0000-0000-000027690000}"/>
    <cellStyle name="Normal 8 5 3 3 3 2" xfId="12661" xr:uid="{00000000-0005-0000-0000-000028690000}"/>
    <cellStyle name="Normal 8 5 3 3 3 2 2" xfId="37597" xr:uid="{00000000-0005-0000-0000-000029690000}"/>
    <cellStyle name="Normal 8 5 3 3 3 3" xfId="18765" xr:uid="{00000000-0005-0000-0000-00002A690000}"/>
    <cellStyle name="Normal 8 5 3 3 3 3 2" xfId="41269" xr:uid="{00000000-0005-0000-0000-00002B690000}"/>
    <cellStyle name="Normal 8 5 3 3 3 4" xfId="8805" xr:uid="{00000000-0005-0000-0000-00002C690000}"/>
    <cellStyle name="Normal 8 5 3 3 3 5" xfId="33925" xr:uid="{00000000-0005-0000-0000-00002D690000}"/>
    <cellStyle name="Normal 8 5 3 3 4" xfId="3217" xr:uid="{00000000-0005-0000-0000-00002E690000}"/>
    <cellStyle name="Normal 8 5 3 3 4 2" xfId="17167" xr:uid="{00000000-0005-0000-0000-00002F690000}"/>
    <cellStyle name="Normal 8 5 3 3 4 2 2" xfId="40045" xr:uid="{00000000-0005-0000-0000-000030690000}"/>
    <cellStyle name="Normal 8 5 3 3 4 3" xfId="11253" xr:uid="{00000000-0005-0000-0000-000031690000}"/>
    <cellStyle name="Normal 8 5 3 3 4 4" xfId="36373" xr:uid="{00000000-0005-0000-0000-000032690000}"/>
    <cellStyle name="Normal 8 5 3 3 5" xfId="10029" xr:uid="{00000000-0005-0000-0000-000033690000}"/>
    <cellStyle name="Normal 8 5 3 3 5 2" xfId="35149" xr:uid="{00000000-0005-0000-0000-000034690000}"/>
    <cellStyle name="Normal 8 5 3 3 6" xfId="15392" xr:uid="{00000000-0005-0000-0000-000035690000}"/>
    <cellStyle name="Normal 8 5 3 3 6 2" xfId="38821" xr:uid="{00000000-0005-0000-0000-000036690000}"/>
    <cellStyle name="Normal 8 5 3 3 7" xfId="7581" xr:uid="{00000000-0005-0000-0000-000037690000}"/>
    <cellStyle name="Normal 8 5 3 3 8" xfId="32701" xr:uid="{00000000-0005-0000-0000-000038690000}"/>
    <cellStyle name="Normal 8 5 3 4" xfId="1794" xr:uid="{00000000-0005-0000-0000-000039690000}"/>
    <cellStyle name="Normal 8 5 3 4 2" xfId="5163" xr:uid="{00000000-0005-0000-0000-00003A690000}"/>
    <cellStyle name="Normal 8 5 3 4 2 2" xfId="12916" xr:uid="{00000000-0005-0000-0000-00003B690000}"/>
    <cellStyle name="Normal 8 5 3 4 2 2 2" xfId="37787" xr:uid="{00000000-0005-0000-0000-00003C690000}"/>
    <cellStyle name="Normal 8 5 3 4 2 3" xfId="19067" xr:uid="{00000000-0005-0000-0000-00003D690000}"/>
    <cellStyle name="Normal 8 5 3 4 2 3 2" xfId="41459" xr:uid="{00000000-0005-0000-0000-00003E690000}"/>
    <cellStyle name="Normal 8 5 3 4 2 4" xfId="8995" xr:uid="{00000000-0005-0000-0000-00003F690000}"/>
    <cellStyle name="Normal 8 5 3 4 2 5" xfId="34115" xr:uid="{00000000-0005-0000-0000-000040690000}"/>
    <cellStyle name="Normal 8 5 3 4 3" xfId="3407" xr:uid="{00000000-0005-0000-0000-000041690000}"/>
    <cellStyle name="Normal 8 5 3 4 3 2" xfId="17357" xr:uid="{00000000-0005-0000-0000-000042690000}"/>
    <cellStyle name="Normal 8 5 3 4 3 2 2" xfId="40235" xr:uid="{00000000-0005-0000-0000-000043690000}"/>
    <cellStyle name="Normal 8 5 3 4 3 3" xfId="11443" xr:uid="{00000000-0005-0000-0000-000044690000}"/>
    <cellStyle name="Normal 8 5 3 4 3 4" xfId="36563" xr:uid="{00000000-0005-0000-0000-000045690000}"/>
    <cellStyle name="Normal 8 5 3 4 4" xfId="10219" xr:uid="{00000000-0005-0000-0000-000046690000}"/>
    <cellStyle name="Normal 8 5 3 4 4 2" xfId="35339" xr:uid="{00000000-0005-0000-0000-000047690000}"/>
    <cellStyle name="Normal 8 5 3 4 5" xfId="15772" xr:uid="{00000000-0005-0000-0000-000048690000}"/>
    <cellStyle name="Normal 8 5 3 4 5 2" xfId="39011" xr:uid="{00000000-0005-0000-0000-000049690000}"/>
    <cellStyle name="Normal 8 5 3 4 6" xfId="7771" xr:uid="{00000000-0005-0000-0000-00004A690000}"/>
    <cellStyle name="Normal 8 5 3 4 7" xfId="32891" xr:uid="{00000000-0005-0000-0000-00004B690000}"/>
    <cellStyle name="Normal 8 5 3 5" xfId="4257" xr:uid="{00000000-0005-0000-0000-00004C690000}"/>
    <cellStyle name="Normal 8 5 3 5 2" xfId="12159" xr:uid="{00000000-0005-0000-0000-00004D690000}"/>
    <cellStyle name="Normal 8 5 3 5 2 2" xfId="37175" xr:uid="{00000000-0005-0000-0000-00004E690000}"/>
    <cellStyle name="Normal 8 5 3 5 3" xfId="18189" xr:uid="{00000000-0005-0000-0000-00004F690000}"/>
    <cellStyle name="Normal 8 5 3 5 3 2" xfId="40847" xr:uid="{00000000-0005-0000-0000-000050690000}"/>
    <cellStyle name="Normal 8 5 3 5 4" xfId="8383" xr:uid="{00000000-0005-0000-0000-000051690000}"/>
    <cellStyle name="Normal 8 5 3 5 5" xfId="33503" xr:uid="{00000000-0005-0000-0000-000052690000}"/>
    <cellStyle name="Normal 8 5 3 6" xfId="2795" xr:uid="{00000000-0005-0000-0000-000053690000}"/>
    <cellStyle name="Normal 8 5 3 6 2" xfId="16745" xr:uid="{00000000-0005-0000-0000-000054690000}"/>
    <cellStyle name="Normal 8 5 3 6 2 2" xfId="39623" xr:uid="{00000000-0005-0000-0000-000055690000}"/>
    <cellStyle name="Normal 8 5 3 6 3" xfId="10831" xr:uid="{00000000-0005-0000-0000-000056690000}"/>
    <cellStyle name="Normal 8 5 3 6 4" xfId="35951" xr:uid="{00000000-0005-0000-0000-000057690000}"/>
    <cellStyle name="Normal 8 5 3 7" xfId="9607" xr:uid="{00000000-0005-0000-0000-000058690000}"/>
    <cellStyle name="Normal 8 5 3 7 2" xfId="34727" xr:uid="{00000000-0005-0000-0000-000059690000}"/>
    <cellStyle name="Normal 8 5 3 8" xfId="14657" xr:uid="{00000000-0005-0000-0000-00005A690000}"/>
    <cellStyle name="Normal 8 5 3 8 2" xfId="38399" xr:uid="{00000000-0005-0000-0000-00005B690000}"/>
    <cellStyle name="Normal 8 5 3 9" xfId="7159" xr:uid="{00000000-0005-0000-0000-00005C690000}"/>
    <cellStyle name="Normal 8 5 4" xfId="1038" xr:uid="{00000000-0005-0000-0000-00005D690000}"/>
    <cellStyle name="Normal 8 5 4 2" xfId="2129" xr:uid="{00000000-0005-0000-0000-00005E690000}"/>
    <cellStyle name="Normal 8 5 4 2 2" xfId="5435" xr:uid="{00000000-0005-0000-0000-00005F690000}"/>
    <cellStyle name="Normal 8 5 4 2 2 2" xfId="13149" xr:uid="{00000000-0005-0000-0000-000060690000}"/>
    <cellStyle name="Normal 8 5 4 2 2 2 2" xfId="37995" xr:uid="{00000000-0005-0000-0000-000061690000}"/>
    <cellStyle name="Normal 8 5 4 2 2 3" xfId="19329" xr:uid="{00000000-0005-0000-0000-000062690000}"/>
    <cellStyle name="Normal 8 5 4 2 2 3 2" xfId="41667" xr:uid="{00000000-0005-0000-0000-000063690000}"/>
    <cellStyle name="Normal 8 5 4 2 2 4" xfId="9203" xr:uid="{00000000-0005-0000-0000-000064690000}"/>
    <cellStyle name="Normal 8 5 4 2 2 5" xfId="34323" xr:uid="{00000000-0005-0000-0000-000065690000}"/>
    <cellStyle name="Normal 8 5 4 2 3" xfId="3615" xr:uid="{00000000-0005-0000-0000-000066690000}"/>
    <cellStyle name="Normal 8 5 4 2 3 2" xfId="17565" xr:uid="{00000000-0005-0000-0000-000067690000}"/>
    <cellStyle name="Normal 8 5 4 2 3 2 2" xfId="40443" xr:uid="{00000000-0005-0000-0000-000068690000}"/>
    <cellStyle name="Normal 8 5 4 2 3 3" xfId="11651" xr:uid="{00000000-0005-0000-0000-000069690000}"/>
    <cellStyle name="Normal 8 5 4 2 3 4" xfId="36771" xr:uid="{00000000-0005-0000-0000-00006A690000}"/>
    <cellStyle name="Normal 8 5 4 2 4" xfId="10427" xr:uid="{00000000-0005-0000-0000-00006B690000}"/>
    <cellStyle name="Normal 8 5 4 2 4 2" xfId="35547" xr:uid="{00000000-0005-0000-0000-00006C690000}"/>
    <cellStyle name="Normal 8 5 4 2 5" xfId="16098" xr:uid="{00000000-0005-0000-0000-00006D690000}"/>
    <cellStyle name="Normal 8 5 4 2 5 2" xfId="39219" xr:uid="{00000000-0005-0000-0000-00006E690000}"/>
    <cellStyle name="Normal 8 5 4 2 6" xfId="7979" xr:uid="{00000000-0005-0000-0000-00006F690000}"/>
    <cellStyle name="Normal 8 5 4 2 7" xfId="33099" xr:uid="{00000000-0005-0000-0000-000070690000}"/>
    <cellStyle name="Normal 8 5 4 3" xfId="4551" xr:uid="{00000000-0005-0000-0000-000071690000}"/>
    <cellStyle name="Normal 8 5 4 3 2" xfId="12402" xr:uid="{00000000-0005-0000-0000-000072690000}"/>
    <cellStyle name="Normal 8 5 4 3 2 2" xfId="37383" xr:uid="{00000000-0005-0000-0000-000073690000}"/>
    <cellStyle name="Normal 8 5 4 3 3" xfId="18477" xr:uid="{00000000-0005-0000-0000-000074690000}"/>
    <cellStyle name="Normal 8 5 4 3 3 2" xfId="41055" xr:uid="{00000000-0005-0000-0000-000075690000}"/>
    <cellStyle name="Normal 8 5 4 3 4" xfId="8591" xr:uid="{00000000-0005-0000-0000-000076690000}"/>
    <cellStyle name="Normal 8 5 4 3 5" xfId="33711" xr:uid="{00000000-0005-0000-0000-000077690000}"/>
    <cellStyle name="Normal 8 5 4 4" xfId="3003" xr:uid="{00000000-0005-0000-0000-000078690000}"/>
    <cellStyle name="Normal 8 5 4 4 2" xfId="16953" xr:uid="{00000000-0005-0000-0000-000079690000}"/>
    <cellStyle name="Normal 8 5 4 4 2 2" xfId="39831" xr:uid="{00000000-0005-0000-0000-00007A690000}"/>
    <cellStyle name="Normal 8 5 4 4 3" xfId="11039" xr:uid="{00000000-0005-0000-0000-00007B690000}"/>
    <cellStyle name="Normal 8 5 4 4 4" xfId="36159" xr:uid="{00000000-0005-0000-0000-00007C690000}"/>
    <cellStyle name="Normal 8 5 4 5" xfId="9815" xr:uid="{00000000-0005-0000-0000-00007D690000}"/>
    <cellStyle name="Normal 8 5 4 5 2" xfId="34935" xr:uid="{00000000-0005-0000-0000-00007E690000}"/>
    <cellStyle name="Normal 8 5 4 6" xfId="15057" xr:uid="{00000000-0005-0000-0000-00007F690000}"/>
    <cellStyle name="Normal 8 5 4 6 2" xfId="38607" xr:uid="{00000000-0005-0000-0000-000080690000}"/>
    <cellStyle name="Normal 8 5 4 7" xfId="7367" xr:uid="{00000000-0005-0000-0000-000081690000}"/>
    <cellStyle name="Normal 8 5 4 8" xfId="32487" xr:uid="{00000000-0005-0000-0000-000082690000}"/>
    <cellStyle name="Normal 8 5 5" xfId="1380" xr:uid="{00000000-0005-0000-0000-000083690000}"/>
    <cellStyle name="Normal 8 5 5 2" xfId="2471" xr:uid="{00000000-0005-0000-0000-000084690000}"/>
    <cellStyle name="Normal 8 5 5 2 2" xfId="5734" xr:uid="{00000000-0005-0000-0000-000085690000}"/>
    <cellStyle name="Normal 8 5 5 2 2 2" xfId="13406" xr:uid="{00000000-0005-0000-0000-000086690000}"/>
    <cellStyle name="Normal 8 5 5 2 2 2 2" xfId="38206" xr:uid="{00000000-0005-0000-0000-000087690000}"/>
    <cellStyle name="Normal 8 5 5 2 2 3" xfId="19622" xr:uid="{00000000-0005-0000-0000-000088690000}"/>
    <cellStyle name="Normal 8 5 5 2 2 3 2" xfId="41878" xr:uid="{00000000-0005-0000-0000-000089690000}"/>
    <cellStyle name="Normal 8 5 5 2 2 4" xfId="9414" xr:uid="{00000000-0005-0000-0000-00008A690000}"/>
    <cellStyle name="Normal 8 5 5 2 2 5" xfId="34534" xr:uid="{00000000-0005-0000-0000-00008B690000}"/>
    <cellStyle name="Normal 8 5 5 2 3" xfId="3826" xr:uid="{00000000-0005-0000-0000-00008C690000}"/>
    <cellStyle name="Normal 8 5 5 2 3 2" xfId="17776" xr:uid="{00000000-0005-0000-0000-00008D690000}"/>
    <cellStyle name="Normal 8 5 5 2 3 2 2" xfId="40654" xr:uid="{00000000-0005-0000-0000-00008E690000}"/>
    <cellStyle name="Normal 8 5 5 2 3 3" xfId="11862" xr:uid="{00000000-0005-0000-0000-00008F690000}"/>
    <cellStyle name="Normal 8 5 5 2 3 4" xfId="36982" xr:uid="{00000000-0005-0000-0000-000090690000}"/>
    <cellStyle name="Normal 8 5 5 2 4" xfId="10638" xr:uid="{00000000-0005-0000-0000-000091690000}"/>
    <cellStyle name="Normal 8 5 5 2 4 2" xfId="35758" xr:uid="{00000000-0005-0000-0000-000092690000}"/>
    <cellStyle name="Normal 8 5 5 2 5" xfId="16435" xr:uid="{00000000-0005-0000-0000-000093690000}"/>
    <cellStyle name="Normal 8 5 5 2 5 2" xfId="39430" xr:uid="{00000000-0005-0000-0000-000094690000}"/>
    <cellStyle name="Normal 8 5 5 2 6" xfId="8190" xr:uid="{00000000-0005-0000-0000-000095690000}"/>
    <cellStyle name="Normal 8 5 5 2 7" xfId="33310" xr:uid="{00000000-0005-0000-0000-000096690000}"/>
    <cellStyle name="Normal 8 5 5 3" xfId="4844" xr:uid="{00000000-0005-0000-0000-000097690000}"/>
    <cellStyle name="Normal 8 5 5 3 2" xfId="12658" xr:uid="{00000000-0005-0000-0000-000098690000}"/>
    <cellStyle name="Normal 8 5 5 3 2 2" xfId="37594" xr:uid="{00000000-0005-0000-0000-000099690000}"/>
    <cellStyle name="Normal 8 5 5 3 3" xfId="18762" xr:uid="{00000000-0005-0000-0000-00009A690000}"/>
    <cellStyle name="Normal 8 5 5 3 3 2" xfId="41266" xr:uid="{00000000-0005-0000-0000-00009B690000}"/>
    <cellStyle name="Normal 8 5 5 3 4" xfId="8802" xr:uid="{00000000-0005-0000-0000-00009C690000}"/>
    <cellStyle name="Normal 8 5 5 3 5" xfId="33922" xr:uid="{00000000-0005-0000-0000-00009D690000}"/>
    <cellStyle name="Normal 8 5 5 4" xfId="3214" xr:uid="{00000000-0005-0000-0000-00009E690000}"/>
    <cellStyle name="Normal 8 5 5 4 2" xfId="17164" xr:uid="{00000000-0005-0000-0000-00009F690000}"/>
    <cellStyle name="Normal 8 5 5 4 2 2" xfId="40042" xr:uid="{00000000-0005-0000-0000-0000A0690000}"/>
    <cellStyle name="Normal 8 5 5 4 3" xfId="11250" xr:uid="{00000000-0005-0000-0000-0000A1690000}"/>
    <cellStyle name="Normal 8 5 5 4 4" xfId="36370" xr:uid="{00000000-0005-0000-0000-0000A2690000}"/>
    <cellStyle name="Normal 8 5 5 5" xfId="10026" xr:uid="{00000000-0005-0000-0000-0000A3690000}"/>
    <cellStyle name="Normal 8 5 5 5 2" xfId="35146" xr:uid="{00000000-0005-0000-0000-0000A4690000}"/>
    <cellStyle name="Normal 8 5 5 6" xfId="15389" xr:uid="{00000000-0005-0000-0000-0000A5690000}"/>
    <cellStyle name="Normal 8 5 5 6 2" xfId="38818" xr:uid="{00000000-0005-0000-0000-0000A6690000}"/>
    <cellStyle name="Normal 8 5 5 7" xfId="7578" xr:uid="{00000000-0005-0000-0000-0000A7690000}"/>
    <cellStyle name="Normal 8 5 5 8" xfId="32698" xr:uid="{00000000-0005-0000-0000-0000A8690000}"/>
    <cellStyle name="Normal 8 5 6" xfId="1791" xr:uid="{00000000-0005-0000-0000-0000A9690000}"/>
    <cellStyle name="Normal 8 5 6 2" xfId="5160" xr:uid="{00000000-0005-0000-0000-0000AA690000}"/>
    <cellStyle name="Normal 8 5 6 2 2" xfId="12913" xr:uid="{00000000-0005-0000-0000-0000AB690000}"/>
    <cellStyle name="Normal 8 5 6 2 2 2" xfId="37784" xr:uid="{00000000-0005-0000-0000-0000AC690000}"/>
    <cellStyle name="Normal 8 5 6 2 3" xfId="19064" xr:uid="{00000000-0005-0000-0000-0000AD690000}"/>
    <cellStyle name="Normal 8 5 6 2 3 2" xfId="41456" xr:uid="{00000000-0005-0000-0000-0000AE690000}"/>
    <cellStyle name="Normal 8 5 6 2 4" xfId="8992" xr:uid="{00000000-0005-0000-0000-0000AF690000}"/>
    <cellStyle name="Normal 8 5 6 2 5" xfId="34112" xr:uid="{00000000-0005-0000-0000-0000B0690000}"/>
    <cellStyle name="Normal 8 5 6 3" xfId="3404" xr:uid="{00000000-0005-0000-0000-0000B1690000}"/>
    <cellStyle name="Normal 8 5 6 3 2" xfId="17354" xr:uid="{00000000-0005-0000-0000-0000B2690000}"/>
    <cellStyle name="Normal 8 5 6 3 2 2" xfId="40232" xr:uid="{00000000-0005-0000-0000-0000B3690000}"/>
    <cellStyle name="Normal 8 5 6 3 3" xfId="11440" xr:uid="{00000000-0005-0000-0000-0000B4690000}"/>
    <cellStyle name="Normal 8 5 6 3 4" xfId="36560" xr:uid="{00000000-0005-0000-0000-0000B5690000}"/>
    <cellStyle name="Normal 8 5 6 4" xfId="10216" xr:uid="{00000000-0005-0000-0000-0000B6690000}"/>
    <cellStyle name="Normal 8 5 6 4 2" xfId="35336" xr:uid="{00000000-0005-0000-0000-0000B7690000}"/>
    <cellStyle name="Normal 8 5 6 5" xfId="15769" xr:uid="{00000000-0005-0000-0000-0000B8690000}"/>
    <cellStyle name="Normal 8 5 6 5 2" xfId="39008" xr:uid="{00000000-0005-0000-0000-0000B9690000}"/>
    <cellStyle name="Normal 8 5 6 6" xfId="7768" xr:uid="{00000000-0005-0000-0000-0000BA690000}"/>
    <cellStyle name="Normal 8 5 6 7" xfId="32888" xr:uid="{00000000-0005-0000-0000-0000BB690000}"/>
    <cellStyle name="Normal 8 5 7" xfId="4254" xr:uid="{00000000-0005-0000-0000-0000BC690000}"/>
    <cellStyle name="Normal 8 5 7 2" xfId="12156" xr:uid="{00000000-0005-0000-0000-0000BD690000}"/>
    <cellStyle name="Normal 8 5 7 2 2" xfId="37172" xr:uid="{00000000-0005-0000-0000-0000BE690000}"/>
    <cellStyle name="Normal 8 5 7 3" xfId="18186" xr:uid="{00000000-0005-0000-0000-0000BF690000}"/>
    <cellStyle name="Normal 8 5 7 3 2" xfId="40844" xr:uid="{00000000-0005-0000-0000-0000C0690000}"/>
    <cellStyle name="Normal 8 5 7 4" xfId="8380" xr:uid="{00000000-0005-0000-0000-0000C1690000}"/>
    <cellStyle name="Normal 8 5 7 5" xfId="33500" xr:uid="{00000000-0005-0000-0000-0000C2690000}"/>
    <cellStyle name="Normal 8 5 8" xfId="2792" xr:uid="{00000000-0005-0000-0000-0000C3690000}"/>
    <cellStyle name="Normal 8 5 8 2" xfId="16742" xr:uid="{00000000-0005-0000-0000-0000C4690000}"/>
    <cellStyle name="Normal 8 5 8 2 2" xfId="39620" xr:uid="{00000000-0005-0000-0000-0000C5690000}"/>
    <cellStyle name="Normal 8 5 8 3" xfId="10828" xr:uid="{00000000-0005-0000-0000-0000C6690000}"/>
    <cellStyle name="Normal 8 5 8 4" xfId="35948" xr:uid="{00000000-0005-0000-0000-0000C7690000}"/>
    <cellStyle name="Normal 8 5 9" xfId="9604" xr:uid="{00000000-0005-0000-0000-0000C8690000}"/>
    <cellStyle name="Normal 8 5 9 2" xfId="34724" xr:uid="{00000000-0005-0000-0000-0000C9690000}"/>
    <cellStyle name="Normal 8 6" xfId="616" xr:uid="{00000000-0005-0000-0000-0000CA690000}"/>
    <cellStyle name="Normal 8 6 10" xfId="7160" xr:uid="{00000000-0005-0000-0000-0000CB690000}"/>
    <cellStyle name="Normal 8 6 11" xfId="32280" xr:uid="{00000000-0005-0000-0000-0000CC690000}"/>
    <cellStyle name="Normal 8 6 2" xfId="617" xr:uid="{00000000-0005-0000-0000-0000CD690000}"/>
    <cellStyle name="Normal 8 6 2 10" xfId="32281" xr:uid="{00000000-0005-0000-0000-0000CE690000}"/>
    <cellStyle name="Normal 8 6 2 2" xfId="1043" xr:uid="{00000000-0005-0000-0000-0000CF690000}"/>
    <cellStyle name="Normal 8 6 2 2 2" xfId="2134" xr:uid="{00000000-0005-0000-0000-0000D0690000}"/>
    <cellStyle name="Normal 8 6 2 2 2 2" xfId="5440" xr:uid="{00000000-0005-0000-0000-0000D1690000}"/>
    <cellStyle name="Normal 8 6 2 2 2 2 2" xfId="13154" xr:uid="{00000000-0005-0000-0000-0000D2690000}"/>
    <cellStyle name="Normal 8 6 2 2 2 2 2 2" xfId="38000" xr:uid="{00000000-0005-0000-0000-0000D3690000}"/>
    <cellStyle name="Normal 8 6 2 2 2 2 3" xfId="19334" xr:uid="{00000000-0005-0000-0000-0000D4690000}"/>
    <cellStyle name="Normal 8 6 2 2 2 2 3 2" xfId="41672" xr:uid="{00000000-0005-0000-0000-0000D5690000}"/>
    <cellStyle name="Normal 8 6 2 2 2 2 4" xfId="9208" xr:uid="{00000000-0005-0000-0000-0000D6690000}"/>
    <cellStyle name="Normal 8 6 2 2 2 2 5" xfId="34328" xr:uid="{00000000-0005-0000-0000-0000D7690000}"/>
    <cellStyle name="Normal 8 6 2 2 2 3" xfId="3620" xr:uid="{00000000-0005-0000-0000-0000D8690000}"/>
    <cellStyle name="Normal 8 6 2 2 2 3 2" xfId="17570" xr:uid="{00000000-0005-0000-0000-0000D9690000}"/>
    <cellStyle name="Normal 8 6 2 2 2 3 2 2" xfId="40448" xr:uid="{00000000-0005-0000-0000-0000DA690000}"/>
    <cellStyle name="Normal 8 6 2 2 2 3 3" xfId="11656" xr:uid="{00000000-0005-0000-0000-0000DB690000}"/>
    <cellStyle name="Normal 8 6 2 2 2 3 4" xfId="36776" xr:uid="{00000000-0005-0000-0000-0000DC690000}"/>
    <cellStyle name="Normal 8 6 2 2 2 4" xfId="10432" xr:uid="{00000000-0005-0000-0000-0000DD690000}"/>
    <cellStyle name="Normal 8 6 2 2 2 4 2" xfId="35552" xr:uid="{00000000-0005-0000-0000-0000DE690000}"/>
    <cellStyle name="Normal 8 6 2 2 2 5" xfId="16103" xr:uid="{00000000-0005-0000-0000-0000DF690000}"/>
    <cellStyle name="Normal 8 6 2 2 2 5 2" xfId="39224" xr:uid="{00000000-0005-0000-0000-0000E0690000}"/>
    <cellStyle name="Normal 8 6 2 2 2 6" xfId="7984" xr:uid="{00000000-0005-0000-0000-0000E1690000}"/>
    <cellStyle name="Normal 8 6 2 2 2 7" xfId="33104" xr:uid="{00000000-0005-0000-0000-0000E2690000}"/>
    <cellStyle name="Normal 8 6 2 2 3" xfId="4556" xr:uid="{00000000-0005-0000-0000-0000E3690000}"/>
    <cellStyle name="Normal 8 6 2 2 3 2" xfId="12407" xr:uid="{00000000-0005-0000-0000-0000E4690000}"/>
    <cellStyle name="Normal 8 6 2 2 3 2 2" xfId="37388" xr:uid="{00000000-0005-0000-0000-0000E5690000}"/>
    <cellStyle name="Normal 8 6 2 2 3 3" xfId="18482" xr:uid="{00000000-0005-0000-0000-0000E6690000}"/>
    <cellStyle name="Normal 8 6 2 2 3 3 2" xfId="41060" xr:uid="{00000000-0005-0000-0000-0000E7690000}"/>
    <cellStyle name="Normal 8 6 2 2 3 4" xfId="8596" xr:uid="{00000000-0005-0000-0000-0000E8690000}"/>
    <cellStyle name="Normal 8 6 2 2 3 5" xfId="33716" xr:uid="{00000000-0005-0000-0000-0000E9690000}"/>
    <cellStyle name="Normal 8 6 2 2 4" xfId="3008" xr:uid="{00000000-0005-0000-0000-0000EA690000}"/>
    <cellStyle name="Normal 8 6 2 2 4 2" xfId="16958" xr:uid="{00000000-0005-0000-0000-0000EB690000}"/>
    <cellStyle name="Normal 8 6 2 2 4 2 2" xfId="39836" xr:uid="{00000000-0005-0000-0000-0000EC690000}"/>
    <cellStyle name="Normal 8 6 2 2 4 3" xfId="11044" xr:uid="{00000000-0005-0000-0000-0000ED690000}"/>
    <cellStyle name="Normal 8 6 2 2 4 4" xfId="36164" xr:uid="{00000000-0005-0000-0000-0000EE690000}"/>
    <cellStyle name="Normal 8 6 2 2 5" xfId="9820" xr:uid="{00000000-0005-0000-0000-0000EF690000}"/>
    <cellStyle name="Normal 8 6 2 2 5 2" xfId="34940" xr:uid="{00000000-0005-0000-0000-0000F0690000}"/>
    <cellStyle name="Normal 8 6 2 2 6" xfId="15062" xr:uid="{00000000-0005-0000-0000-0000F1690000}"/>
    <cellStyle name="Normal 8 6 2 2 6 2" xfId="38612" xr:uid="{00000000-0005-0000-0000-0000F2690000}"/>
    <cellStyle name="Normal 8 6 2 2 7" xfId="7372" xr:uid="{00000000-0005-0000-0000-0000F3690000}"/>
    <cellStyle name="Normal 8 6 2 2 8" xfId="32492" xr:uid="{00000000-0005-0000-0000-0000F4690000}"/>
    <cellStyle name="Normal 8 6 2 3" xfId="1385" xr:uid="{00000000-0005-0000-0000-0000F5690000}"/>
    <cellStyle name="Normal 8 6 2 3 2" xfId="2476" xr:uid="{00000000-0005-0000-0000-0000F6690000}"/>
    <cellStyle name="Normal 8 6 2 3 2 2" xfId="5739" xr:uid="{00000000-0005-0000-0000-0000F7690000}"/>
    <cellStyle name="Normal 8 6 2 3 2 2 2" xfId="13411" xr:uid="{00000000-0005-0000-0000-0000F8690000}"/>
    <cellStyle name="Normal 8 6 2 3 2 2 2 2" xfId="38211" xr:uid="{00000000-0005-0000-0000-0000F9690000}"/>
    <cellStyle name="Normal 8 6 2 3 2 2 3" xfId="19627" xr:uid="{00000000-0005-0000-0000-0000FA690000}"/>
    <cellStyle name="Normal 8 6 2 3 2 2 3 2" xfId="41883" xr:uid="{00000000-0005-0000-0000-0000FB690000}"/>
    <cellStyle name="Normal 8 6 2 3 2 2 4" xfId="9419" xr:uid="{00000000-0005-0000-0000-0000FC690000}"/>
    <cellStyle name="Normal 8 6 2 3 2 2 5" xfId="34539" xr:uid="{00000000-0005-0000-0000-0000FD690000}"/>
    <cellStyle name="Normal 8 6 2 3 2 3" xfId="3831" xr:uid="{00000000-0005-0000-0000-0000FE690000}"/>
    <cellStyle name="Normal 8 6 2 3 2 3 2" xfId="17781" xr:uid="{00000000-0005-0000-0000-0000FF690000}"/>
    <cellStyle name="Normal 8 6 2 3 2 3 2 2" xfId="40659" xr:uid="{00000000-0005-0000-0000-0000006A0000}"/>
    <cellStyle name="Normal 8 6 2 3 2 3 3" xfId="11867" xr:uid="{00000000-0005-0000-0000-0000016A0000}"/>
    <cellStyle name="Normal 8 6 2 3 2 3 4" xfId="36987" xr:uid="{00000000-0005-0000-0000-0000026A0000}"/>
    <cellStyle name="Normal 8 6 2 3 2 4" xfId="10643" xr:uid="{00000000-0005-0000-0000-0000036A0000}"/>
    <cellStyle name="Normal 8 6 2 3 2 4 2" xfId="35763" xr:uid="{00000000-0005-0000-0000-0000046A0000}"/>
    <cellStyle name="Normal 8 6 2 3 2 5" xfId="16440" xr:uid="{00000000-0005-0000-0000-0000056A0000}"/>
    <cellStyle name="Normal 8 6 2 3 2 5 2" xfId="39435" xr:uid="{00000000-0005-0000-0000-0000066A0000}"/>
    <cellStyle name="Normal 8 6 2 3 2 6" xfId="8195" xr:uid="{00000000-0005-0000-0000-0000076A0000}"/>
    <cellStyle name="Normal 8 6 2 3 2 7" xfId="33315" xr:uid="{00000000-0005-0000-0000-0000086A0000}"/>
    <cellStyle name="Normal 8 6 2 3 3" xfId="4849" xr:uid="{00000000-0005-0000-0000-0000096A0000}"/>
    <cellStyle name="Normal 8 6 2 3 3 2" xfId="12663" xr:uid="{00000000-0005-0000-0000-00000A6A0000}"/>
    <cellStyle name="Normal 8 6 2 3 3 2 2" xfId="37599" xr:uid="{00000000-0005-0000-0000-00000B6A0000}"/>
    <cellStyle name="Normal 8 6 2 3 3 3" xfId="18767" xr:uid="{00000000-0005-0000-0000-00000C6A0000}"/>
    <cellStyle name="Normal 8 6 2 3 3 3 2" xfId="41271" xr:uid="{00000000-0005-0000-0000-00000D6A0000}"/>
    <cellStyle name="Normal 8 6 2 3 3 4" xfId="8807" xr:uid="{00000000-0005-0000-0000-00000E6A0000}"/>
    <cellStyle name="Normal 8 6 2 3 3 5" xfId="33927" xr:uid="{00000000-0005-0000-0000-00000F6A0000}"/>
    <cellStyle name="Normal 8 6 2 3 4" xfId="3219" xr:uid="{00000000-0005-0000-0000-0000106A0000}"/>
    <cellStyle name="Normal 8 6 2 3 4 2" xfId="17169" xr:uid="{00000000-0005-0000-0000-0000116A0000}"/>
    <cellStyle name="Normal 8 6 2 3 4 2 2" xfId="40047" xr:uid="{00000000-0005-0000-0000-0000126A0000}"/>
    <cellStyle name="Normal 8 6 2 3 4 3" xfId="11255" xr:uid="{00000000-0005-0000-0000-0000136A0000}"/>
    <cellStyle name="Normal 8 6 2 3 4 4" xfId="36375" xr:uid="{00000000-0005-0000-0000-0000146A0000}"/>
    <cellStyle name="Normal 8 6 2 3 5" xfId="10031" xr:uid="{00000000-0005-0000-0000-0000156A0000}"/>
    <cellStyle name="Normal 8 6 2 3 5 2" xfId="35151" xr:uid="{00000000-0005-0000-0000-0000166A0000}"/>
    <cellStyle name="Normal 8 6 2 3 6" xfId="15394" xr:uid="{00000000-0005-0000-0000-0000176A0000}"/>
    <cellStyle name="Normal 8 6 2 3 6 2" xfId="38823" xr:uid="{00000000-0005-0000-0000-0000186A0000}"/>
    <cellStyle name="Normal 8 6 2 3 7" xfId="7583" xr:uid="{00000000-0005-0000-0000-0000196A0000}"/>
    <cellStyle name="Normal 8 6 2 3 8" xfId="32703" xr:uid="{00000000-0005-0000-0000-00001A6A0000}"/>
    <cellStyle name="Normal 8 6 2 4" xfId="1796" xr:uid="{00000000-0005-0000-0000-00001B6A0000}"/>
    <cellStyle name="Normal 8 6 2 4 2" xfId="5165" xr:uid="{00000000-0005-0000-0000-00001C6A0000}"/>
    <cellStyle name="Normal 8 6 2 4 2 2" xfId="12918" xr:uid="{00000000-0005-0000-0000-00001D6A0000}"/>
    <cellStyle name="Normal 8 6 2 4 2 2 2" xfId="37789" xr:uid="{00000000-0005-0000-0000-00001E6A0000}"/>
    <cellStyle name="Normal 8 6 2 4 2 3" xfId="19069" xr:uid="{00000000-0005-0000-0000-00001F6A0000}"/>
    <cellStyle name="Normal 8 6 2 4 2 3 2" xfId="41461" xr:uid="{00000000-0005-0000-0000-0000206A0000}"/>
    <cellStyle name="Normal 8 6 2 4 2 4" xfId="8997" xr:uid="{00000000-0005-0000-0000-0000216A0000}"/>
    <cellStyle name="Normal 8 6 2 4 2 5" xfId="34117" xr:uid="{00000000-0005-0000-0000-0000226A0000}"/>
    <cellStyle name="Normal 8 6 2 4 3" xfId="3409" xr:uid="{00000000-0005-0000-0000-0000236A0000}"/>
    <cellStyle name="Normal 8 6 2 4 3 2" xfId="17359" xr:uid="{00000000-0005-0000-0000-0000246A0000}"/>
    <cellStyle name="Normal 8 6 2 4 3 2 2" xfId="40237" xr:uid="{00000000-0005-0000-0000-0000256A0000}"/>
    <cellStyle name="Normal 8 6 2 4 3 3" xfId="11445" xr:uid="{00000000-0005-0000-0000-0000266A0000}"/>
    <cellStyle name="Normal 8 6 2 4 3 4" xfId="36565" xr:uid="{00000000-0005-0000-0000-0000276A0000}"/>
    <cellStyle name="Normal 8 6 2 4 4" xfId="10221" xr:uid="{00000000-0005-0000-0000-0000286A0000}"/>
    <cellStyle name="Normal 8 6 2 4 4 2" xfId="35341" xr:uid="{00000000-0005-0000-0000-0000296A0000}"/>
    <cellStyle name="Normal 8 6 2 4 5" xfId="15774" xr:uid="{00000000-0005-0000-0000-00002A6A0000}"/>
    <cellStyle name="Normal 8 6 2 4 5 2" xfId="39013" xr:uid="{00000000-0005-0000-0000-00002B6A0000}"/>
    <cellStyle name="Normal 8 6 2 4 6" xfId="7773" xr:uid="{00000000-0005-0000-0000-00002C6A0000}"/>
    <cellStyle name="Normal 8 6 2 4 7" xfId="32893" xr:uid="{00000000-0005-0000-0000-00002D6A0000}"/>
    <cellStyle name="Normal 8 6 2 5" xfId="4259" xr:uid="{00000000-0005-0000-0000-00002E6A0000}"/>
    <cellStyle name="Normal 8 6 2 5 2" xfId="12161" xr:uid="{00000000-0005-0000-0000-00002F6A0000}"/>
    <cellStyle name="Normal 8 6 2 5 2 2" xfId="37177" xr:uid="{00000000-0005-0000-0000-0000306A0000}"/>
    <cellStyle name="Normal 8 6 2 5 3" xfId="18191" xr:uid="{00000000-0005-0000-0000-0000316A0000}"/>
    <cellStyle name="Normal 8 6 2 5 3 2" xfId="40849" xr:uid="{00000000-0005-0000-0000-0000326A0000}"/>
    <cellStyle name="Normal 8 6 2 5 4" xfId="8385" xr:uid="{00000000-0005-0000-0000-0000336A0000}"/>
    <cellStyle name="Normal 8 6 2 5 5" xfId="33505" xr:uid="{00000000-0005-0000-0000-0000346A0000}"/>
    <cellStyle name="Normal 8 6 2 6" xfId="2797" xr:uid="{00000000-0005-0000-0000-0000356A0000}"/>
    <cellStyle name="Normal 8 6 2 6 2" xfId="16747" xr:uid="{00000000-0005-0000-0000-0000366A0000}"/>
    <cellStyle name="Normal 8 6 2 6 2 2" xfId="39625" xr:uid="{00000000-0005-0000-0000-0000376A0000}"/>
    <cellStyle name="Normal 8 6 2 6 3" xfId="10833" xr:uid="{00000000-0005-0000-0000-0000386A0000}"/>
    <cellStyle name="Normal 8 6 2 6 4" xfId="35953" xr:uid="{00000000-0005-0000-0000-0000396A0000}"/>
    <cellStyle name="Normal 8 6 2 7" xfId="9609" xr:uid="{00000000-0005-0000-0000-00003A6A0000}"/>
    <cellStyle name="Normal 8 6 2 7 2" xfId="34729" xr:uid="{00000000-0005-0000-0000-00003B6A0000}"/>
    <cellStyle name="Normal 8 6 2 8" xfId="14659" xr:uid="{00000000-0005-0000-0000-00003C6A0000}"/>
    <cellStyle name="Normal 8 6 2 8 2" xfId="38401" xr:uid="{00000000-0005-0000-0000-00003D6A0000}"/>
    <cellStyle name="Normal 8 6 2 9" xfId="7161" xr:uid="{00000000-0005-0000-0000-00003E6A0000}"/>
    <cellStyle name="Normal 8 6 3" xfId="1042" xr:uid="{00000000-0005-0000-0000-00003F6A0000}"/>
    <cellStyle name="Normal 8 6 3 2" xfId="2133" xr:uid="{00000000-0005-0000-0000-0000406A0000}"/>
    <cellStyle name="Normal 8 6 3 2 2" xfId="5439" xr:uid="{00000000-0005-0000-0000-0000416A0000}"/>
    <cellStyle name="Normal 8 6 3 2 2 2" xfId="13153" xr:uid="{00000000-0005-0000-0000-0000426A0000}"/>
    <cellStyle name="Normal 8 6 3 2 2 2 2" xfId="37999" xr:uid="{00000000-0005-0000-0000-0000436A0000}"/>
    <cellStyle name="Normal 8 6 3 2 2 3" xfId="19333" xr:uid="{00000000-0005-0000-0000-0000446A0000}"/>
    <cellStyle name="Normal 8 6 3 2 2 3 2" xfId="41671" xr:uid="{00000000-0005-0000-0000-0000456A0000}"/>
    <cellStyle name="Normal 8 6 3 2 2 4" xfId="9207" xr:uid="{00000000-0005-0000-0000-0000466A0000}"/>
    <cellStyle name="Normal 8 6 3 2 2 5" xfId="34327" xr:uid="{00000000-0005-0000-0000-0000476A0000}"/>
    <cellStyle name="Normal 8 6 3 2 3" xfId="3619" xr:uid="{00000000-0005-0000-0000-0000486A0000}"/>
    <cellStyle name="Normal 8 6 3 2 3 2" xfId="17569" xr:uid="{00000000-0005-0000-0000-0000496A0000}"/>
    <cellStyle name="Normal 8 6 3 2 3 2 2" xfId="40447" xr:uid="{00000000-0005-0000-0000-00004A6A0000}"/>
    <cellStyle name="Normal 8 6 3 2 3 3" xfId="11655" xr:uid="{00000000-0005-0000-0000-00004B6A0000}"/>
    <cellStyle name="Normal 8 6 3 2 3 4" xfId="36775" xr:uid="{00000000-0005-0000-0000-00004C6A0000}"/>
    <cellStyle name="Normal 8 6 3 2 4" xfId="10431" xr:uid="{00000000-0005-0000-0000-00004D6A0000}"/>
    <cellStyle name="Normal 8 6 3 2 4 2" xfId="35551" xr:uid="{00000000-0005-0000-0000-00004E6A0000}"/>
    <cellStyle name="Normal 8 6 3 2 5" xfId="16102" xr:uid="{00000000-0005-0000-0000-00004F6A0000}"/>
    <cellStyle name="Normal 8 6 3 2 5 2" xfId="39223" xr:uid="{00000000-0005-0000-0000-0000506A0000}"/>
    <cellStyle name="Normal 8 6 3 2 6" xfId="7983" xr:uid="{00000000-0005-0000-0000-0000516A0000}"/>
    <cellStyle name="Normal 8 6 3 2 7" xfId="33103" xr:uid="{00000000-0005-0000-0000-0000526A0000}"/>
    <cellStyle name="Normal 8 6 3 3" xfId="4555" xr:uid="{00000000-0005-0000-0000-0000536A0000}"/>
    <cellStyle name="Normal 8 6 3 3 2" xfId="12406" xr:uid="{00000000-0005-0000-0000-0000546A0000}"/>
    <cellStyle name="Normal 8 6 3 3 2 2" xfId="37387" xr:uid="{00000000-0005-0000-0000-0000556A0000}"/>
    <cellStyle name="Normal 8 6 3 3 3" xfId="18481" xr:uid="{00000000-0005-0000-0000-0000566A0000}"/>
    <cellStyle name="Normal 8 6 3 3 3 2" xfId="41059" xr:uid="{00000000-0005-0000-0000-0000576A0000}"/>
    <cellStyle name="Normal 8 6 3 3 4" xfId="8595" xr:uid="{00000000-0005-0000-0000-0000586A0000}"/>
    <cellStyle name="Normal 8 6 3 3 5" xfId="33715" xr:uid="{00000000-0005-0000-0000-0000596A0000}"/>
    <cellStyle name="Normal 8 6 3 4" xfId="3007" xr:uid="{00000000-0005-0000-0000-00005A6A0000}"/>
    <cellStyle name="Normal 8 6 3 4 2" xfId="16957" xr:uid="{00000000-0005-0000-0000-00005B6A0000}"/>
    <cellStyle name="Normal 8 6 3 4 2 2" xfId="39835" xr:uid="{00000000-0005-0000-0000-00005C6A0000}"/>
    <cellStyle name="Normal 8 6 3 4 3" xfId="11043" xr:uid="{00000000-0005-0000-0000-00005D6A0000}"/>
    <cellStyle name="Normal 8 6 3 4 4" xfId="36163" xr:uid="{00000000-0005-0000-0000-00005E6A0000}"/>
    <cellStyle name="Normal 8 6 3 5" xfId="9819" xr:uid="{00000000-0005-0000-0000-00005F6A0000}"/>
    <cellStyle name="Normal 8 6 3 5 2" xfId="34939" xr:uid="{00000000-0005-0000-0000-0000606A0000}"/>
    <cellStyle name="Normal 8 6 3 6" xfId="15061" xr:uid="{00000000-0005-0000-0000-0000616A0000}"/>
    <cellStyle name="Normal 8 6 3 6 2" xfId="38611" xr:uid="{00000000-0005-0000-0000-0000626A0000}"/>
    <cellStyle name="Normal 8 6 3 7" xfId="7371" xr:uid="{00000000-0005-0000-0000-0000636A0000}"/>
    <cellStyle name="Normal 8 6 3 8" xfId="32491" xr:uid="{00000000-0005-0000-0000-0000646A0000}"/>
    <cellStyle name="Normal 8 6 4" xfId="1384" xr:uid="{00000000-0005-0000-0000-0000656A0000}"/>
    <cellStyle name="Normal 8 6 4 2" xfId="2475" xr:uid="{00000000-0005-0000-0000-0000666A0000}"/>
    <cellStyle name="Normal 8 6 4 2 2" xfId="5738" xr:uid="{00000000-0005-0000-0000-0000676A0000}"/>
    <cellStyle name="Normal 8 6 4 2 2 2" xfId="13410" xr:uid="{00000000-0005-0000-0000-0000686A0000}"/>
    <cellStyle name="Normal 8 6 4 2 2 2 2" xfId="38210" xr:uid="{00000000-0005-0000-0000-0000696A0000}"/>
    <cellStyle name="Normal 8 6 4 2 2 3" xfId="19626" xr:uid="{00000000-0005-0000-0000-00006A6A0000}"/>
    <cellStyle name="Normal 8 6 4 2 2 3 2" xfId="41882" xr:uid="{00000000-0005-0000-0000-00006B6A0000}"/>
    <cellStyle name="Normal 8 6 4 2 2 4" xfId="9418" xr:uid="{00000000-0005-0000-0000-00006C6A0000}"/>
    <cellStyle name="Normal 8 6 4 2 2 5" xfId="34538" xr:uid="{00000000-0005-0000-0000-00006D6A0000}"/>
    <cellStyle name="Normal 8 6 4 2 3" xfId="3830" xr:uid="{00000000-0005-0000-0000-00006E6A0000}"/>
    <cellStyle name="Normal 8 6 4 2 3 2" xfId="17780" xr:uid="{00000000-0005-0000-0000-00006F6A0000}"/>
    <cellStyle name="Normal 8 6 4 2 3 2 2" xfId="40658" xr:uid="{00000000-0005-0000-0000-0000706A0000}"/>
    <cellStyle name="Normal 8 6 4 2 3 3" xfId="11866" xr:uid="{00000000-0005-0000-0000-0000716A0000}"/>
    <cellStyle name="Normal 8 6 4 2 3 4" xfId="36986" xr:uid="{00000000-0005-0000-0000-0000726A0000}"/>
    <cellStyle name="Normal 8 6 4 2 4" xfId="10642" xr:uid="{00000000-0005-0000-0000-0000736A0000}"/>
    <cellStyle name="Normal 8 6 4 2 4 2" xfId="35762" xr:uid="{00000000-0005-0000-0000-0000746A0000}"/>
    <cellStyle name="Normal 8 6 4 2 5" xfId="16439" xr:uid="{00000000-0005-0000-0000-0000756A0000}"/>
    <cellStyle name="Normal 8 6 4 2 5 2" xfId="39434" xr:uid="{00000000-0005-0000-0000-0000766A0000}"/>
    <cellStyle name="Normal 8 6 4 2 6" xfId="8194" xr:uid="{00000000-0005-0000-0000-0000776A0000}"/>
    <cellStyle name="Normal 8 6 4 2 7" xfId="33314" xr:uid="{00000000-0005-0000-0000-0000786A0000}"/>
    <cellStyle name="Normal 8 6 4 3" xfId="4848" xr:uid="{00000000-0005-0000-0000-0000796A0000}"/>
    <cellStyle name="Normal 8 6 4 3 2" xfId="12662" xr:uid="{00000000-0005-0000-0000-00007A6A0000}"/>
    <cellStyle name="Normal 8 6 4 3 2 2" xfId="37598" xr:uid="{00000000-0005-0000-0000-00007B6A0000}"/>
    <cellStyle name="Normal 8 6 4 3 3" xfId="18766" xr:uid="{00000000-0005-0000-0000-00007C6A0000}"/>
    <cellStyle name="Normal 8 6 4 3 3 2" xfId="41270" xr:uid="{00000000-0005-0000-0000-00007D6A0000}"/>
    <cellStyle name="Normal 8 6 4 3 4" xfId="8806" xr:uid="{00000000-0005-0000-0000-00007E6A0000}"/>
    <cellStyle name="Normal 8 6 4 3 5" xfId="33926" xr:uid="{00000000-0005-0000-0000-00007F6A0000}"/>
    <cellStyle name="Normal 8 6 4 4" xfId="3218" xr:uid="{00000000-0005-0000-0000-0000806A0000}"/>
    <cellStyle name="Normal 8 6 4 4 2" xfId="17168" xr:uid="{00000000-0005-0000-0000-0000816A0000}"/>
    <cellStyle name="Normal 8 6 4 4 2 2" xfId="40046" xr:uid="{00000000-0005-0000-0000-0000826A0000}"/>
    <cellStyle name="Normal 8 6 4 4 3" xfId="11254" xr:uid="{00000000-0005-0000-0000-0000836A0000}"/>
    <cellStyle name="Normal 8 6 4 4 4" xfId="36374" xr:uid="{00000000-0005-0000-0000-0000846A0000}"/>
    <cellStyle name="Normal 8 6 4 5" xfId="10030" xr:uid="{00000000-0005-0000-0000-0000856A0000}"/>
    <cellStyle name="Normal 8 6 4 5 2" xfId="35150" xr:uid="{00000000-0005-0000-0000-0000866A0000}"/>
    <cellStyle name="Normal 8 6 4 6" xfId="15393" xr:uid="{00000000-0005-0000-0000-0000876A0000}"/>
    <cellStyle name="Normal 8 6 4 6 2" xfId="38822" xr:uid="{00000000-0005-0000-0000-0000886A0000}"/>
    <cellStyle name="Normal 8 6 4 7" xfId="7582" xr:uid="{00000000-0005-0000-0000-0000896A0000}"/>
    <cellStyle name="Normal 8 6 4 8" xfId="32702" xr:uid="{00000000-0005-0000-0000-00008A6A0000}"/>
    <cellStyle name="Normal 8 6 5" xfId="1795" xr:uid="{00000000-0005-0000-0000-00008B6A0000}"/>
    <cellStyle name="Normal 8 6 5 2" xfId="5164" xr:uid="{00000000-0005-0000-0000-00008C6A0000}"/>
    <cellStyle name="Normal 8 6 5 2 2" xfId="12917" xr:uid="{00000000-0005-0000-0000-00008D6A0000}"/>
    <cellStyle name="Normal 8 6 5 2 2 2" xfId="37788" xr:uid="{00000000-0005-0000-0000-00008E6A0000}"/>
    <cellStyle name="Normal 8 6 5 2 3" xfId="19068" xr:uid="{00000000-0005-0000-0000-00008F6A0000}"/>
    <cellStyle name="Normal 8 6 5 2 3 2" xfId="41460" xr:uid="{00000000-0005-0000-0000-0000906A0000}"/>
    <cellStyle name="Normal 8 6 5 2 4" xfId="8996" xr:uid="{00000000-0005-0000-0000-0000916A0000}"/>
    <cellStyle name="Normal 8 6 5 2 5" xfId="34116" xr:uid="{00000000-0005-0000-0000-0000926A0000}"/>
    <cellStyle name="Normal 8 6 5 3" xfId="3408" xr:uid="{00000000-0005-0000-0000-0000936A0000}"/>
    <cellStyle name="Normal 8 6 5 3 2" xfId="17358" xr:uid="{00000000-0005-0000-0000-0000946A0000}"/>
    <cellStyle name="Normal 8 6 5 3 2 2" xfId="40236" xr:uid="{00000000-0005-0000-0000-0000956A0000}"/>
    <cellStyle name="Normal 8 6 5 3 3" xfId="11444" xr:uid="{00000000-0005-0000-0000-0000966A0000}"/>
    <cellStyle name="Normal 8 6 5 3 4" xfId="36564" xr:uid="{00000000-0005-0000-0000-0000976A0000}"/>
    <cellStyle name="Normal 8 6 5 4" xfId="10220" xr:uid="{00000000-0005-0000-0000-0000986A0000}"/>
    <cellStyle name="Normal 8 6 5 4 2" xfId="35340" xr:uid="{00000000-0005-0000-0000-0000996A0000}"/>
    <cellStyle name="Normal 8 6 5 5" xfId="15773" xr:uid="{00000000-0005-0000-0000-00009A6A0000}"/>
    <cellStyle name="Normal 8 6 5 5 2" xfId="39012" xr:uid="{00000000-0005-0000-0000-00009B6A0000}"/>
    <cellStyle name="Normal 8 6 5 6" xfId="7772" xr:uid="{00000000-0005-0000-0000-00009C6A0000}"/>
    <cellStyle name="Normal 8 6 5 7" xfId="32892" xr:uid="{00000000-0005-0000-0000-00009D6A0000}"/>
    <cellStyle name="Normal 8 6 6" xfId="4258" xr:uid="{00000000-0005-0000-0000-00009E6A0000}"/>
    <cellStyle name="Normal 8 6 6 2" xfId="12160" xr:uid="{00000000-0005-0000-0000-00009F6A0000}"/>
    <cellStyle name="Normal 8 6 6 2 2" xfId="37176" xr:uid="{00000000-0005-0000-0000-0000A06A0000}"/>
    <cellStyle name="Normal 8 6 6 3" xfId="18190" xr:uid="{00000000-0005-0000-0000-0000A16A0000}"/>
    <cellStyle name="Normal 8 6 6 3 2" xfId="40848" xr:uid="{00000000-0005-0000-0000-0000A26A0000}"/>
    <cellStyle name="Normal 8 6 6 4" xfId="8384" xr:uid="{00000000-0005-0000-0000-0000A36A0000}"/>
    <cellStyle name="Normal 8 6 6 5" xfId="33504" xr:uid="{00000000-0005-0000-0000-0000A46A0000}"/>
    <cellStyle name="Normal 8 6 7" xfId="2796" xr:uid="{00000000-0005-0000-0000-0000A56A0000}"/>
    <cellStyle name="Normal 8 6 7 2" xfId="16746" xr:uid="{00000000-0005-0000-0000-0000A66A0000}"/>
    <cellStyle name="Normal 8 6 7 2 2" xfId="39624" xr:uid="{00000000-0005-0000-0000-0000A76A0000}"/>
    <cellStyle name="Normal 8 6 7 3" xfId="10832" xr:uid="{00000000-0005-0000-0000-0000A86A0000}"/>
    <cellStyle name="Normal 8 6 7 4" xfId="35952" xr:uid="{00000000-0005-0000-0000-0000A96A0000}"/>
    <cellStyle name="Normal 8 6 8" xfId="9608" xr:uid="{00000000-0005-0000-0000-0000AA6A0000}"/>
    <cellStyle name="Normal 8 6 8 2" xfId="34728" xr:uid="{00000000-0005-0000-0000-0000AB6A0000}"/>
    <cellStyle name="Normal 8 6 9" xfId="14658" xr:uid="{00000000-0005-0000-0000-0000AC6A0000}"/>
    <cellStyle name="Normal 8 6 9 2" xfId="38400" xr:uid="{00000000-0005-0000-0000-0000AD6A0000}"/>
    <cellStyle name="Normal 8 7" xfId="618" xr:uid="{00000000-0005-0000-0000-0000AE6A0000}"/>
    <cellStyle name="Normal 8 7 10" xfId="32282" xr:uid="{00000000-0005-0000-0000-0000AF6A0000}"/>
    <cellStyle name="Normal 8 7 2" xfId="1044" xr:uid="{00000000-0005-0000-0000-0000B06A0000}"/>
    <cellStyle name="Normal 8 7 2 2" xfId="2135" xr:uid="{00000000-0005-0000-0000-0000B16A0000}"/>
    <cellStyle name="Normal 8 7 2 2 2" xfId="5441" xr:uid="{00000000-0005-0000-0000-0000B26A0000}"/>
    <cellStyle name="Normal 8 7 2 2 2 2" xfId="13155" xr:uid="{00000000-0005-0000-0000-0000B36A0000}"/>
    <cellStyle name="Normal 8 7 2 2 2 2 2" xfId="38001" xr:uid="{00000000-0005-0000-0000-0000B46A0000}"/>
    <cellStyle name="Normal 8 7 2 2 2 3" xfId="19335" xr:uid="{00000000-0005-0000-0000-0000B56A0000}"/>
    <cellStyle name="Normal 8 7 2 2 2 3 2" xfId="41673" xr:uid="{00000000-0005-0000-0000-0000B66A0000}"/>
    <cellStyle name="Normal 8 7 2 2 2 4" xfId="9209" xr:uid="{00000000-0005-0000-0000-0000B76A0000}"/>
    <cellStyle name="Normal 8 7 2 2 2 5" xfId="34329" xr:uid="{00000000-0005-0000-0000-0000B86A0000}"/>
    <cellStyle name="Normal 8 7 2 2 3" xfId="3621" xr:uid="{00000000-0005-0000-0000-0000B96A0000}"/>
    <cellStyle name="Normal 8 7 2 2 3 2" xfId="17571" xr:uid="{00000000-0005-0000-0000-0000BA6A0000}"/>
    <cellStyle name="Normal 8 7 2 2 3 2 2" xfId="40449" xr:uid="{00000000-0005-0000-0000-0000BB6A0000}"/>
    <cellStyle name="Normal 8 7 2 2 3 3" xfId="11657" xr:uid="{00000000-0005-0000-0000-0000BC6A0000}"/>
    <cellStyle name="Normal 8 7 2 2 3 4" xfId="36777" xr:uid="{00000000-0005-0000-0000-0000BD6A0000}"/>
    <cellStyle name="Normal 8 7 2 2 4" xfId="10433" xr:uid="{00000000-0005-0000-0000-0000BE6A0000}"/>
    <cellStyle name="Normal 8 7 2 2 4 2" xfId="35553" xr:uid="{00000000-0005-0000-0000-0000BF6A0000}"/>
    <cellStyle name="Normal 8 7 2 2 5" xfId="16104" xr:uid="{00000000-0005-0000-0000-0000C06A0000}"/>
    <cellStyle name="Normal 8 7 2 2 5 2" xfId="39225" xr:uid="{00000000-0005-0000-0000-0000C16A0000}"/>
    <cellStyle name="Normal 8 7 2 2 6" xfId="7985" xr:uid="{00000000-0005-0000-0000-0000C26A0000}"/>
    <cellStyle name="Normal 8 7 2 2 7" xfId="33105" xr:uid="{00000000-0005-0000-0000-0000C36A0000}"/>
    <cellStyle name="Normal 8 7 2 3" xfId="4557" xr:uid="{00000000-0005-0000-0000-0000C46A0000}"/>
    <cellStyle name="Normal 8 7 2 3 2" xfId="12408" xr:uid="{00000000-0005-0000-0000-0000C56A0000}"/>
    <cellStyle name="Normal 8 7 2 3 2 2" xfId="37389" xr:uid="{00000000-0005-0000-0000-0000C66A0000}"/>
    <cellStyle name="Normal 8 7 2 3 3" xfId="18483" xr:uid="{00000000-0005-0000-0000-0000C76A0000}"/>
    <cellStyle name="Normal 8 7 2 3 3 2" xfId="41061" xr:uid="{00000000-0005-0000-0000-0000C86A0000}"/>
    <cellStyle name="Normal 8 7 2 3 4" xfId="8597" xr:uid="{00000000-0005-0000-0000-0000C96A0000}"/>
    <cellStyle name="Normal 8 7 2 3 5" xfId="33717" xr:uid="{00000000-0005-0000-0000-0000CA6A0000}"/>
    <cellStyle name="Normal 8 7 2 4" xfId="3009" xr:uid="{00000000-0005-0000-0000-0000CB6A0000}"/>
    <cellStyle name="Normal 8 7 2 4 2" xfId="16959" xr:uid="{00000000-0005-0000-0000-0000CC6A0000}"/>
    <cellStyle name="Normal 8 7 2 4 2 2" xfId="39837" xr:uid="{00000000-0005-0000-0000-0000CD6A0000}"/>
    <cellStyle name="Normal 8 7 2 4 3" xfId="11045" xr:uid="{00000000-0005-0000-0000-0000CE6A0000}"/>
    <cellStyle name="Normal 8 7 2 4 4" xfId="36165" xr:uid="{00000000-0005-0000-0000-0000CF6A0000}"/>
    <cellStyle name="Normal 8 7 2 5" xfId="9821" xr:uid="{00000000-0005-0000-0000-0000D06A0000}"/>
    <cellStyle name="Normal 8 7 2 5 2" xfId="34941" xr:uid="{00000000-0005-0000-0000-0000D16A0000}"/>
    <cellStyle name="Normal 8 7 2 6" xfId="15063" xr:uid="{00000000-0005-0000-0000-0000D26A0000}"/>
    <cellStyle name="Normal 8 7 2 6 2" xfId="38613" xr:uid="{00000000-0005-0000-0000-0000D36A0000}"/>
    <cellStyle name="Normal 8 7 2 7" xfId="7373" xr:uid="{00000000-0005-0000-0000-0000D46A0000}"/>
    <cellStyle name="Normal 8 7 2 8" xfId="32493" xr:uid="{00000000-0005-0000-0000-0000D56A0000}"/>
    <cellStyle name="Normal 8 7 3" xfId="1386" xr:uid="{00000000-0005-0000-0000-0000D66A0000}"/>
    <cellStyle name="Normal 8 7 3 2" xfId="2477" xr:uid="{00000000-0005-0000-0000-0000D76A0000}"/>
    <cellStyle name="Normal 8 7 3 2 2" xfId="5740" xr:uid="{00000000-0005-0000-0000-0000D86A0000}"/>
    <cellStyle name="Normal 8 7 3 2 2 2" xfId="13412" xr:uid="{00000000-0005-0000-0000-0000D96A0000}"/>
    <cellStyle name="Normal 8 7 3 2 2 2 2" xfId="38212" xr:uid="{00000000-0005-0000-0000-0000DA6A0000}"/>
    <cellStyle name="Normal 8 7 3 2 2 3" xfId="19628" xr:uid="{00000000-0005-0000-0000-0000DB6A0000}"/>
    <cellStyle name="Normal 8 7 3 2 2 3 2" xfId="41884" xr:uid="{00000000-0005-0000-0000-0000DC6A0000}"/>
    <cellStyle name="Normal 8 7 3 2 2 4" xfId="9420" xr:uid="{00000000-0005-0000-0000-0000DD6A0000}"/>
    <cellStyle name="Normal 8 7 3 2 2 5" xfId="34540" xr:uid="{00000000-0005-0000-0000-0000DE6A0000}"/>
    <cellStyle name="Normal 8 7 3 2 3" xfId="3832" xr:uid="{00000000-0005-0000-0000-0000DF6A0000}"/>
    <cellStyle name="Normal 8 7 3 2 3 2" xfId="17782" xr:uid="{00000000-0005-0000-0000-0000E06A0000}"/>
    <cellStyle name="Normal 8 7 3 2 3 2 2" xfId="40660" xr:uid="{00000000-0005-0000-0000-0000E16A0000}"/>
    <cellStyle name="Normal 8 7 3 2 3 3" xfId="11868" xr:uid="{00000000-0005-0000-0000-0000E26A0000}"/>
    <cellStyle name="Normal 8 7 3 2 3 4" xfId="36988" xr:uid="{00000000-0005-0000-0000-0000E36A0000}"/>
    <cellStyle name="Normal 8 7 3 2 4" xfId="10644" xr:uid="{00000000-0005-0000-0000-0000E46A0000}"/>
    <cellStyle name="Normal 8 7 3 2 4 2" xfId="35764" xr:uid="{00000000-0005-0000-0000-0000E56A0000}"/>
    <cellStyle name="Normal 8 7 3 2 5" xfId="16441" xr:uid="{00000000-0005-0000-0000-0000E66A0000}"/>
    <cellStyle name="Normal 8 7 3 2 5 2" xfId="39436" xr:uid="{00000000-0005-0000-0000-0000E76A0000}"/>
    <cellStyle name="Normal 8 7 3 2 6" xfId="8196" xr:uid="{00000000-0005-0000-0000-0000E86A0000}"/>
    <cellStyle name="Normal 8 7 3 2 7" xfId="33316" xr:uid="{00000000-0005-0000-0000-0000E96A0000}"/>
    <cellStyle name="Normal 8 7 3 3" xfId="4850" xr:uid="{00000000-0005-0000-0000-0000EA6A0000}"/>
    <cellStyle name="Normal 8 7 3 3 2" xfId="12664" xr:uid="{00000000-0005-0000-0000-0000EB6A0000}"/>
    <cellStyle name="Normal 8 7 3 3 2 2" xfId="37600" xr:uid="{00000000-0005-0000-0000-0000EC6A0000}"/>
    <cellStyle name="Normal 8 7 3 3 3" xfId="18768" xr:uid="{00000000-0005-0000-0000-0000ED6A0000}"/>
    <cellStyle name="Normal 8 7 3 3 3 2" xfId="41272" xr:uid="{00000000-0005-0000-0000-0000EE6A0000}"/>
    <cellStyle name="Normal 8 7 3 3 4" xfId="8808" xr:uid="{00000000-0005-0000-0000-0000EF6A0000}"/>
    <cellStyle name="Normal 8 7 3 3 5" xfId="33928" xr:uid="{00000000-0005-0000-0000-0000F06A0000}"/>
    <cellStyle name="Normal 8 7 3 4" xfId="3220" xr:uid="{00000000-0005-0000-0000-0000F16A0000}"/>
    <cellStyle name="Normal 8 7 3 4 2" xfId="17170" xr:uid="{00000000-0005-0000-0000-0000F26A0000}"/>
    <cellStyle name="Normal 8 7 3 4 2 2" xfId="40048" xr:uid="{00000000-0005-0000-0000-0000F36A0000}"/>
    <cellStyle name="Normal 8 7 3 4 3" xfId="11256" xr:uid="{00000000-0005-0000-0000-0000F46A0000}"/>
    <cellStyle name="Normal 8 7 3 4 4" xfId="36376" xr:uid="{00000000-0005-0000-0000-0000F56A0000}"/>
    <cellStyle name="Normal 8 7 3 5" xfId="10032" xr:uid="{00000000-0005-0000-0000-0000F66A0000}"/>
    <cellStyle name="Normal 8 7 3 5 2" xfId="35152" xr:uid="{00000000-0005-0000-0000-0000F76A0000}"/>
    <cellStyle name="Normal 8 7 3 6" xfId="15395" xr:uid="{00000000-0005-0000-0000-0000F86A0000}"/>
    <cellStyle name="Normal 8 7 3 6 2" xfId="38824" xr:uid="{00000000-0005-0000-0000-0000F96A0000}"/>
    <cellStyle name="Normal 8 7 3 7" xfId="7584" xr:uid="{00000000-0005-0000-0000-0000FA6A0000}"/>
    <cellStyle name="Normal 8 7 3 8" xfId="32704" xr:uid="{00000000-0005-0000-0000-0000FB6A0000}"/>
    <cellStyle name="Normal 8 7 4" xfId="1797" xr:uid="{00000000-0005-0000-0000-0000FC6A0000}"/>
    <cellStyle name="Normal 8 7 4 2" xfId="5166" xr:uid="{00000000-0005-0000-0000-0000FD6A0000}"/>
    <cellStyle name="Normal 8 7 4 2 2" xfId="12919" xr:uid="{00000000-0005-0000-0000-0000FE6A0000}"/>
    <cellStyle name="Normal 8 7 4 2 2 2" xfId="37790" xr:uid="{00000000-0005-0000-0000-0000FF6A0000}"/>
    <cellStyle name="Normal 8 7 4 2 3" xfId="19070" xr:uid="{00000000-0005-0000-0000-0000006B0000}"/>
    <cellStyle name="Normal 8 7 4 2 3 2" xfId="41462" xr:uid="{00000000-0005-0000-0000-0000016B0000}"/>
    <cellStyle name="Normal 8 7 4 2 4" xfId="8998" xr:uid="{00000000-0005-0000-0000-0000026B0000}"/>
    <cellStyle name="Normal 8 7 4 2 5" xfId="34118" xr:uid="{00000000-0005-0000-0000-0000036B0000}"/>
    <cellStyle name="Normal 8 7 4 3" xfId="3410" xr:uid="{00000000-0005-0000-0000-0000046B0000}"/>
    <cellStyle name="Normal 8 7 4 3 2" xfId="17360" xr:uid="{00000000-0005-0000-0000-0000056B0000}"/>
    <cellStyle name="Normal 8 7 4 3 2 2" xfId="40238" xr:uid="{00000000-0005-0000-0000-0000066B0000}"/>
    <cellStyle name="Normal 8 7 4 3 3" xfId="11446" xr:uid="{00000000-0005-0000-0000-0000076B0000}"/>
    <cellStyle name="Normal 8 7 4 3 4" xfId="36566" xr:uid="{00000000-0005-0000-0000-0000086B0000}"/>
    <cellStyle name="Normal 8 7 4 4" xfId="10222" xr:uid="{00000000-0005-0000-0000-0000096B0000}"/>
    <cellStyle name="Normal 8 7 4 4 2" xfId="35342" xr:uid="{00000000-0005-0000-0000-00000A6B0000}"/>
    <cellStyle name="Normal 8 7 4 5" xfId="15775" xr:uid="{00000000-0005-0000-0000-00000B6B0000}"/>
    <cellStyle name="Normal 8 7 4 5 2" xfId="39014" xr:uid="{00000000-0005-0000-0000-00000C6B0000}"/>
    <cellStyle name="Normal 8 7 4 6" xfId="7774" xr:uid="{00000000-0005-0000-0000-00000D6B0000}"/>
    <cellStyle name="Normal 8 7 4 7" xfId="32894" xr:uid="{00000000-0005-0000-0000-00000E6B0000}"/>
    <cellStyle name="Normal 8 7 5" xfId="4260" xr:uid="{00000000-0005-0000-0000-00000F6B0000}"/>
    <cellStyle name="Normal 8 7 5 2" xfId="12162" xr:uid="{00000000-0005-0000-0000-0000106B0000}"/>
    <cellStyle name="Normal 8 7 5 2 2" xfId="37178" xr:uid="{00000000-0005-0000-0000-0000116B0000}"/>
    <cellStyle name="Normal 8 7 5 3" xfId="18192" xr:uid="{00000000-0005-0000-0000-0000126B0000}"/>
    <cellStyle name="Normal 8 7 5 3 2" xfId="40850" xr:uid="{00000000-0005-0000-0000-0000136B0000}"/>
    <cellStyle name="Normal 8 7 5 4" xfId="8386" xr:uid="{00000000-0005-0000-0000-0000146B0000}"/>
    <cellStyle name="Normal 8 7 5 5" xfId="33506" xr:uid="{00000000-0005-0000-0000-0000156B0000}"/>
    <cellStyle name="Normal 8 7 6" xfId="2798" xr:uid="{00000000-0005-0000-0000-0000166B0000}"/>
    <cellStyle name="Normal 8 7 6 2" xfId="16748" xr:uid="{00000000-0005-0000-0000-0000176B0000}"/>
    <cellStyle name="Normal 8 7 6 2 2" xfId="39626" xr:uid="{00000000-0005-0000-0000-0000186B0000}"/>
    <cellStyle name="Normal 8 7 6 3" xfId="10834" xr:uid="{00000000-0005-0000-0000-0000196B0000}"/>
    <cellStyle name="Normal 8 7 6 4" xfId="35954" xr:uid="{00000000-0005-0000-0000-00001A6B0000}"/>
    <cellStyle name="Normal 8 7 7" xfId="9610" xr:uid="{00000000-0005-0000-0000-00001B6B0000}"/>
    <cellStyle name="Normal 8 7 7 2" xfId="34730" xr:uid="{00000000-0005-0000-0000-00001C6B0000}"/>
    <cellStyle name="Normal 8 7 8" xfId="14660" xr:uid="{00000000-0005-0000-0000-00001D6B0000}"/>
    <cellStyle name="Normal 8 7 8 2" xfId="38402" xr:uid="{00000000-0005-0000-0000-00001E6B0000}"/>
    <cellStyle name="Normal 8 7 9" xfId="7162" xr:uid="{00000000-0005-0000-0000-00001F6B0000}"/>
    <cellStyle name="Normal 8 8" xfId="866" xr:uid="{00000000-0005-0000-0000-0000206B0000}"/>
    <cellStyle name="Normal 8 8 2" xfId="1079" xr:uid="{00000000-0005-0000-0000-0000216B0000}"/>
    <cellStyle name="Normal 8 8 2 2" xfId="2170" xr:uid="{00000000-0005-0000-0000-0000226B0000}"/>
    <cellStyle name="Normal 8 8 2 2 2" xfId="5476" xr:uid="{00000000-0005-0000-0000-0000236B0000}"/>
    <cellStyle name="Normal 8 8 2 2 2 2" xfId="13190" xr:uid="{00000000-0005-0000-0000-0000246B0000}"/>
    <cellStyle name="Normal 8 8 2 2 2 2 2" xfId="38036" xr:uid="{00000000-0005-0000-0000-0000256B0000}"/>
    <cellStyle name="Normal 8 8 2 2 2 3" xfId="19370" xr:uid="{00000000-0005-0000-0000-0000266B0000}"/>
    <cellStyle name="Normal 8 8 2 2 2 3 2" xfId="41708" xr:uid="{00000000-0005-0000-0000-0000276B0000}"/>
    <cellStyle name="Normal 8 8 2 2 2 4" xfId="9244" xr:uid="{00000000-0005-0000-0000-0000286B0000}"/>
    <cellStyle name="Normal 8 8 2 2 2 5" xfId="34364" xr:uid="{00000000-0005-0000-0000-0000296B0000}"/>
    <cellStyle name="Normal 8 8 2 2 3" xfId="3656" xr:uid="{00000000-0005-0000-0000-00002A6B0000}"/>
    <cellStyle name="Normal 8 8 2 2 3 2" xfId="17606" xr:uid="{00000000-0005-0000-0000-00002B6B0000}"/>
    <cellStyle name="Normal 8 8 2 2 3 2 2" xfId="40484" xr:uid="{00000000-0005-0000-0000-00002C6B0000}"/>
    <cellStyle name="Normal 8 8 2 2 3 3" xfId="11692" xr:uid="{00000000-0005-0000-0000-00002D6B0000}"/>
    <cellStyle name="Normal 8 8 2 2 3 4" xfId="36812" xr:uid="{00000000-0005-0000-0000-00002E6B0000}"/>
    <cellStyle name="Normal 8 8 2 2 4" xfId="10468" xr:uid="{00000000-0005-0000-0000-00002F6B0000}"/>
    <cellStyle name="Normal 8 8 2 2 4 2" xfId="35588" xr:uid="{00000000-0005-0000-0000-0000306B0000}"/>
    <cellStyle name="Normal 8 8 2 2 5" xfId="16139" xr:uid="{00000000-0005-0000-0000-0000316B0000}"/>
    <cellStyle name="Normal 8 8 2 2 5 2" xfId="39260" xr:uid="{00000000-0005-0000-0000-0000326B0000}"/>
    <cellStyle name="Normal 8 8 2 2 6" xfId="8020" xr:uid="{00000000-0005-0000-0000-0000336B0000}"/>
    <cellStyle name="Normal 8 8 2 2 7" xfId="33140" xr:uid="{00000000-0005-0000-0000-0000346B0000}"/>
    <cellStyle name="Normal 8 8 2 3" xfId="4592" xr:uid="{00000000-0005-0000-0000-0000356B0000}"/>
    <cellStyle name="Normal 8 8 2 3 2" xfId="12443" xr:uid="{00000000-0005-0000-0000-0000366B0000}"/>
    <cellStyle name="Normal 8 8 2 3 2 2" xfId="37424" xr:uid="{00000000-0005-0000-0000-0000376B0000}"/>
    <cellStyle name="Normal 8 8 2 3 3" xfId="18518" xr:uid="{00000000-0005-0000-0000-0000386B0000}"/>
    <cellStyle name="Normal 8 8 2 3 3 2" xfId="41096" xr:uid="{00000000-0005-0000-0000-0000396B0000}"/>
    <cellStyle name="Normal 8 8 2 3 4" xfId="8632" xr:uid="{00000000-0005-0000-0000-00003A6B0000}"/>
    <cellStyle name="Normal 8 8 2 3 5" xfId="33752" xr:uid="{00000000-0005-0000-0000-00003B6B0000}"/>
    <cellStyle name="Normal 8 8 2 4" xfId="3044" xr:uid="{00000000-0005-0000-0000-00003C6B0000}"/>
    <cellStyle name="Normal 8 8 2 4 2" xfId="16994" xr:uid="{00000000-0005-0000-0000-00003D6B0000}"/>
    <cellStyle name="Normal 8 8 2 4 2 2" xfId="39872" xr:uid="{00000000-0005-0000-0000-00003E6B0000}"/>
    <cellStyle name="Normal 8 8 2 4 3" xfId="11080" xr:uid="{00000000-0005-0000-0000-00003F6B0000}"/>
    <cellStyle name="Normal 8 8 2 4 4" xfId="36200" xr:uid="{00000000-0005-0000-0000-0000406B0000}"/>
    <cellStyle name="Normal 8 8 2 5" xfId="9856" xr:uid="{00000000-0005-0000-0000-0000416B0000}"/>
    <cellStyle name="Normal 8 8 2 5 2" xfId="34976" xr:uid="{00000000-0005-0000-0000-0000426B0000}"/>
    <cellStyle name="Normal 8 8 2 6" xfId="15098" xr:uid="{00000000-0005-0000-0000-0000436B0000}"/>
    <cellStyle name="Normal 8 8 2 6 2" xfId="38648" xr:uid="{00000000-0005-0000-0000-0000446B0000}"/>
    <cellStyle name="Normal 8 8 2 7" xfId="7408" xr:uid="{00000000-0005-0000-0000-0000456B0000}"/>
    <cellStyle name="Normal 8 8 2 8" xfId="32528" xr:uid="{00000000-0005-0000-0000-0000466B0000}"/>
    <cellStyle name="Normal 8 8 3" xfId="1959" xr:uid="{00000000-0005-0000-0000-0000476B0000}"/>
    <cellStyle name="Normal 8 8 3 2" xfId="5265" xr:uid="{00000000-0005-0000-0000-0000486B0000}"/>
    <cellStyle name="Normal 8 8 3 2 2" xfId="12979" xr:uid="{00000000-0005-0000-0000-0000496B0000}"/>
    <cellStyle name="Normal 8 8 3 2 2 2" xfId="37825" xr:uid="{00000000-0005-0000-0000-00004A6B0000}"/>
    <cellStyle name="Normal 8 8 3 2 3" xfId="19159" xr:uid="{00000000-0005-0000-0000-00004B6B0000}"/>
    <cellStyle name="Normal 8 8 3 2 3 2" xfId="41497" xr:uid="{00000000-0005-0000-0000-00004C6B0000}"/>
    <cellStyle name="Normal 8 8 3 2 4" xfId="9033" xr:uid="{00000000-0005-0000-0000-00004D6B0000}"/>
    <cellStyle name="Normal 8 8 3 2 5" xfId="34153" xr:uid="{00000000-0005-0000-0000-00004E6B0000}"/>
    <cellStyle name="Normal 8 8 3 3" xfId="3445" xr:uid="{00000000-0005-0000-0000-00004F6B0000}"/>
    <cellStyle name="Normal 8 8 3 3 2" xfId="17395" xr:uid="{00000000-0005-0000-0000-0000506B0000}"/>
    <cellStyle name="Normal 8 8 3 3 2 2" xfId="40273" xr:uid="{00000000-0005-0000-0000-0000516B0000}"/>
    <cellStyle name="Normal 8 8 3 3 3" xfId="11481" xr:uid="{00000000-0005-0000-0000-0000526B0000}"/>
    <cellStyle name="Normal 8 8 3 3 4" xfId="36601" xr:uid="{00000000-0005-0000-0000-0000536B0000}"/>
    <cellStyle name="Normal 8 8 3 4" xfId="10257" xr:uid="{00000000-0005-0000-0000-0000546B0000}"/>
    <cellStyle name="Normal 8 8 3 4 2" xfId="35377" xr:uid="{00000000-0005-0000-0000-0000556B0000}"/>
    <cellStyle name="Normal 8 8 3 5" xfId="15928" xr:uid="{00000000-0005-0000-0000-0000566B0000}"/>
    <cellStyle name="Normal 8 8 3 5 2" xfId="39049" xr:uid="{00000000-0005-0000-0000-0000576B0000}"/>
    <cellStyle name="Normal 8 8 3 6" xfId="7809" xr:uid="{00000000-0005-0000-0000-0000586B0000}"/>
    <cellStyle name="Normal 8 8 3 7" xfId="32929" xr:uid="{00000000-0005-0000-0000-0000596B0000}"/>
    <cellStyle name="Normal 8 8 4" xfId="4381" xr:uid="{00000000-0005-0000-0000-00005A6B0000}"/>
    <cellStyle name="Normal 8 8 4 2" xfId="12232" xr:uid="{00000000-0005-0000-0000-00005B6B0000}"/>
    <cellStyle name="Normal 8 8 4 2 2" xfId="37213" xr:uid="{00000000-0005-0000-0000-00005C6B0000}"/>
    <cellStyle name="Normal 8 8 4 3" xfId="18307" xr:uid="{00000000-0005-0000-0000-00005D6B0000}"/>
    <cellStyle name="Normal 8 8 4 3 2" xfId="40885" xr:uid="{00000000-0005-0000-0000-00005E6B0000}"/>
    <cellStyle name="Normal 8 8 4 4" xfId="8421" xr:uid="{00000000-0005-0000-0000-00005F6B0000}"/>
    <cellStyle name="Normal 8 8 4 5" xfId="33541" xr:uid="{00000000-0005-0000-0000-0000606B0000}"/>
    <cellStyle name="Normal 8 8 5" xfId="2833" xr:uid="{00000000-0005-0000-0000-0000616B0000}"/>
    <cellStyle name="Normal 8 8 5 2" xfId="16783" xr:uid="{00000000-0005-0000-0000-0000626B0000}"/>
    <cellStyle name="Normal 8 8 5 2 2" xfId="39661" xr:uid="{00000000-0005-0000-0000-0000636B0000}"/>
    <cellStyle name="Normal 8 8 5 3" xfId="10869" xr:uid="{00000000-0005-0000-0000-0000646B0000}"/>
    <cellStyle name="Normal 8 8 5 4" xfId="35989" xr:uid="{00000000-0005-0000-0000-0000656B0000}"/>
    <cellStyle name="Normal 8 8 6" xfId="9645" xr:uid="{00000000-0005-0000-0000-0000666B0000}"/>
    <cellStyle name="Normal 8 8 6 2" xfId="34765" xr:uid="{00000000-0005-0000-0000-0000676B0000}"/>
    <cellStyle name="Normal 8 8 7" xfId="14885" xr:uid="{00000000-0005-0000-0000-0000686B0000}"/>
    <cellStyle name="Normal 8 8 7 2" xfId="38437" xr:uid="{00000000-0005-0000-0000-0000696B0000}"/>
    <cellStyle name="Normal 8 8 8" xfId="7197" xr:uid="{00000000-0005-0000-0000-00006A6B0000}"/>
    <cellStyle name="Normal 8 8 9" xfId="32317" xr:uid="{00000000-0005-0000-0000-00006B6B0000}"/>
    <cellStyle name="Normal 8 9" xfId="878" xr:uid="{00000000-0005-0000-0000-00006C6B0000}"/>
    <cellStyle name="Normal 8 9 2" xfId="1089" xr:uid="{00000000-0005-0000-0000-00006D6B0000}"/>
    <cellStyle name="Normal 8 9 2 2" xfId="2180" xr:uid="{00000000-0005-0000-0000-00006E6B0000}"/>
    <cellStyle name="Normal 8 9 2 2 2" xfId="5486" xr:uid="{00000000-0005-0000-0000-00006F6B0000}"/>
    <cellStyle name="Normal 8 9 2 2 2 2" xfId="13200" xr:uid="{00000000-0005-0000-0000-0000706B0000}"/>
    <cellStyle name="Normal 8 9 2 2 2 2 2" xfId="38046" xr:uid="{00000000-0005-0000-0000-0000716B0000}"/>
    <cellStyle name="Normal 8 9 2 2 2 3" xfId="19380" xr:uid="{00000000-0005-0000-0000-0000726B0000}"/>
    <cellStyle name="Normal 8 9 2 2 2 3 2" xfId="41718" xr:uid="{00000000-0005-0000-0000-0000736B0000}"/>
    <cellStyle name="Normal 8 9 2 2 2 4" xfId="9254" xr:uid="{00000000-0005-0000-0000-0000746B0000}"/>
    <cellStyle name="Normal 8 9 2 2 2 5" xfId="34374" xr:uid="{00000000-0005-0000-0000-0000756B0000}"/>
    <cellStyle name="Normal 8 9 2 2 3" xfId="3666" xr:uid="{00000000-0005-0000-0000-0000766B0000}"/>
    <cellStyle name="Normal 8 9 2 2 3 2" xfId="17616" xr:uid="{00000000-0005-0000-0000-0000776B0000}"/>
    <cellStyle name="Normal 8 9 2 2 3 2 2" xfId="40494" xr:uid="{00000000-0005-0000-0000-0000786B0000}"/>
    <cellStyle name="Normal 8 9 2 2 3 3" xfId="11702" xr:uid="{00000000-0005-0000-0000-0000796B0000}"/>
    <cellStyle name="Normal 8 9 2 2 3 4" xfId="36822" xr:uid="{00000000-0005-0000-0000-00007A6B0000}"/>
    <cellStyle name="Normal 8 9 2 2 4" xfId="10478" xr:uid="{00000000-0005-0000-0000-00007B6B0000}"/>
    <cellStyle name="Normal 8 9 2 2 4 2" xfId="35598" xr:uid="{00000000-0005-0000-0000-00007C6B0000}"/>
    <cellStyle name="Normal 8 9 2 2 5" xfId="16149" xr:uid="{00000000-0005-0000-0000-00007D6B0000}"/>
    <cellStyle name="Normal 8 9 2 2 5 2" xfId="39270" xr:uid="{00000000-0005-0000-0000-00007E6B0000}"/>
    <cellStyle name="Normal 8 9 2 2 6" xfId="8030" xr:uid="{00000000-0005-0000-0000-00007F6B0000}"/>
    <cellStyle name="Normal 8 9 2 2 7" xfId="33150" xr:uid="{00000000-0005-0000-0000-0000806B0000}"/>
    <cellStyle name="Normal 8 9 2 3" xfId="4602" xr:uid="{00000000-0005-0000-0000-0000816B0000}"/>
    <cellStyle name="Normal 8 9 2 3 2" xfId="12453" xr:uid="{00000000-0005-0000-0000-0000826B0000}"/>
    <cellStyle name="Normal 8 9 2 3 2 2" xfId="37434" xr:uid="{00000000-0005-0000-0000-0000836B0000}"/>
    <cellStyle name="Normal 8 9 2 3 3" xfId="18528" xr:uid="{00000000-0005-0000-0000-0000846B0000}"/>
    <cellStyle name="Normal 8 9 2 3 3 2" xfId="41106" xr:uid="{00000000-0005-0000-0000-0000856B0000}"/>
    <cellStyle name="Normal 8 9 2 3 4" xfId="8642" xr:uid="{00000000-0005-0000-0000-0000866B0000}"/>
    <cellStyle name="Normal 8 9 2 3 5" xfId="33762" xr:uid="{00000000-0005-0000-0000-0000876B0000}"/>
    <cellStyle name="Normal 8 9 2 4" xfId="3054" xr:uid="{00000000-0005-0000-0000-0000886B0000}"/>
    <cellStyle name="Normal 8 9 2 4 2" xfId="17004" xr:uid="{00000000-0005-0000-0000-0000896B0000}"/>
    <cellStyle name="Normal 8 9 2 4 2 2" xfId="39882" xr:uid="{00000000-0005-0000-0000-00008A6B0000}"/>
    <cellStyle name="Normal 8 9 2 4 3" xfId="11090" xr:uid="{00000000-0005-0000-0000-00008B6B0000}"/>
    <cellStyle name="Normal 8 9 2 4 4" xfId="36210" xr:uid="{00000000-0005-0000-0000-00008C6B0000}"/>
    <cellStyle name="Normal 8 9 2 5" xfId="9866" xr:uid="{00000000-0005-0000-0000-00008D6B0000}"/>
    <cellStyle name="Normal 8 9 2 5 2" xfId="34986" xr:uid="{00000000-0005-0000-0000-00008E6B0000}"/>
    <cellStyle name="Normal 8 9 2 6" xfId="15108" xr:uid="{00000000-0005-0000-0000-00008F6B0000}"/>
    <cellStyle name="Normal 8 9 2 6 2" xfId="38658" xr:uid="{00000000-0005-0000-0000-0000906B0000}"/>
    <cellStyle name="Normal 8 9 2 7" xfId="7418" xr:uid="{00000000-0005-0000-0000-0000916B0000}"/>
    <cellStyle name="Normal 8 9 2 8" xfId="32538" xr:uid="{00000000-0005-0000-0000-0000926B0000}"/>
    <cellStyle name="Normal 8 9 3" xfId="1969" xr:uid="{00000000-0005-0000-0000-0000936B0000}"/>
    <cellStyle name="Normal 8 9 3 2" xfId="5275" xr:uid="{00000000-0005-0000-0000-0000946B0000}"/>
    <cellStyle name="Normal 8 9 3 2 2" xfId="12989" xr:uid="{00000000-0005-0000-0000-0000956B0000}"/>
    <cellStyle name="Normal 8 9 3 2 2 2" xfId="37835" xr:uid="{00000000-0005-0000-0000-0000966B0000}"/>
    <cellStyle name="Normal 8 9 3 2 3" xfId="19169" xr:uid="{00000000-0005-0000-0000-0000976B0000}"/>
    <cellStyle name="Normal 8 9 3 2 3 2" xfId="41507" xr:uid="{00000000-0005-0000-0000-0000986B0000}"/>
    <cellStyle name="Normal 8 9 3 2 4" xfId="9043" xr:uid="{00000000-0005-0000-0000-0000996B0000}"/>
    <cellStyle name="Normal 8 9 3 2 5" xfId="34163" xr:uid="{00000000-0005-0000-0000-00009A6B0000}"/>
    <cellStyle name="Normal 8 9 3 3" xfId="3455" xr:uid="{00000000-0005-0000-0000-00009B6B0000}"/>
    <cellStyle name="Normal 8 9 3 3 2" xfId="17405" xr:uid="{00000000-0005-0000-0000-00009C6B0000}"/>
    <cellStyle name="Normal 8 9 3 3 2 2" xfId="40283" xr:uid="{00000000-0005-0000-0000-00009D6B0000}"/>
    <cellStyle name="Normal 8 9 3 3 3" xfId="11491" xr:uid="{00000000-0005-0000-0000-00009E6B0000}"/>
    <cellStyle name="Normal 8 9 3 3 4" xfId="36611" xr:uid="{00000000-0005-0000-0000-00009F6B0000}"/>
    <cellStyle name="Normal 8 9 3 4" xfId="10267" xr:uid="{00000000-0005-0000-0000-0000A06B0000}"/>
    <cellStyle name="Normal 8 9 3 4 2" xfId="35387" xr:uid="{00000000-0005-0000-0000-0000A16B0000}"/>
    <cellStyle name="Normal 8 9 3 5" xfId="15938" xr:uid="{00000000-0005-0000-0000-0000A26B0000}"/>
    <cellStyle name="Normal 8 9 3 5 2" xfId="39059" xr:uid="{00000000-0005-0000-0000-0000A36B0000}"/>
    <cellStyle name="Normal 8 9 3 6" xfId="7819" xr:uid="{00000000-0005-0000-0000-0000A46B0000}"/>
    <cellStyle name="Normal 8 9 3 7" xfId="32939" xr:uid="{00000000-0005-0000-0000-0000A56B0000}"/>
    <cellStyle name="Normal 8 9 4" xfId="4391" xr:uid="{00000000-0005-0000-0000-0000A66B0000}"/>
    <cellStyle name="Normal 8 9 4 2" xfId="12242" xr:uid="{00000000-0005-0000-0000-0000A76B0000}"/>
    <cellStyle name="Normal 8 9 4 2 2" xfId="37223" xr:uid="{00000000-0005-0000-0000-0000A86B0000}"/>
    <cellStyle name="Normal 8 9 4 3" xfId="18317" xr:uid="{00000000-0005-0000-0000-0000A96B0000}"/>
    <cellStyle name="Normal 8 9 4 3 2" xfId="40895" xr:uid="{00000000-0005-0000-0000-0000AA6B0000}"/>
    <cellStyle name="Normal 8 9 4 4" xfId="8431" xr:uid="{00000000-0005-0000-0000-0000AB6B0000}"/>
    <cellStyle name="Normal 8 9 4 5" xfId="33551" xr:uid="{00000000-0005-0000-0000-0000AC6B0000}"/>
    <cellStyle name="Normal 8 9 5" xfId="2843" xr:uid="{00000000-0005-0000-0000-0000AD6B0000}"/>
    <cellStyle name="Normal 8 9 5 2" xfId="16793" xr:uid="{00000000-0005-0000-0000-0000AE6B0000}"/>
    <cellStyle name="Normal 8 9 5 2 2" xfId="39671" xr:uid="{00000000-0005-0000-0000-0000AF6B0000}"/>
    <cellStyle name="Normal 8 9 5 3" xfId="10879" xr:uid="{00000000-0005-0000-0000-0000B06B0000}"/>
    <cellStyle name="Normal 8 9 5 4" xfId="35999" xr:uid="{00000000-0005-0000-0000-0000B16B0000}"/>
    <cellStyle name="Normal 8 9 6" xfId="9655" xr:uid="{00000000-0005-0000-0000-0000B26B0000}"/>
    <cellStyle name="Normal 8 9 6 2" xfId="34775" xr:uid="{00000000-0005-0000-0000-0000B36B0000}"/>
    <cellStyle name="Normal 8 9 7" xfId="14897" xr:uid="{00000000-0005-0000-0000-0000B46B0000}"/>
    <cellStyle name="Normal 8 9 7 2" xfId="38447" xr:uid="{00000000-0005-0000-0000-0000B56B0000}"/>
    <cellStyle name="Normal 8 9 8" xfId="7207" xr:uid="{00000000-0005-0000-0000-0000B66B0000}"/>
    <cellStyle name="Normal 8 9 9" xfId="32327" xr:uid="{00000000-0005-0000-0000-0000B76B0000}"/>
    <cellStyle name="Normal 9" xfId="619" xr:uid="{00000000-0005-0000-0000-0000B86B0000}"/>
    <cellStyle name="Normal 9 10" xfId="1798" xr:uid="{00000000-0005-0000-0000-0000B96B0000}"/>
    <cellStyle name="Normal 9 10 2" xfId="5167" xr:uid="{00000000-0005-0000-0000-0000BA6B0000}"/>
    <cellStyle name="Normal 9 10 2 2" xfId="12920" xr:uid="{00000000-0005-0000-0000-0000BB6B0000}"/>
    <cellStyle name="Normal 9 10 2 2 2" xfId="37791" xr:uid="{00000000-0005-0000-0000-0000BC6B0000}"/>
    <cellStyle name="Normal 9 10 2 3" xfId="19071" xr:uid="{00000000-0005-0000-0000-0000BD6B0000}"/>
    <cellStyle name="Normal 9 10 2 3 2" xfId="41463" xr:uid="{00000000-0005-0000-0000-0000BE6B0000}"/>
    <cellStyle name="Normal 9 10 2 4" xfId="8999" xr:uid="{00000000-0005-0000-0000-0000BF6B0000}"/>
    <cellStyle name="Normal 9 10 2 5" xfId="34119" xr:uid="{00000000-0005-0000-0000-0000C06B0000}"/>
    <cellStyle name="Normal 9 10 3" xfId="3411" xr:uid="{00000000-0005-0000-0000-0000C16B0000}"/>
    <cellStyle name="Normal 9 10 3 2" xfId="17361" xr:uid="{00000000-0005-0000-0000-0000C26B0000}"/>
    <cellStyle name="Normal 9 10 3 2 2" xfId="40239" xr:uid="{00000000-0005-0000-0000-0000C36B0000}"/>
    <cellStyle name="Normal 9 10 3 3" xfId="11447" xr:uid="{00000000-0005-0000-0000-0000C46B0000}"/>
    <cellStyle name="Normal 9 10 3 4" xfId="36567" xr:uid="{00000000-0005-0000-0000-0000C56B0000}"/>
    <cellStyle name="Normal 9 10 4" xfId="10223" xr:uid="{00000000-0005-0000-0000-0000C66B0000}"/>
    <cellStyle name="Normal 9 10 4 2" xfId="35343" xr:uid="{00000000-0005-0000-0000-0000C76B0000}"/>
    <cellStyle name="Normal 9 10 5" xfId="15776" xr:uid="{00000000-0005-0000-0000-0000C86B0000}"/>
    <cellStyle name="Normal 9 10 5 2" xfId="39015" xr:uid="{00000000-0005-0000-0000-0000C96B0000}"/>
    <cellStyle name="Normal 9 10 6" xfId="7775" xr:uid="{00000000-0005-0000-0000-0000CA6B0000}"/>
    <cellStyle name="Normal 9 10 7" xfId="32895" xr:uid="{00000000-0005-0000-0000-0000CB6B0000}"/>
    <cellStyle name="Normal 9 11" xfId="4261" xr:uid="{00000000-0005-0000-0000-0000CC6B0000}"/>
    <cellStyle name="Normal 9 11 2" xfId="12163" xr:uid="{00000000-0005-0000-0000-0000CD6B0000}"/>
    <cellStyle name="Normal 9 11 2 2" xfId="37179" xr:uid="{00000000-0005-0000-0000-0000CE6B0000}"/>
    <cellStyle name="Normal 9 11 3" xfId="18193" xr:uid="{00000000-0005-0000-0000-0000CF6B0000}"/>
    <cellStyle name="Normal 9 11 3 2" xfId="40851" xr:uid="{00000000-0005-0000-0000-0000D06B0000}"/>
    <cellStyle name="Normal 9 11 4" xfId="8387" xr:uid="{00000000-0005-0000-0000-0000D16B0000}"/>
    <cellStyle name="Normal 9 11 5" xfId="33507" xr:uid="{00000000-0005-0000-0000-0000D26B0000}"/>
    <cellStyle name="Normal 9 12" xfId="2799" xr:uid="{00000000-0005-0000-0000-0000D36B0000}"/>
    <cellStyle name="Normal 9 12 2" xfId="16749" xr:uid="{00000000-0005-0000-0000-0000D46B0000}"/>
    <cellStyle name="Normal 9 12 2 2" xfId="39627" xr:uid="{00000000-0005-0000-0000-0000D56B0000}"/>
    <cellStyle name="Normal 9 12 3" xfId="10835" xr:uid="{00000000-0005-0000-0000-0000D66B0000}"/>
    <cellStyle name="Normal 9 12 4" xfId="35955" xr:uid="{00000000-0005-0000-0000-0000D76B0000}"/>
    <cellStyle name="Normal 9 13" xfId="9611" xr:uid="{00000000-0005-0000-0000-0000D86B0000}"/>
    <cellStyle name="Normal 9 13 2" xfId="34731" xr:uid="{00000000-0005-0000-0000-0000D96B0000}"/>
    <cellStyle name="Normal 9 14" xfId="14661" xr:uid="{00000000-0005-0000-0000-0000DA6B0000}"/>
    <cellStyle name="Normal 9 14 2" xfId="38403" xr:uid="{00000000-0005-0000-0000-0000DB6B0000}"/>
    <cellStyle name="Normal 9 15" xfId="7163" xr:uid="{00000000-0005-0000-0000-0000DC6B0000}"/>
    <cellStyle name="Normal 9 16" xfId="32283" xr:uid="{00000000-0005-0000-0000-0000DD6B0000}"/>
    <cellStyle name="Normal 9 2" xfId="620" xr:uid="{00000000-0005-0000-0000-0000DE6B0000}"/>
    <cellStyle name="Normal 9 2 10" xfId="9612" xr:uid="{00000000-0005-0000-0000-0000DF6B0000}"/>
    <cellStyle name="Normal 9 2 10 2" xfId="34732" xr:uid="{00000000-0005-0000-0000-0000E06B0000}"/>
    <cellStyle name="Normal 9 2 11" xfId="14662" xr:uid="{00000000-0005-0000-0000-0000E16B0000}"/>
    <cellStyle name="Normal 9 2 11 2" xfId="38404" xr:uid="{00000000-0005-0000-0000-0000E26B0000}"/>
    <cellStyle name="Normal 9 2 12" xfId="7164" xr:uid="{00000000-0005-0000-0000-0000E36B0000}"/>
    <cellStyle name="Normal 9 2 13" xfId="32284" xr:uid="{00000000-0005-0000-0000-0000E46B0000}"/>
    <cellStyle name="Normal 9 2 2" xfId="621" xr:uid="{00000000-0005-0000-0000-0000E56B0000}"/>
    <cellStyle name="Normal 9 2 2 10" xfId="14663" xr:uid="{00000000-0005-0000-0000-0000E66B0000}"/>
    <cellStyle name="Normal 9 2 2 10 2" xfId="38405" xr:uid="{00000000-0005-0000-0000-0000E76B0000}"/>
    <cellStyle name="Normal 9 2 2 11" xfId="7165" xr:uid="{00000000-0005-0000-0000-0000E86B0000}"/>
    <cellStyle name="Normal 9 2 2 12" xfId="32285" xr:uid="{00000000-0005-0000-0000-0000E96B0000}"/>
    <cellStyle name="Normal 9 2 2 2" xfId="622" xr:uid="{00000000-0005-0000-0000-0000EA6B0000}"/>
    <cellStyle name="Normal 9 2 2 2 10" xfId="7166" xr:uid="{00000000-0005-0000-0000-0000EB6B0000}"/>
    <cellStyle name="Normal 9 2 2 2 11" xfId="32286" xr:uid="{00000000-0005-0000-0000-0000EC6B0000}"/>
    <cellStyle name="Normal 9 2 2 2 2" xfId="623" xr:uid="{00000000-0005-0000-0000-0000ED6B0000}"/>
    <cellStyle name="Normal 9 2 2 2 2 10" xfId="32287" xr:uid="{00000000-0005-0000-0000-0000EE6B0000}"/>
    <cellStyle name="Normal 9 2 2 2 2 2" xfId="1049" xr:uid="{00000000-0005-0000-0000-0000EF6B0000}"/>
    <cellStyle name="Normal 9 2 2 2 2 2 2" xfId="2140" xr:uid="{00000000-0005-0000-0000-0000F06B0000}"/>
    <cellStyle name="Normal 9 2 2 2 2 2 2 2" xfId="5446" xr:uid="{00000000-0005-0000-0000-0000F16B0000}"/>
    <cellStyle name="Normal 9 2 2 2 2 2 2 2 2" xfId="13160" xr:uid="{00000000-0005-0000-0000-0000F26B0000}"/>
    <cellStyle name="Normal 9 2 2 2 2 2 2 2 2 2" xfId="38006" xr:uid="{00000000-0005-0000-0000-0000F36B0000}"/>
    <cellStyle name="Normal 9 2 2 2 2 2 2 2 3" xfId="19340" xr:uid="{00000000-0005-0000-0000-0000F46B0000}"/>
    <cellStyle name="Normal 9 2 2 2 2 2 2 2 3 2" xfId="41678" xr:uid="{00000000-0005-0000-0000-0000F56B0000}"/>
    <cellStyle name="Normal 9 2 2 2 2 2 2 2 4" xfId="9214" xr:uid="{00000000-0005-0000-0000-0000F66B0000}"/>
    <cellStyle name="Normal 9 2 2 2 2 2 2 2 5" xfId="34334" xr:uid="{00000000-0005-0000-0000-0000F76B0000}"/>
    <cellStyle name="Normal 9 2 2 2 2 2 2 3" xfId="3626" xr:uid="{00000000-0005-0000-0000-0000F86B0000}"/>
    <cellStyle name="Normal 9 2 2 2 2 2 2 3 2" xfId="17576" xr:uid="{00000000-0005-0000-0000-0000F96B0000}"/>
    <cellStyle name="Normal 9 2 2 2 2 2 2 3 2 2" xfId="40454" xr:uid="{00000000-0005-0000-0000-0000FA6B0000}"/>
    <cellStyle name="Normal 9 2 2 2 2 2 2 3 3" xfId="11662" xr:uid="{00000000-0005-0000-0000-0000FB6B0000}"/>
    <cellStyle name="Normal 9 2 2 2 2 2 2 3 4" xfId="36782" xr:uid="{00000000-0005-0000-0000-0000FC6B0000}"/>
    <cellStyle name="Normal 9 2 2 2 2 2 2 4" xfId="10438" xr:uid="{00000000-0005-0000-0000-0000FD6B0000}"/>
    <cellStyle name="Normal 9 2 2 2 2 2 2 4 2" xfId="35558" xr:uid="{00000000-0005-0000-0000-0000FE6B0000}"/>
    <cellStyle name="Normal 9 2 2 2 2 2 2 5" xfId="16109" xr:uid="{00000000-0005-0000-0000-0000FF6B0000}"/>
    <cellStyle name="Normal 9 2 2 2 2 2 2 5 2" xfId="39230" xr:uid="{00000000-0005-0000-0000-0000006C0000}"/>
    <cellStyle name="Normal 9 2 2 2 2 2 2 6" xfId="7990" xr:uid="{00000000-0005-0000-0000-0000016C0000}"/>
    <cellStyle name="Normal 9 2 2 2 2 2 2 7" xfId="33110" xr:uid="{00000000-0005-0000-0000-0000026C0000}"/>
    <cellStyle name="Normal 9 2 2 2 2 2 3" xfId="4562" xr:uid="{00000000-0005-0000-0000-0000036C0000}"/>
    <cellStyle name="Normal 9 2 2 2 2 2 3 2" xfId="12413" xr:uid="{00000000-0005-0000-0000-0000046C0000}"/>
    <cellStyle name="Normal 9 2 2 2 2 2 3 2 2" xfId="37394" xr:uid="{00000000-0005-0000-0000-0000056C0000}"/>
    <cellStyle name="Normal 9 2 2 2 2 2 3 3" xfId="18488" xr:uid="{00000000-0005-0000-0000-0000066C0000}"/>
    <cellStyle name="Normal 9 2 2 2 2 2 3 3 2" xfId="41066" xr:uid="{00000000-0005-0000-0000-0000076C0000}"/>
    <cellStyle name="Normal 9 2 2 2 2 2 3 4" xfId="8602" xr:uid="{00000000-0005-0000-0000-0000086C0000}"/>
    <cellStyle name="Normal 9 2 2 2 2 2 3 5" xfId="33722" xr:uid="{00000000-0005-0000-0000-0000096C0000}"/>
    <cellStyle name="Normal 9 2 2 2 2 2 4" xfId="3014" xr:uid="{00000000-0005-0000-0000-00000A6C0000}"/>
    <cellStyle name="Normal 9 2 2 2 2 2 4 2" xfId="16964" xr:uid="{00000000-0005-0000-0000-00000B6C0000}"/>
    <cellStyle name="Normal 9 2 2 2 2 2 4 2 2" xfId="39842" xr:uid="{00000000-0005-0000-0000-00000C6C0000}"/>
    <cellStyle name="Normal 9 2 2 2 2 2 4 3" xfId="11050" xr:uid="{00000000-0005-0000-0000-00000D6C0000}"/>
    <cellStyle name="Normal 9 2 2 2 2 2 4 4" xfId="36170" xr:uid="{00000000-0005-0000-0000-00000E6C0000}"/>
    <cellStyle name="Normal 9 2 2 2 2 2 5" xfId="9826" xr:uid="{00000000-0005-0000-0000-00000F6C0000}"/>
    <cellStyle name="Normal 9 2 2 2 2 2 5 2" xfId="34946" xr:uid="{00000000-0005-0000-0000-0000106C0000}"/>
    <cellStyle name="Normal 9 2 2 2 2 2 6" xfId="15068" xr:uid="{00000000-0005-0000-0000-0000116C0000}"/>
    <cellStyle name="Normal 9 2 2 2 2 2 6 2" xfId="38618" xr:uid="{00000000-0005-0000-0000-0000126C0000}"/>
    <cellStyle name="Normal 9 2 2 2 2 2 7" xfId="7378" xr:uid="{00000000-0005-0000-0000-0000136C0000}"/>
    <cellStyle name="Normal 9 2 2 2 2 2 8" xfId="32498" xr:uid="{00000000-0005-0000-0000-0000146C0000}"/>
    <cellStyle name="Normal 9 2 2 2 2 3" xfId="1391" xr:uid="{00000000-0005-0000-0000-0000156C0000}"/>
    <cellStyle name="Normal 9 2 2 2 2 3 2" xfId="2482" xr:uid="{00000000-0005-0000-0000-0000166C0000}"/>
    <cellStyle name="Normal 9 2 2 2 2 3 2 2" xfId="5745" xr:uid="{00000000-0005-0000-0000-0000176C0000}"/>
    <cellStyle name="Normal 9 2 2 2 2 3 2 2 2" xfId="13417" xr:uid="{00000000-0005-0000-0000-0000186C0000}"/>
    <cellStyle name="Normal 9 2 2 2 2 3 2 2 2 2" xfId="38217" xr:uid="{00000000-0005-0000-0000-0000196C0000}"/>
    <cellStyle name="Normal 9 2 2 2 2 3 2 2 3" xfId="19633" xr:uid="{00000000-0005-0000-0000-00001A6C0000}"/>
    <cellStyle name="Normal 9 2 2 2 2 3 2 2 3 2" xfId="41889" xr:uid="{00000000-0005-0000-0000-00001B6C0000}"/>
    <cellStyle name="Normal 9 2 2 2 2 3 2 2 4" xfId="9425" xr:uid="{00000000-0005-0000-0000-00001C6C0000}"/>
    <cellStyle name="Normal 9 2 2 2 2 3 2 2 5" xfId="34545" xr:uid="{00000000-0005-0000-0000-00001D6C0000}"/>
    <cellStyle name="Normal 9 2 2 2 2 3 2 3" xfId="3837" xr:uid="{00000000-0005-0000-0000-00001E6C0000}"/>
    <cellStyle name="Normal 9 2 2 2 2 3 2 3 2" xfId="17787" xr:uid="{00000000-0005-0000-0000-00001F6C0000}"/>
    <cellStyle name="Normal 9 2 2 2 2 3 2 3 2 2" xfId="40665" xr:uid="{00000000-0005-0000-0000-0000206C0000}"/>
    <cellStyle name="Normal 9 2 2 2 2 3 2 3 3" xfId="11873" xr:uid="{00000000-0005-0000-0000-0000216C0000}"/>
    <cellStyle name="Normal 9 2 2 2 2 3 2 3 4" xfId="36993" xr:uid="{00000000-0005-0000-0000-0000226C0000}"/>
    <cellStyle name="Normal 9 2 2 2 2 3 2 4" xfId="10649" xr:uid="{00000000-0005-0000-0000-0000236C0000}"/>
    <cellStyle name="Normal 9 2 2 2 2 3 2 4 2" xfId="35769" xr:uid="{00000000-0005-0000-0000-0000246C0000}"/>
    <cellStyle name="Normal 9 2 2 2 2 3 2 5" xfId="16446" xr:uid="{00000000-0005-0000-0000-0000256C0000}"/>
    <cellStyle name="Normal 9 2 2 2 2 3 2 5 2" xfId="39441" xr:uid="{00000000-0005-0000-0000-0000266C0000}"/>
    <cellStyle name="Normal 9 2 2 2 2 3 2 6" xfId="8201" xr:uid="{00000000-0005-0000-0000-0000276C0000}"/>
    <cellStyle name="Normal 9 2 2 2 2 3 2 7" xfId="33321" xr:uid="{00000000-0005-0000-0000-0000286C0000}"/>
    <cellStyle name="Normal 9 2 2 2 2 3 3" xfId="4855" xr:uid="{00000000-0005-0000-0000-0000296C0000}"/>
    <cellStyle name="Normal 9 2 2 2 2 3 3 2" xfId="12669" xr:uid="{00000000-0005-0000-0000-00002A6C0000}"/>
    <cellStyle name="Normal 9 2 2 2 2 3 3 2 2" xfId="37605" xr:uid="{00000000-0005-0000-0000-00002B6C0000}"/>
    <cellStyle name="Normal 9 2 2 2 2 3 3 3" xfId="18773" xr:uid="{00000000-0005-0000-0000-00002C6C0000}"/>
    <cellStyle name="Normal 9 2 2 2 2 3 3 3 2" xfId="41277" xr:uid="{00000000-0005-0000-0000-00002D6C0000}"/>
    <cellStyle name="Normal 9 2 2 2 2 3 3 4" xfId="8813" xr:uid="{00000000-0005-0000-0000-00002E6C0000}"/>
    <cellStyle name="Normal 9 2 2 2 2 3 3 5" xfId="33933" xr:uid="{00000000-0005-0000-0000-00002F6C0000}"/>
    <cellStyle name="Normal 9 2 2 2 2 3 4" xfId="3225" xr:uid="{00000000-0005-0000-0000-0000306C0000}"/>
    <cellStyle name="Normal 9 2 2 2 2 3 4 2" xfId="17175" xr:uid="{00000000-0005-0000-0000-0000316C0000}"/>
    <cellStyle name="Normal 9 2 2 2 2 3 4 2 2" xfId="40053" xr:uid="{00000000-0005-0000-0000-0000326C0000}"/>
    <cellStyle name="Normal 9 2 2 2 2 3 4 3" xfId="11261" xr:uid="{00000000-0005-0000-0000-0000336C0000}"/>
    <cellStyle name="Normal 9 2 2 2 2 3 4 4" xfId="36381" xr:uid="{00000000-0005-0000-0000-0000346C0000}"/>
    <cellStyle name="Normal 9 2 2 2 2 3 5" xfId="10037" xr:uid="{00000000-0005-0000-0000-0000356C0000}"/>
    <cellStyle name="Normal 9 2 2 2 2 3 5 2" xfId="35157" xr:uid="{00000000-0005-0000-0000-0000366C0000}"/>
    <cellStyle name="Normal 9 2 2 2 2 3 6" xfId="15400" xr:uid="{00000000-0005-0000-0000-0000376C0000}"/>
    <cellStyle name="Normal 9 2 2 2 2 3 6 2" xfId="38829" xr:uid="{00000000-0005-0000-0000-0000386C0000}"/>
    <cellStyle name="Normal 9 2 2 2 2 3 7" xfId="7589" xr:uid="{00000000-0005-0000-0000-0000396C0000}"/>
    <cellStyle name="Normal 9 2 2 2 2 3 8" xfId="32709" xr:uid="{00000000-0005-0000-0000-00003A6C0000}"/>
    <cellStyle name="Normal 9 2 2 2 2 4" xfId="1802" xr:uid="{00000000-0005-0000-0000-00003B6C0000}"/>
    <cellStyle name="Normal 9 2 2 2 2 4 2" xfId="5171" xr:uid="{00000000-0005-0000-0000-00003C6C0000}"/>
    <cellStyle name="Normal 9 2 2 2 2 4 2 2" xfId="12924" xr:uid="{00000000-0005-0000-0000-00003D6C0000}"/>
    <cellStyle name="Normal 9 2 2 2 2 4 2 2 2" xfId="37795" xr:uid="{00000000-0005-0000-0000-00003E6C0000}"/>
    <cellStyle name="Normal 9 2 2 2 2 4 2 3" xfId="19075" xr:uid="{00000000-0005-0000-0000-00003F6C0000}"/>
    <cellStyle name="Normal 9 2 2 2 2 4 2 3 2" xfId="41467" xr:uid="{00000000-0005-0000-0000-0000406C0000}"/>
    <cellStyle name="Normal 9 2 2 2 2 4 2 4" xfId="9003" xr:uid="{00000000-0005-0000-0000-0000416C0000}"/>
    <cellStyle name="Normal 9 2 2 2 2 4 2 5" xfId="34123" xr:uid="{00000000-0005-0000-0000-0000426C0000}"/>
    <cellStyle name="Normal 9 2 2 2 2 4 3" xfId="3415" xr:uid="{00000000-0005-0000-0000-0000436C0000}"/>
    <cellStyle name="Normal 9 2 2 2 2 4 3 2" xfId="17365" xr:uid="{00000000-0005-0000-0000-0000446C0000}"/>
    <cellStyle name="Normal 9 2 2 2 2 4 3 2 2" xfId="40243" xr:uid="{00000000-0005-0000-0000-0000456C0000}"/>
    <cellStyle name="Normal 9 2 2 2 2 4 3 3" xfId="11451" xr:uid="{00000000-0005-0000-0000-0000466C0000}"/>
    <cellStyle name="Normal 9 2 2 2 2 4 3 4" xfId="36571" xr:uid="{00000000-0005-0000-0000-0000476C0000}"/>
    <cellStyle name="Normal 9 2 2 2 2 4 4" xfId="10227" xr:uid="{00000000-0005-0000-0000-0000486C0000}"/>
    <cellStyle name="Normal 9 2 2 2 2 4 4 2" xfId="35347" xr:uid="{00000000-0005-0000-0000-0000496C0000}"/>
    <cellStyle name="Normal 9 2 2 2 2 4 5" xfId="15780" xr:uid="{00000000-0005-0000-0000-00004A6C0000}"/>
    <cellStyle name="Normal 9 2 2 2 2 4 5 2" xfId="39019" xr:uid="{00000000-0005-0000-0000-00004B6C0000}"/>
    <cellStyle name="Normal 9 2 2 2 2 4 6" xfId="7779" xr:uid="{00000000-0005-0000-0000-00004C6C0000}"/>
    <cellStyle name="Normal 9 2 2 2 2 4 7" xfId="32899" xr:uid="{00000000-0005-0000-0000-00004D6C0000}"/>
    <cellStyle name="Normal 9 2 2 2 2 5" xfId="4265" xr:uid="{00000000-0005-0000-0000-00004E6C0000}"/>
    <cellStyle name="Normal 9 2 2 2 2 5 2" xfId="12167" xr:uid="{00000000-0005-0000-0000-00004F6C0000}"/>
    <cellStyle name="Normal 9 2 2 2 2 5 2 2" xfId="37183" xr:uid="{00000000-0005-0000-0000-0000506C0000}"/>
    <cellStyle name="Normal 9 2 2 2 2 5 3" xfId="18197" xr:uid="{00000000-0005-0000-0000-0000516C0000}"/>
    <cellStyle name="Normal 9 2 2 2 2 5 3 2" xfId="40855" xr:uid="{00000000-0005-0000-0000-0000526C0000}"/>
    <cellStyle name="Normal 9 2 2 2 2 5 4" xfId="8391" xr:uid="{00000000-0005-0000-0000-0000536C0000}"/>
    <cellStyle name="Normal 9 2 2 2 2 5 5" xfId="33511" xr:uid="{00000000-0005-0000-0000-0000546C0000}"/>
    <cellStyle name="Normal 9 2 2 2 2 6" xfId="2803" xr:uid="{00000000-0005-0000-0000-0000556C0000}"/>
    <cellStyle name="Normal 9 2 2 2 2 6 2" xfId="16753" xr:uid="{00000000-0005-0000-0000-0000566C0000}"/>
    <cellStyle name="Normal 9 2 2 2 2 6 2 2" xfId="39631" xr:uid="{00000000-0005-0000-0000-0000576C0000}"/>
    <cellStyle name="Normal 9 2 2 2 2 6 3" xfId="10839" xr:uid="{00000000-0005-0000-0000-0000586C0000}"/>
    <cellStyle name="Normal 9 2 2 2 2 6 4" xfId="35959" xr:uid="{00000000-0005-0000-0000-0000596C0000}"/>
    <cellStyle name="Normal 9 2 2 2 2 7" xfId="9615" xr:uid="{00000000-0005-0000-0000-00005A6C0000}"/>
    <cellStyle name="Normal 9 2 2 2 2 7 2" xfId="34735" xr:uid="{00000000-0005-0000-0000-00005B6C0000}"/>
    <cellStyle name="Normal 9 2 2 2 2 8" xfId="14665" xr:uid="{00000000-0005-0000-0000-00005C6C0000}"/>
    <cellStyle name="Normal 9 2 2 2 2 8 2" xfId="38407" xr:uid="{00000000-0005-0000-0000-00005D6C0000}"/>
    <cellStyle name="Normal 9 2 2 2 2 9" xfId="7167" xr:uid="{00000000-0005-0000-0000-00005E6C0000}"/>
    <cellStyle name="Normal 9 2 2 2 3" xfId="1048" xr:uid="{00000000-0005-0000-0000-00005F6C0000}"/>
    <cellStyle name="Normal 9 2 2 2 3 2" xfId="2139" xr:uid="{00000000-0005-0000-0000-0000606C0000}"/>
    <cellStyle name="Normal 9 2 2 2 3 2 2" xfId="5445" xr:uid="{00000000-0005-0000-0000-0000616C0000}"/>
    <cellStyle name="Normal 9 2 2 2 3 2 2 2" xfId="13159" xr:uid="{00000000-0005-0000-0000-0000626C0000}"/>
    <cellStyle name="Normal 9 2 2 2 3 2 2 2 2" xfId="38005" xr:uid="{00000000-0005-0000-0000-0000636C0000}"/>
    <cellStyle name="Normal 9 2 2 2 3 2 2 3" xfId="19339" xr:uid="{00000000-0005-0000-0000-0000646C0000}"/>
    <cellStyle name="Normal 9 2 2 2 3 2 2 3 2" xfId="41677" xr:uid="{00000000-0005-0000-0000-0000656C0000}"/>
    <cellStyle name="Normal 9 2 2 2 3 2 2 4" xfId="9213" xr:uid="{00000000-0005-0000-0000-0000666C0000}"/>
    <cellStyle name="Normal 9 2 2 2 3 2 2 5" xfId="34333" xr:uid="{00000000-0005-0000-0000-0000676C0000}"/>
    <cellStyle name="Normal 9 2 2 2 3 2 3" xfId="3625" xr:uid="{00000000-0005-0000-0000-0000686C0000}"/>
    <cellStyle name="Normal 9 2 2 2 3 2 3 2" xfId="17575" xr:uid="{00000000-0005-0000-0000-0000696C0000}"/>
    <cellStyle name="Normal 9 2 2 2 3 2 3 2 2" xfId="40453" xr:uid="{00000000-0005-0000-0000-00006A6C0000}"/>
    <cellStyle name="Normal 9 2 2 2 3 2 3 3" xfId="11661" xr:uid="{00000000-0005-0000-0000-00006B6C0000}"/>
    <cellStyle name="Normal 9 2 2 2 3 2 3 4" xfId="36781" xr:uid="{00000000-0005-0000-0000-00006C6C0000}"/>
    <cellStyle name="Normal 9 2 2 2 3 2 4" xfId="10437" xr:uid="{00000000-0005-0000-0000-00006D6C0000}"/>
    <cellStyle name="Normal 9 2 2 2 3 2 4 2" xfId="35557" xr:uid="{00000000-0005-0000-0000-00006E6C0000}"/>
    <cellStyle name="Normal 9 2 2 2 3 2 5" xfId="16108" xr:uid="{00000000-0005-0000-0000-00006F6C0000}"/>
    <cellStyle name="Normal 9 2 2 2 3 2 5 2" xfId="39229" xr:uid="{00000000-0005-0000-0000-0000706C0000}"/>
    <cellStyle name="Normal 9 2 2 2 3 2 6" xfId="7989" xr:uid="{00000000-0005-0000-0000-0000716C0000}"/>
    <cellStyle name="Normal 9 2 2 2 3 2 7" xfId="33109" xr:uid="{00000000-0005-0000-0000-0000726C0000}"/>
    <cellStyle name="Normal 9 2 2 2 3 3" xfId="4561" xr:uid="{00000000-0005-0000-0000-0000736C0000}"/>
    <cellStyle name="Normal 9 2 2 2 3 3 2" xfId="12412" xr:uid="{00000000-0005-0000-0000-0000746C0000}"/>
    <cellStyle name="Normal 9 2 2 2 3 3 2 2" xfId="37393" xr:uid="{00000000-0005-0000-0000-0000756C0000}"/>
    <cellStyle name="Normal 9 2 2 2 3 3 3" xfId="18487" xr:uid="{00000000-0005-0000-0000-0000766C0000}"/>
    <cellStyle name="Normal 9 2 2 2 3 3 3 2" xfId="41065" xr:uid="{00000000-0005-0000-0000-0000776C0000}"/>
    <cellStyle name="Normal 9 2 2 2 3 3 4" xfId="8601" xr:uid="{00000000-0005-0000-0000-0000786C0000}"/>
    <cellStyle name="Normal 9 2 2 2 3 3 5" xfId="33721" xr:uid="{00000000-0005-0000-0000-0000796C0000}"/>
    <cellStyle name="Normal 9 2 2 2 3 4" xfId="3013" xr:uid="{00000000-0005-0000-0000-00007A6C0000}"/>
    <cellStyle name="Normal 9 2 2 2 3 4 2" xfId="16963" xr:uid="{00000000-0005-0000-0000-00007B6C0000}"/>
    <cellStyle name="Normal 9 2 2 2 3 4 2 2" xfId="39841" xr:uid="{00000000-0005-0000-0000-00007C6C0000}"/>
    <cellStyle name="Normal 9 2 2 2 3 4 3" xfId="11049" xr:uid="{00000000-0005-0000-0000-00007D6C0000}"/>
    <cellStyle name="Normal 9 2 2 2 3 4 4" xfId="36169" xr:uid="{00000000-0005-0000-0000-00007E6C0000}"/>
    <cellStyle name="Normal 9 2 2 2 3 5" xfId="9825" xr:uid="{00000000-0005-0000-0000-00007F6C0000}"/>
    <cellStyle name="Normal 9 2 2 2 3 5 2" xfId="34945" xr:uid="{00000000-0005-0000-0000-0000806C0000}"/>
    <cellStyle name="Normal 9 2 2 2 3 6" xfId="15067" xr:uid="{00000000-0005-0000-0000-0000816C0000}"/>
    <cellStyle name="Normal 9 2 2 2 3 6 2" xfId="38617" xr:uid="{00000000-0005-0000-0000-0000826C0000}"/>
    <cellStyle name="Normal 9 2 2 2 3 7" xfId="7377" xr:uid="{00000000-0005-0000-0000-0000836C0000}"/>
    <cellStyle name="Normal 9 2 2 2 3 8" xfId="32497" xr:uid="{00000000-0005-0000-0000-0000846C0000}"/>
    <cellStyle name="Normal 9 2 2 2 4" xfId="1390" xr:uid="{00000000-0005-0000-0000-0000856C0000}"/>
    <cellStyle name="Normal 9 2 2 2 4 2" xfId="2481" xr:uid="{00000000-0005-0000-0000-0000866C0000}"/>
    <cellStyle name="Normal 9 2 2 2 4 2 2" xfId="5744" xr:uid="{00000000-0005-0000-0000-0000876C0000}"/>
    <cellStyle name="Normal 9 2 2 2 4 2 2 2" xfId="13416" xr:uid="{00000000-0005-0000-0000-0000886C0000}"/>
    <cellStyle name="Normal 9 2 2 2 4 2 2 2 2" xfId="38216" xr:uid="{00000000-0005-0000-0000-0000896C0000}"/>
    <cellStyle name="Normal 9 2 2 2 4 2 2 3" xfId="19632" xr:uid="{00000000-0005-0000-0000-00008A6C0000}"/>
    <cellStyle name="Normal 9 2 2 2 4 2 2 3 2" xfId="41888" xr:uid="{00000000-0005-0000-0000-00008B6C0000}"/>
    <cellStyle name="Normal 9 2 2 2 4 2 2 4" xfId="9424" xr:uid="{00000000-0005-0000-0000-00008C6C0000}"/>
    <cellStyle name="Normal 9 2 2 2 4 2 2 5" xfId="34544" xr:uid="{00000000-0005-0000-0000-00008D6C0000}"/>
    <cellStyle name="Normal 9 2 2 2 4 2 3" xfId="3836" xr:uid="{00000000-0005-0000-0000-00008E6C0000}"/>
    <cellStyle name="Normal 9 2 2 2 4 2 3 2" xfId="17786" xr:uid="{00000000-0005-0000-0000-00008F6C0000}"/>
    <cellStyle name="Normal 9 2 2 2 4 2 3 2 2" xfId="40664" xr:uid="{00000000-0005-0000-0000-0000906C0000}"/>
    <cellStyle name="Normal 9 2 2 2 4 2 3 3" xfId="11872" xr:uid="{00000000-0005-0000-0000-0000916C0000}"/>
    <cellStyle name="Normal 9 2 2 2 4 2 3 4" xfId="36992" xr:uid="{00000000-0005-0000-0000-0000926C0000}"/>
    <cellStyle name="Normal 9 2 2 2 4 2 4" xfId="10648" xr:uid="{00000000-0005-0000-0000-0000936C0000}"/>
    <cellStyle name="Normal 9 2 2 2 4 2 4 2" xfId="35768" xr:uid="{00000000-0005-0000-0000-0000946C0000}"/>
    <cellStyle name="Normal 9 2 2 2 4 2 5" xfId="16445" xr:uid="{00000000-0005-0000-0000-0000956C0000}"/>
    <cellStyle name="Normal 9 2 2 2 4 2 5 2" xfId="39440" xr:uid="{00000000-0005-0000-0000-0000966C0000}"/>
    <cellStyle name="Normal 9 2 2 2 4 2 6" xfId="8200" xr:uid="{00000000-0005-0000-0000-0000976C0000}"/>
    <cellStyle name="Normal 9 2 2 2 4 2 7" xfId="33320" xr:uid="{00000000-0005-0000-0000-0000986C0000}"/>
    <cellStyle name="Normal 9 2 2 2 4 3" xfId="4854" xr:uid="{00000000-0005-0000-0000-0000996C0000}"/>
    <cellStyle name="Normal 9 2 2 2 4 3 2" xfId="12668" xr:uid="{00000000-0005-0000-0000-00009A6C0000}"/>
    <cellStyle name="Normal 9 2 2 2 4 3 2 2" xfId="37604" xr:uid="{00000000-0005-0000-0000-00009B6C0000}"/>
    <cellStyle name="Normal 9 2 2 2 4 3 3" xfId="18772" xr:uid="{00000000-0005-0000-0000-00009C6C0000}"/>
    <cellStyle name="Normal 9 2 2 2 4 3 3 2" xfId="41276" xr:uid="{00000000-0005-0000-0000-00009D6C0000}"/>
    <cellStyle name="Normal 9 2 2 2 4 3 4" xfId="8812" xr:uid="{00000000-0005-0000-0000-00009E6C0000}"/>
    <cellStyle name="Normal 9 2 2 2 4 3 5" xfId="33932" xr:uid="{00000000-0005-0000-0000-00009F6C0000}"/>
    <cellStyle name="Normal 9 2 2 2 4 4" xfId="3224" xr:uid="{00000000-0005-0000-0000-0000A06C0000}"/>
    <cellStyle name="Normal 9 2 2 2 4 4 2" xfId="17174" xr:uid="{00000000-0005-0000-0000-0000A16C0000}"/>
    <cellStyle name="Normal 9 2 2 2 4 4 2 2" xfId="40052" xr:uid="{00000000-0005-0000-0000-0000A26C0000}"/>
    <cellStyle name="Normal 9 2 2 2 4 4 3" xfId="11260" xr:uid="{00000000-0005-0000-0000-0000A36C0000}"/>
    <cellStyle name="Normal 9 2 2 2 4 4 4" xfId="36380" xr:uid="{00000000-0005-0000-0000-0000A46C0000}"/>
    <cellStyle name="Normal 9 2 2 2 4 5" xfId="10036" xr:uid="{00000000-0005-0000-0000-0000A56C0000}"/>
    <cellStyle name="Normal 9 2 2 2 4 5 2" xfId="35156" xr:uid="{00000000-0005-0000-0000-0000A66C0000}"/>
    <cellStyle name="Normal 9 2 2 2 4 6" xfId="15399" xr:uid="{00000000-0005-0000-0000-0000A76C0000}"/>
    <cellStyle name="Normal 9 2 2 2 4 6 2" xfId="38828" xr:uid="{00000000-0005-0000-0000-0000A86C0000}"/>
    <cellStyle name="Normal 9 2 2 2 4 7" xfId="7588" xr:uid="{00000000-0005-0000-0000-0000A96C0000}"/>
    <cellStyle name="Normal 9 2 2 2 4 8" xfId="32708" xr:uid="{00000000-0005-0000-0000-0000AA6C0000}"/>
    <cellStyle name="Normal 9 2 2 2 5" xfId="1801" xr:uid="{00000000-0005-0000-0000-0000AB6C0000}"/>
    <cellStyle name="Normal 9 2 2 2 5 2" xfId="5170" xr:uid="{00000000-0005-0000-0000-0000AC6C0000}"/>
    <cellStyle name="Normal 9 2 2 2 5 2 2" xfId="12923" xr:uid="{00000000-0005-0000-0000-0000AD6C0000}"/>
    <cellStyle name="Normal 9 2 2 2 5 2 2 2" xfId="37794" xr:uid="{00000000-0005-0000-0000-0000AE6C0000}"/>
    <cellStyle name="Normal 9 2 2 2 5 2 3" xfId="19074" xr:uid="{00000000-0005-0000-0000-0000AF6C0000}"/>
    <cellStyle name="Normal 9 2 2 2 5 2 3 2" xfId="41466" xr:uid="{00000000-0005-0000-0000-0000B06C0000}"/>
    <cellStyle name="Normal 9 2 2 2 5 2 4" xfId="9002" xr:uid="{00000000-0005-0000-0000-0000B16C0000}"/>
    <cellStyle name="Normal 9 2 2 2 5 2 5" xfId="34122" xr:uid="{00000000-0005-0000-0000-0000B26C0000}"/>
    <cellStyle name="Normal 9 2 2 2 5 3" xfId="3414" xr:uid="{00000000-0005-0000-0000-0000B36C0000}"/>
    <cellStyle name="Normal 9 2 2 2 5 3 2" xfId="17364" xr:uid="{00000000-0005-0000-0000-0000B46C0000}"/>
    <cellStyle name="Normal 9 2 2 2 5 3 2 2" xfId="40242" xr:uid="{00000000-0005-0000-0000-0000B56C0000}"/>
    <cellStyle name="Normal 9 2 2 2 5 3 3" xfId="11450" xr:uid="{00000000-0005-0000-0000-0000B66C0000}"/>
    <cellStyle name="Normal 9 2 2 2 5 3 4" xfId="36570" xr:uid="{00000000-0005-0000-0000-0000B76C0000}"/>
    <cellStyle name="Normal 9 2 2 2 5 4" xfId="10226" xr:uid="{00000000-0005-0000-0000-0000B86C0000}"/>
    <cellStyle name="Normal 9 2 2 2 5 4 2" xfId="35346" xr:uid="{00000000-0005-0000-0000-0000B96C0000}"/>
    <cellStyle name="Normal 9 2 2 2 5 5" xfId="15779" xr:uid="{00000000-0005-0000-0000-0000BA6C0000}"/>
    <cellStyle name="Normal 9 2 2 2 5 5 2" xfId="39018" xr:uid="{00000000-0005-0000-0000-0000BB6C0000}"/>
    <cellStyle name="Normal 9 2 2 2 5 6" xfId="7778" xr:uid="{00000000-0005-0000-0000-0000BC6C0000}"/>
    <cellStyle name="Normal 9 2 2 2 5 7" xfId="32898" xr:uid="{00000000-0005-0000-0000-0000BD6C0000}"/>
    <cellStyle name="Normal 9 2 2 2 6" xfId="4264" xr:uid="{00000000-0005-0000-0000-0000BE6C0000}"/>
    <cellStyle name="Normal 9 2 2 2 6 2" xfId="12166" xr:uid="{00000000-0005-0000-0000-0000BF6C0000}"/>
    <cellStyle name="Normal 9 2 2 2 6 2 2" xfId="37182" xr:uid="{00000000-0005-0000-0000-0000C06C0000}"/>
    <cellStyle name="Normal 9 2 2 2 6 3" xfId="18196" xr:uid="{00000000-0005-0000-0000-0000C16C0000}"/>
    <cellStyle name="Normal 9 2 2 2 6 3 2" xfId="40854" xr:uid="{00000000-0005-0000-0000-0000C26C0000}"/>
    <cellStyle name="Normal 9 2 2 2 6 4" xfId="8390" xr:uid="{00000000-0005-0000-0000-0000C36C0000}"/>
    <cellStyle name="Normal 9 2 2 2 6 5" xfId="33510" xr:uid="{00000000-0005-0000-0000-0000C46C0000}"/>
    <cellStyle name="Normal 9 2 2 2 7" xfId="2802" xr:uid="{00000000-0005-0000-0000-0000C56C0000}"/>
    <cellStyle name="Normal 9 2 2 2 7 2" xfId="16752" xr:uid="{00000000-0005-0000-0000-0000C66C0000}"/>
    <cellStyle name="Normal 9 2 2 2 7 2 2" xfId="39630" xr:uid="{00000000-0005-0000-0000-0000C76C0000}"/>
    <cellStyle name="Normal 9 2 2 2 7 3" xfId="10838" xr:uid="{00000000-0005-0000-0000-0000C86C0000}"/>
    <cellStyle name="Normal 9 2 2 2 7 4" xfId="35958" xr:uid="{00000000-0005-0000-0000-0000C96C0000}"/>
    <cellStyle name="Normal 9 2 2 2 8" xfId="9614" xr:uid="{00000000-0005-0000-0000-0000CA6C0000}"/>
    <cellStyle name="Normal 9 2 2 2 8 2" xfId="34734" xr:uid="{00000000-0005-0000-0000-0000CB6C0000}"/>
    <cellStyle name="Normal 9 2 2 2 9" xfId="14664" xr:uid="{00000000-0005-0000-0000-0000CC6C0000}"/>
    <cellStyle name="Normal 9 2 2 2 9 2" xfId="38406" xr:uid="{00000000-0005-0000-0000-0000CD6C0000}"/>
    <cellStyle name="Normal 9 2 2 3" xfId="624" xr:uid="{00000000-0005-0000-0000-0000CE6C0000}"/>
    <cellStyle name="Normal 9 2 2 3 10" xfId="32288" xr:uid="{00000000-0005-0000-0000-0000CF6C0000}"/>
    <cellStyle name="Normal 9 2 2 3 2" xfId="1050" xr:uid="{00000000-0005-0000-0000-0000D06C0000}"/>
    <cellStyle name="Normal 9 2 2 3 2 2" xfId="2141" xr:uid="{00000000-0005-0000-0000-0000D16C0000}"/>
    <cellStyle name="Normal 9 2 2 3 2 2 2" xfId="5447" xr:uid="{00000000-0005-0000-0000-0000D26C0000}"/>
    <cellStyle name="Normal 9 2 2 3 2 2 2 2" xfId="13161" xr:uid="{00000000-0005-0000-0000-0000D36C0000}"/>
    <cellStyle name="Normal 9 2 2 3 2 2 2 2 2" xfId="38007" xr:uid="{00000000-0005-0000-0000-0000D46C0000}"/>
    <cellStyle name="Normal 9 2 2 3 2 2 2 3" xfId="19341" xr:uid="{00000000-0005-0000-0000-0000D56C0000}"/>
    <cellStyle name="Normal 9 2 2 3 2 2 2 3 2" xfId="41679" xr:uid="{00000000-0005-0000-0000-0000D66C0000}"/>
    <cellStyle name="Normal 9 2 2 3 2 2 2 4" xfId="9215" xr:uid="{00000000-0005-0000-0000-0000D76C0000}"/>
    <cellStyle name="Normal 9 2 2 3 2 2 2 5" xfId="34335" xr:uid="{00000000-0005-0000-0000-0000D86C0000}"/>
    <cellStyle name="Normal 9 2 2 3 2 2 3" xfId="3627" xr:uid="{00000000-0005-0000-0000-0000D96C0000}"/>
    <cellStyle name="Normal 9 2 2 3 2 2 3 2" xfId="17577" xr:uid="{00000000-0005-0000-0000-0000DA6C0000}"/>
    <cellStyle name="Normal 9 2 2 3 2 2 3 2 2" xfId="40455" xr:uid="{00000000-0005-0000-0000-0000DB6C0000}"/>
    <cellStyle name="Normal 9 2 2 3 2 2 3 3" xfId="11663" xr:uid="{00000000-0005-0000-0000-0000DC6C0000}"/>
    <cellStyle name="Normal 9 2 2 3 2 2 3 4" xfId="36783" xr:uid="{00000000-0005-0000-0000-0000DD6C0000}"/>
    <cellStyle name="Normal 9 2 2 3 2 2 4" xfId="10439" xr:uid="{00000000-0005-0000-0000-0000DE6C0000}"/>
    <cellStyle name="Normal 9 2 2 3 2 2 4 2" xfId="35559" xr:uid="{00000000-0005-0000-0000-0000DF6C0000}"/>
    <cellStyle name="Normal 9 2 2 3 2 2 5" xfId="16110" xr:uid="{00000000-0005-0000-0000-0000E06C0000}"/>
    <cellStyle name="Normal 9 2 2 3 2 2 5 2" xfId="39231" xr:uid="{00000000-0005-0000-0000-0000E16C0000}"/>
    <cellStyle name="Normal 9 2 2 3 2 2 6" xfId="7991" xr:uid="{00000000-0005-0000-0000-0000E26C0000}"/>
    <cellStyle name="Normal 9 2 2 3 2 2 7" xfId="33111" xr:uid="{00000000-0005-0000-0000-0000E36C0000}"/>
    <cellStyle name="Normal 9 2 2 3 2 3" xfId="4563" xr:uid="{00000000-0005-0000-0000-0000E46C0000}"/>
    <cellStyle name="Normal 9 2 2 3 2 3 2" xfId="12414" xr:uid="{00000000-0005-0000-0000-0000E56C0000}"/>
    <cellStyle name="Normal 9 2 2 3 2 3 2 2" xfId="37395" xr:uid="{00000000-0005-0000-0000-0000E66C0000}"/>
    <cellStyle name="Normal 9 2 2 3 2 3 3" xfId="18489" xr:uid="{00000000-0005-0000-0000-0000E76C0000}"/>
    <cellStyle name="Normal 9 2 2 3 2 3 3 2" xfId="41067" xr:uid="{00000000-0005-0000-0000-0000E86C0000}"/>
    <cellStyle name="Normal 9 2 2 3 2 3 4" xfId="8603" xr:uid="{00000000-0005-0000-0000-0000E96C0000}"/>
    <cellStyle name="Normal 9 2 2 3 2 3 5" xfId="33723" xr:uid="{00000000-0005-0000-0000-0000EA6C0000}"/>
    <cellStyle name="Normal 9 2 2 3 2 4" xfId="3015" xr:uid="{00000000-0005-0000-0000-0000EB6C0000}"/>
    <cellStyle name="Normal 9 2 2 3 2 4 2" xfId="16965" xr:uid="{00000000-0005-0000-0000-0000EC6C0000}"/>
    <cellStyle name="Normal 9 2 2 3 2 4 2 2" xfId="39843" xr:uid="{00000000-0005-0000-0000-0000ED6C0000}"/>
    <cellStyle name="Normal 9 2 2 3 2 4 3" xfId="11051" xr:uid="{00000000-0005-0000-0000-0000EE6C0000}"/>
    <cellStyle name="Normal 9 2 2 3 2 4 4" xfId="36171" xr:uid="{00000000-0005-0000-0000-0000EF6C0000}"/>
    <cellStyle name="Normal 9 2 2 3 2 5" xfId="9827" xr:uid="{00000000-0005-0000-0000-0000F06C0000}"/>
    <cellStyle name="Normal 9 2 2 3 2 5 2" xfId="34947" xr:uid="{00000000-0005-0000-0000-0000F16C0000}"/>
    <cellStyle name="Normal 9 2 2 3 2 6" xfId="15069" xr:uid="{00000000-0005-0000-0000-0000F26C0000}"/>
    <cellStyle name="Normal 9 2 2 3 2 6 2" xfId="38619" xr:uid="{00000000-0005-0000-0000-0000F36C0000}"/>
    <cellStyle name="Normal 9 2 2 3 2 7" xfId="7379" xr:uid="{00000000-0005-0000-0000-0000F46C0000}"/>
    <cellStyle name="Normal 9 2 2 3 2 8" xfId="32499" xr:uid="{00000000-0005-0000-0000-0000F56C0000}"/>
    <cellStyle name="Normal 9 2 2 3 3" xfId="1392" xr:uid="{00000000-0005-0000-0000-0000F66C0000}"/>
    <cellStyle name="Normal 9 2 2 3 3 2" xfId="2483" xr:uid="{00000000-0005-0000-0000-0000F76C0000}"/>
    <cellStyle name="Normal 9 2 2 3 3 2 2" xfId="5746" xr:uid="{00000000-0005-0000-0000-0000F86C0000}"/>
    <cellStyle name="Normal 9 2 2 3 3 2 2 2" xfId="13418" xr:uid="{00000000-0005-0000-0000-0000F96C0000}"/>
    <cellStyle name="Normal 9 2 2 3 3 2 2 2 2" xfId="38218" xr:uid="{00000000-0005-0000-0000-0000FA6C0000}"/>
    <cellStyle name="Normal 9 2 2 3 3 2 2 3" xfId="19634" xr:uid="{00000000-0005-0000-0000-0000FB6C0000}"/>
    <cellStyle name="Normal 9 2 2 3 3 2 2 3 2" xfId="41890" xr:uid="{00000000-0005-0000-0000-0000FC6C0000}"/>
    <cellStyle name="Normal 9 2 2 3 3 2 2 4" xfId="9426" xr:uid="{00000000-0005-0000-0000-0000FD6C0000}"/>
    <cellStyle name="Normal 9 2 2 3 3 2 2 5" xfId="34546" xr:uid="{00000000-0005-0000-0000-0000FE6C0000}"/>
    <cellStyle name="Normal 9 2 2 3 3 2 3" xfId="3838" xr:uid="{00000000-0005-0000-0000-0000FF6C0000}"/>
    <cellStyle name="Normal 9 2 2 3 3 2 3 2" xfId="17788" xr:uid="{00000000-0005-0000-0000-0000006D0000}"/>
    <cellStyle name="Normal 9 2 2 3 3 2 3 2 2" xfId="40666" xr:uid="{00000000-0005-0000-0000-0000016D0000}"/>
    <cellStyle name="Normal 9 2 2 3 3 2 3 3" xfId="11874" xr:uid="{00000000-0005-0000-0000-0000026D0000}"/>
    <cellStyle name="Normal 9 2 2 3 3 2 3 4" xfId="36994" xr:uid="{00000000-0005-0000-0000-0000036D0000}"/>
    <cellStyle name="Normal 9 2 2 3 3 2 4" xfId="10650" xr:uid="{00000000-0005-0000-0000-0000046D0000}"/>
    <cellStyle name="Normal 9 2 2 3 3 2 4 2" xfId="35770" xr:uid="{00000000-0005-0000-0000-0000056D0000}"/>
    <cellStyle name="Normal 9 2 2 3 3 2 5" xfId="16447" xr:uid="{00000000-0005-0000-0000-0000066D0000}"/>
    <cellStyle name="Normal 9 2 2 3 3 2 5 2" xfId="39442" xr:uid="{00000000-0005-0000-0000-0000076D0000}"/>
    <cellStyle name="Normal 9 2 2 3 3 2 6" xfId="8202" xr:uid="{00000000-0005-0000-0000-0000086D0000}"/>
    <cellStyle name="Normal 9 2 2 3 3 2 7" xfId="33322" xr:uid="{00000000-0005-0000-0000-0000096D0000}"/>
    <cellStyle name="Normal 9 2 2 3 3 3" xfId="4856" xr:uid="{00000000-0005-0000-0000-00000A6D0000}"/>
    <cellStyle name="Normal 9 2 2 3 3 3 2" xfId="12670" xr:uid="{00000000-0005-0000-0000-00000B6D0000}"/>
    <cellStyle name="Normal 9 2 2 3 3 3 2 2" xfId="37606" xr:uid="{00000000-0005-0000-0000-00000C6D0000}"/>
    <cellStyle name="Normal 9 2 2 3 3 3 3" xfId="18774" xr:uid="{00000000-0005-0000-0000-00000D6D0000}"/>
    <cellStyle name="Normal 9 2 2 3 3 3 3 2" xfId="41278" xr:uid="{00000000-0005-0000-0000-00000E6D0000}"/>
    <cellStyle name="Normal 9 2 2 3 3 3 4" xfId="8814" xr:uid="{00000000-0005-0000-0000-00000F6D0000}"/>
    <cellStyle name="Normal 9 2 2 3 3 3 5" xfId="33934" xr:uid="{00000000-0005-0000-0000-0000106D0000}"/>
    <cellStyle name="Normal 9 2 2 3 3 4" xfId="3226" xr:uid="{00000000-0005-0000-0000-0000116D0000}"/>
    <cellStyle name="Normal 9 2 2 3 3 4 2" xfId="17176" xr:uid="{00000000-0005-0000-0000-0000126D0000}"/>
    <cellStyle name="Normal 9 2 2 3 3 4 2 2" xfId="40054" xr:uid="{00000000-0005-0000-0000-0000136D0000}"/>
    <cellStyle name="Normal 9 2 2 3 3 4 3" xfId="11262" xr:uid="{00000000-0005-0000-0000-0000146D0000}"/>
    <cellStyle name="Normal 9 2 2 3 3 4 4" xfId="36382" xr:uid="{00000000-0005-0000-0000-0000156D0000}"/>
    <cellStyle name="Normal 9 2 2 3 3 5" xfId="10038" xr:uid="{00000000-0005-0000-0000-0000166D0000}"/>
    <cellStyle name="Normal 9 2 2 3 3 5 2" xfId="35158" xr:uid="{00000000-0005-0000-0000-0000176D0000}"/>
    <cellStyle name="Normal 9 2 2 3 3 6" xfId="15401" xr:uid="{00000000-0005-0000-0000-0000186D0000}"/>
    <cellStyle name="Normal 9 2 2 3 3 6 2" xfId="38830" xr:uid="{00000000-0005-0000-0000-0000196D0000}"/>
    <cellStyle name="Normal 9 2 2 3 3 7" xfId="7590" xr:uid="{00000000-0005-0000-0000-00001A6D0000}"/>
    <cellStyle name="Normal 9 2 2 3 3 8" xfId="32710" xr:uid="{00000000-0005-0000-0000-00001B6D0000}"/>
    <cellStyle name="Normal 9 2 2 3 4" xfId="1803" xr:uid="{00000000-0005-0000-0000-00001C6D0000}"/>
    <cellStyle name="Normal 9 2 2 3 4 2" xfId="5172" xr:uid="{00000000-0005-0000-0000-00001D6D0000}"/>
    <cellStyle name="Normal 9 2 2 3 4 2 2" xfId="12925" xr:uid="{00000000-0005-0000-0000-00001E6D0000}"/>
    <cellStyle name="Normal 9 2 2 3 4 2 2 2" xfId="37796" xr:uid="{00000000-0005-0000-0000-00001F6D0000}"/>
    <cellStyle name="Normal 9 2 2 3 4 2 3" xfId="19076" xr:uid="{00000000-0005-0000-0000-0000206D0000}"/>
    <cellStyle name="Normal 9 2 2 3 4 2 3 2" xfId="41468" xr:uid="{00000000-0005-0000-0000-0000216D0000}"/>
    <cellStyle name="Normal 9 2 2 3 4 2 4" xfId="9004" xr:uid="{00000000-0005-0000-0000-0000226D0000}"/>
    <cellStyle name="Normal 9 2 2 3 4 2 5" xfId="34124" xr:uid="{00000000-0005-0000-0000-0000236D0000}"/>
    <cellStyle name="Normal 9 2 2 3 4 3" xfId="3416" xr:uid="{00000000-0005-0000-0000-0000246D0000}"/>
    <cellStyle name="Normal 9 2 2 3 4 3 2" xfId="17366" xr:uid="{00000000-0005-0000-0000-0000256D0000}"/>
    <cellStyle name="Normal 9 2 2 3 4 3 2 2" xfId="40244" xr:uid="{00000000-0005-0000-0000-0000266D0000}"/>
    <cellStyle name="Normal 9 2 2 3 4 3 3" xfId="11452" xr:uid="{00000000-0005-0000-0000-0000276D0000}"/>
    <cellStyle name="Normal 9 2 2 3 4 3 4" xfId="36572" xr:uid="{00000000-0005-0000-0000-0000286D0000}"/>
    <cellStyle name="Normal 9 2 2 3 4 4" xfId="10228" xr:uid="{00000000-0005-0000-0000-0000296D0000}"/>
    <cellStyle name="Normal 9 2 2 3 4 4 2" xfId="35348" xr:uid="{00000000-0005-0000-0000-00002A6D0000}"/>
    <cellStyle name="Normal 9 2 2 3 4 5" xfId="15781" xr:uid="{00000000-0005-0000-0000-00002B6D0000}"/>
    <cellStyle name="Normal 9 2 2 3 4 5 2" xfId="39020" xr:uid="{00000000-0005-0000-0000-00002C6D0000}"/>
    <cellStyle name="Normal 9 2 2 3 4 6" xfId="7780" xr:uid="{00000000-0005-0000-0000-00002D6D0000}"/>
    <cellStyle name="Normal 9 2 2 3 4 7" xfId="32900" xr:uid="{00000000-0005-0000-0000-00002E6D0000}"/>
    <cellStyle name="Normal 9 2 2 3 5" xfId="4266" xr:uid="{00000000-0005-0000-0000-00002F6D0000}"/>
    <cellStyle name="Normal 9 2 2 3 5 2" xfId="12168" xr:uid="{00000000-0005-0000-0000-0000306D0000}"/>
    <cellStyle name="Normal 9 2 2 3 5 2 2" xfId="37184" xr:uid="{00000000-0005-0000-0000-0000316D0000}"/>
    <cellStyle name="Normal 9 2 2 3 5 3" xfId="18198" xr:uid="{00000000-0005-0000-0000-0000326D0000}"/>
    <cellStyle name="Normal 9 2 2 3 5 3 2" xfId="40856" xr:uid="{00000000-0005-0000-0000-0000336D0000}"/>
    <cellStyle name="Normal 9 2 2 3 5 4" xfId="8392" xr:uid="{00000000-0005-0000-0000-0000346D0000}"/>
    <cellStyle name="Normal 9 2 2 3 5 5" xfId="33512" xr:uid="{00000000-0005-0000-0000-0000356D0000}"/>
    <cellStyle name="Normal 9 2 2 3 6" xfId="2804" xr:uid="{00000000-0005-0000-0000-0000366D0000}"/>
    <cellStyle name="Normal 9 2 2 3 6 2" xfId="16754" xr:uid="{00000000-0005-0000-0000-0000376D0000}"/>
    <cellStyle name="Normal 9 2 2 3 6 2 2" xfId="39632" xr:uid="{00000000-0005-0000-0000-0000386D0000}"/>
    <cellStyle name="Normal 9 2 2 3 6 3" xfId="10840" xr:uid="{00000000-0005-0000-0000-0000396D0000}"/>
    <cellStyle name="Normal 9 2 2 3 6 4" xfId="35960" xr:uid="{00000000-0005-0000-0000-00003A6D0000}"/>
    <cellStyle name="Normal 9 2 2 3 7" xfId="9616" xr:uid="{00000000-0005-0000-0000-00003B6D0000}"/>
    <cellStyle name="Normal 9 2 2 3 7 2" xfId="34736" xr:uid="{00000000-0005-0000-0000-00003C6D0000}"/>
    <cellStyle name="Normal 9 2 2 3 8" xfId="14666" xr:uid="{00000000-0005-0000-0000-00003D6D0000}"/>
    <cellStyle name="Normal 9 2 2 3 8 2" xfId="38408" xr:uid="{00000000-0005-0000-0000-00003E6D0000}"/>
    <cellStyle name="Normal 9 2 2 3 9" xfId="7168" xr:uid="{00000000-0005-0000-0000-00003F6D0000}"/>
    <cellStyle name="Normal 9 2 2 4" xfId="1047" xr:uid="{00000000-0005-0000-0000-0000406D0000}"/>
    <cellStyle name="Normal 9 2 2 4 2" xfId="2138" xr:uid="{00000000-0005-0000-0000-0000416D0000}"/>
    <cellStyle name="Normal 9 2 2 4 2 2" xfId="5444" xr:uid="{00000000-0005-0000-0000-0000426D0000}"/>
    <cellStyle name="Normal 9 2 2 4 2 2 2" xfId="13158" xr:uid="{00000000-0005-0000-0000-0000436D0000}"/>
    <cellStyle name="Normal 9 2 2 4 2 2 2 2" xfId="38004" xr:uid="{00000000-0005-0000-0000-0000446D0000}"/>
    <cellStyle name="Normal 9 2 2 4 2 2 3" xfId="19338" xr:uid="{00000000-0005-0000-0000-0000456D0000}"/>
    <cellStyle name="Normal 9 2 2 4 2 2 3 2" xfId="41676" xr:uid="{00000000-0005-0000-0000-0000466D0000}"/>
    <cellStyle name="Normal 9 2 2 4 2 2 4" xfId="9212" xr:uid="{00000000-0005-0000-0000-0000476D0000}"/>
    <cellStyle name="Normal 9 2 2 4 2 2 5" xfId="34332" xr:uid="{00000000-0005-0000-0000-0000486D0000}"/>
    <cellStyle name="Normal 9 2 2 4 2 3" xfId="3624" xr:uid="{00000000-0005-0000-0000-0000496D0000}"/>
    <cellStyle name="Normal 9 2 2 4 2 3 2" xfId="17574" xr:uid="{00000000-0005-0000-0000-00004A6D0000}"/>
    <cellStyle name="Normal 9 2 2 4 2 3 2 2" xfId="40452" xr:uid="{00000000-0005-0000-0000-00004B6D0000}"/>
    <cellStyle name="Normal 9 2 2 4 2 3 3" xfId="11660" xr:uid="{00000000-0005-0000-0000-00004C6D0000}"/>
    <cellStyle name="Normal 9 2 2 4 2 3 4" xfId="36780" xr:uid="{00000000-0005-0000-0000-00004D6D0000}"/>
    <cellStyle name="Normal 9 2 2 4 2 4" xfId="10436" xr:uid="{00000000-0005-0000-0000-00004E6D0000}"/>
    <cellStyle name="Normal 9 2 2 4 2 4 2" xfId="35556" xr:uid="{00000000-0005-0000-0000-00004F6D0000}"/>
    <cellStyle name="Normal 9 2 2 4 2 5" xfId="16107" xr:uid="{00000000-0005-0000-0000-0000506D0000}"/>
    <cellStyle name="Normal 9 2 2 4 2 5 2" xfId="39228" xr:uid="{00000000-0005-0000-0000-0000516D0000}"/>
    <cellStyle name="Normal 9 2 2 4 2 6" xfId="7988" xr:uid="{00000000-0005-0000-0000-0000526D0000}"/>
    <cellStyle name="Normal 9 2 2 4 2 7" xfId="33108" xr:uid="{00000000-0005-0000-0000-0000536D0000}"/>
    <cellStyle name="Normal 9 2 2 4 3" xfId="4560" xr:uid="{00000000-0005-0000-0000-0000546D0000}"/>
    <cellStyle name="Normal 9 2 2 4 3 2" xfId="12411" xr:uid="{00000000-0005-0000-0000-0000556D0000}"/>
    <cellStyle name="Normal 9 2 2 4 3 2 2" xfId="37392" xr:uid="{00000000-0005-0000-0000-0000566D0000}"/>
    <cellStyle name="Normal 9 2 2 4 3 3" xfId="18486" xr:uid="{00000000-0005-0000-0000-0000576D0000}"/>
    <cellStyle name="Normal 9 2 2 4 3 3 2" xfId="41064" xr:uid="{00000000-0005-0000-0000-0000586D0000}"/>
    <cellStyle name="Normal 9 2 2 4 3 4" xfId="8600" xr:uid="{00000000-0005-0000-0000-0000596D0000}"/>
    <cellStyle name="Normal 9 2 2 4 3 5" xfId="33720" xr:uid="{00000000-0005-0000-0000-00005A6D0000}"/>
    <cellStyle name="Normal 9 2 2 4 4" xfId="3012" xr:uid="{00000000-0005-0000-0000-00005B6D0000}"/>
    <cellStyle name="Normal 9 2 2 4 4 2" xfId="16962" xr:uid="{00000000-0005-0000-0000-00005C6D0000}"/>
    <cellStyle name="Normal 9 2 2 4 4 2 2" xfId="39840" xr:uid="{00000000-0005-0000-0000-00005D6D0000}"/>
    <cellStyle name="Normal 9 2 2 4 4 3" xfId="11048" xr:uid="{00000000-0005-0000-0000-00005E6D0000}"/>
    <cellStyle name="Normal 9 2 2 4 4 4" xfId="36168" xr:uid="{00000000-0005-0000-0000-00005F6D0000}"/>
    <cellStyle name="Normal 9 2 2 4 5" xfId="9824" xr:uid="{00000000-0005-0000-0000-0000606D0000}"/>
    <cellStyle name="Normal 9 2 2 4 5 2" xfId="34944" xr:uid="{00000000-0005-0000-0000-0000616D0000}"/>
    <cellStyle name="Normal 9 2 2 4 6" xfId="15066" xr:uid="{00000000-0005-0000-0000-0000626D0000}"/>
    <cellStyle name="Normal 9 2 2 4 6 2" xfId="38616" xr:uid="{00000000-0005-0000-0000-0000636D0000}"/>
    <cellStyle name="Normal 9 2 2 4 7" xfId="7376" xr:uid="{00000000-0005-0000-0000-0000646D0000}"/>
    <cellStyle name="Normal 9 2 2 4 8" xfId="32496" xr:uid="{00000000-0005-0000-0000-0000656D0000}"/>
    <cellStyle name="Normal 9 2 2 5" xfId="1389" xr:uid="{00000000-0005-0000-0000-0000666D0000}"/>
    <cellStyle name="Normal 9 2 2 5 2" xfId="2480" xr:uid="{00000000-0005-0000-0000-0000676D0000}"/>
    <cellStyle name="Normal 9 2 2 5 2 2" xfId="5743" xr:uid="{00000000-0005-0000-0000-0000686D0000}"/>
    <cellStyle name="Normal 9 2 2 5 2 2 2" xfId="13415" xr:uid="{00000000-0005-0000-0000-0000696D0000}"/>
    <cellStyle name="Normal 9 2 2 5 2 2 2 2" xfId="38215" xr:uid="{00000000-0005-0000-0000-00006A6D0000}"/>
    <cellStyle name="Normal 9 2 2 5 2 2 3" xfId="19631" xr:uid="{00000000-0005-0000-0000-00006B6D0000}"/>
    <cellStyle name="Normal 9 2 2 5 2 2 3 2" xfId="41887" xr:uid="{00000000-0005-0000-0000-00006C6D0000}"/>
    <cellStyle name="Normal 9 2 2 5 2 2 4" xfId="9423" xr:uid="{00000000-0005-0000-0000-00006D6D0000}"/>
    <cellStyle name="Normal 9 2 2 5 2 2 5" xfId="34543" xr:uid="{00000000-0005-0000-0000-00006E6D0000}"/>
    <cellStyle name="Normal 9 2 2 5 2 3" xfId="3835" xr:uid="{00000000-0005-0000-0000-00006F6D0000}"/>
    <cellStyle name="Normal 9 2 2 5 2 3 2" xfId="17785" xr:uid="{00000000-0005-0000-0000-0000706D0000}"/>
    <cellStyle name="Normal 9 2 2 5 2 3 2 2" xfId="40663" xr:uid="{00000000-0005-0000-0000-0000716D0000}"/>
    <cellStyle name="Normal 9 2 2 5 2 3 3" xfId="11871" xr:uid="{00000000-0005-0000-0000-0000726D0000}"/>
    <cellStyle name="Normal 9 2 2 5 2 3 4" xfId="36991" xr:uid="{00000000-0005-0000-0000-0000736D0000}"/>
    <cellStyle name="Normal 9 2 2 5 2 4" xfId="10647" xr:uid="{00000000-0005-0000-0000-0000746D0000}"/>
    <cellStyle name="Normal 9 2 2 5 2 4 2" xfId="35767" xr:uid="{00000000-0005-0000-0000-0000756D0000}"/>
    <cellStyle name="Normal 9 2 2 5 2 5" xfId="16444" xr:uid="{00000000-0005-0000-0000-0000766D0000}"/>
    <cellStyle name="Normal 9 2 2 5 2 5 2" xfId="39439" xr:uid="{00000000-0005-0000-0000-0000776D0000}"/>
    <cellStyle name="Normal 9 2 2 5 2 6" xfId="8199" xr:uid="{00000000-0005-0000-0000-0000786D0000}"/>
    <cellStyle name="Normal 9 2 2 5 2 7" xfId="33319" xr:uid="{00000000-0005-0000-0000-0000796D0000}"/>
    <cellStyle name="Normal 9 2 2 5 3" xfId="4853" xr:uid="{00000000-0005-0000-0000-00007A6D0000}"/>
    <cellStyle name="Normal 9 2 2 5 3 2" xfId="12667" xr:uid="{00000000-0005-0000-0000-00007B6D0000}"/>
    <cellStyle name="Normal 9 2 2 5 3 2 2" xfId="37603" xr:uid="{00000000-0005-0000-0000-00007C6D0000}"/>
    <cellStyle name="Normal 9 2 2 5 3 3" xfId="18771" xr:uid="{00000000-0005-0000-0000-00007D6D0000}"/>
    <cellStyle name="Normal 9 2 2 5 3 3 2" xfId="41275" xr:uid="{00000000-0005-0000-0000-00007E6D0000}"/>
    <cellStyle name="Normal 9 2 2 5 3 4" xfId="8811" xr:uid="{00000000-0005-0000-0000-00007F6D0000}"/>
    <cellStyle name="Normal 9 2 2 5 3 5" xfId="33931" xr:uid="{00000000-0005-0000-0000-0000806D0000}"/>
    <cellStyle name="Normal 9 2 2 5 4" xfId="3223" xr:uid="{00000000-0005-0000-0000-0000816D0000}"/>
    <cellStyle name="Normal 9 2 2 5 4 2" xfId="17173" xr:uid="{00000000-0005-0000-0000-0000826D0000}"/>
    <cellStyle name="Normal 9 2 2 5 4 2 2" xfId="40051" xr:uid="{00000000-0005-0000-0000-0000836D0000}"/>
    <cellStyle name="Normal 9 2 2 5 4 3" xfId="11259" xr:uid="{00000000-0005-0000-0000-0000846D0000}"/>
    <cellStyle name="Normal 9 2 2 5 4 4" xfId="36379" xr:uid="{00000000-0005-0000-0000-0000856D0000}"/>
    <cellStyle name="Normal 9 2 2 5 5" xfId="10035" xr:uid="{00000000-0005-0000-0000-0000866D0000}"/>
    <cellStyle name="Normal 9 2 2 5 5 2" xfId="35155" xr:uid="{00000000-0005-0000-0000-0000876D0000}"/>
    <cellStyle name="Normal 9 2 2 5 6" xfId="15398" xr:uid="{00000000-0005-0000-0000-0000886D0000}"/>
    <cellStyle name="Normal 9 2 2 5 6 2" xfId="38827" xr:uid="{00000000-0005-0000-0000-0000896D0000}"/>
    <cellStyle name="Normal 9 2 2 5 7" xfId="7587" xr:uid="{00000000-0005-0000-0000-00008A6D0000}"/>
    <cellStyle name="Normal 9 2 2 5 8" xfId="32707" xr:uid="{00000000-0005-0000-0000-00008B6D0000}"/>
    <cellStyle name="Normal 9 2 2 6" xfId="1800" xr:uid="{00000000-0005-0000-0000-00008C6D0000}"/>
    <cellStyle name="Normal 9 2 2 6 2" xfId="5169" xr:uid="{00000000-0005-0000-0000-00008D6D0000}"/>
    <cellStyle name="Normal 9 2 2 6 2 2" xfId="12922" xr:uid="{00000000-0005-0000-0000-00008E6D0000}"/>
    <cellStyle name="Normal 9 2 2 6 2 2 2" xfId="37793" xr:uid="{00000000-0005-0000-0000-00008F6D0000}"/>
    <cellStyle name="Normal 9 2 2 6 2 3" xfId="19073" xr:uid="{00000000-0005-0000-0000-0000906D0000}"/>
    <cellStyle name="Normal 9 2 2 6 2 3 2" xfId="41465" xr:uid="{00000000-0005-0000-0000-0000916D0000}"/>
    <cellStyle name="Normal 9 2 2 6 2 4" xfId="9001" xr:uid="{00000000-0005-0000-0000-0000926D0000}"/>
    <cellStyle name="Normal 9 2 2 6 2 5" xfId="34121" xr:uid="{00000000-0005-0000-0000-0000936D0000}"/>
    <cellStyle name="Normal 9 2 2 6 3" xfId="3413" xr:uid="{00000000-0005-0000-0000-0000946D0000}"/>
    <cellStyle name="Normal 9 2 2 6 3 2" xfId="17363" xr:uid="{00000000-0005-0000-0000-0000956D0000}"/>
    <cellStyle name="Normal 9 2 2 6 3 2 2" xfId="40241" xr:uid="{00000000-0005-0000-0000-0000966D0000}"/>
    <cellStyle name="Normal 9 2 2 6 3 3" xfId="11449" xr:uid="{00000000-0005-0000-0000-0000976D0000}"/>
    <cellStyle name="Normal 9 2 2 6 3 4" xfId="36569" xr:uid="{00000000-0005-0000-0000-0000986D0000}"/>
    <cellStyle name="Normal 9 2 2 6 4" xfId="10225" xr:uid="{00000000-0005-0000-0000-0000996D0000}"/>
    <cellStyle name="Normal 9 2 2 6 4 2" xfId="35345" xr:uid="{00000000-0005-0000-0000-00009A6D0000}"/>
    <cellStyle name="Normal 9 2 2 6 5" xfId="15778" xr:uid="{00000000-0005-0000-0000-00009B6D0000}"/>
    <cellStyle name="Normal 9 2 2 6 5 2" xfId="39017" xr:uid="{00000000-0005-0000-0000-00009C6D0000}"/>
    <cellStyle name="Normal 9 2 2 6 6" xfId="7777" xr:uid="{00000000-0005-0000-0000-00009D6D0000}"/>
    <cellStyle name="Normal 9 2 2 6 7" xfId="32897" xr:uid="{00000000-0005-0000-0000-00009E6D0000}"/>
    <cellStyle name="Normal 9 2 2 7" xfId="4263" xr:uid="{00000000-0005-0000-0000-00009F6D0000}"/>
    <cellStyle name="Normal 9 2 2 7 2" xfId="12165" xr:uid="{00000000-0005-0000-0000-0000A06D0000}"/>
    <cellStyle name="Normal 9 2 2 7 2 2" xfId="37181" xr:uid="{00000000-0005-0000-0000-0000A16D0000}"/>
    <cellStyle name="Normal 9 2 2 7 3" xfId="18195" xr:uid="{00000000-0005-0000-0000-0000A26D0000}"/>
    <cellStyle name="Normal 9 2 2 7 3 2" xfId="40853" xr:uid="{00000000-0005-0000-0000-0000A36D0000}"/>
    <cellStyle name="Normal 9 2 2 7 4" xfId="8389" xr:uid="{00000000-0005-0000-0000-0000A46D0000}"/>
    <cellStyle name="Normal 9 2 2 7 5" xfId="33509" xr:uid="{00000000-0005-0000-0000-0000A56D0000}"/>
    <cellStyle name="Normal 9 2 2 8" xfId="2801" xr:uid="{00000000-0005-0000-0000-0000A66D0000}"/>
    <cellStyle name="Normal 9 2 2 8 2" xfId="16751" xr:uid="{00000000-0005-0000-0000-0000A76D0000}"/>
    <cellStyle name="Normal 9 2 2 8 2 2" xfId="39629" xr:uid="{00000000-0005-0000-0000-0000A86D0000}"/>
    <cellStyle name="Normal 9 2 2 8 3" xfId="10837" xr:uid="{00000000-0005-0000-0000-0000A96D0000}"/>
    <cellStyle name="Normal 9 2 2 8 4" xfId="35957" xr:uid="{00000000-0005-0000-0000-0000AA6D0000}"/>
    <cellStyle name="Normal 9 2 2 9" xfId="9613" xr:uid="{00000000-0005-0000-0000-0000AB6D0000}"/>
    <cellStyle name="Normal 9 2 2 9 2" xfId="34733" xr:uid="{00000000-0005-0000-0000-0000AC6D0000}"/>
    <cellStyle name="Normal 9 2 3" xfId="625" xr:uid="{00000000-0005-0000-0000-0000AD6D0000}"/>
    <cellStyle name="Normal 9 2 3 10" xfId="7169" xr:uid="{00000000-0005-0000-0000-0000AE6D0000}"/>
    <cellStyle name="Normal 9 2 3 11" xfId="32289" xr:uid="{00000000-0005-0000-0000-0000AF6D0000}"/>
    <cellStyle name="Normal 9 2 3 2" xfId="626" xr:uid="{00000000-0005-0000-0000-0000B06D0000}"/>
    <cellStyle name="Normal 9 2 3 2 10" xfId="32290" xr:uid="{00000000-0005-0000-0000-0000B16D0000}"/>
    <cellStyle name="Normal 9 2 3 2 2" xfId="1052" xr:uid="{00000000-0005-0000-0000-0000B26D0000}"/>
    <cellStyle name="Normal 9 2 3 2 2 2" xfId="2143" xr:uid="{00000000-0005-0000-0000-0000B36D0000}"/>
    <cellStyle name="Normal 9 2 3 2 2 2 2" xfId="5449" xr:uid="{00000000-0005-0000-0000-0000B46D0000}"/>
    <cellStyle name="Normal 9 2 3 2 2 2 2 2" xfId="13163" xr:uid="{00000000-0005-0000-0000-0000B56D0000}"/>
    <cellStyle name="Normal 9 2 3 2 2 2 2 2 2" xfId="38009" xr:uid="{00000000-0005-0000-0000-0000B66D0000}"/>
    <cellStyle name="Normal 9 2 3 2 2 2 2 3" xfId="19343" xr:uid="{00000000-0005-0000-0000-0000B76D0000}"/>
    <cellStyle name="Normal 9 2 3 2 2 2 2 3 2" xfId="41681" xr:uid="{00000000-0005-0000-0000-0000B86D0000}"/>
    <cellStyle name="Normal 9 2 3 2 2 2 2 4" xfId="9217" xr:uid="{00000000-0005-0000-0000-0000B96D0000}"/>
    <cellStyle name="Normal 9 2 3 2 2 2 2 5" xfId="34337" xr:uid="{00000000-0005-0000-0000-0000BA6D0000}"/>
    <cellStyle name="Normal 9 2 3 2 2 2 3" xfId="3629" xr:uid="{00000000-0005-0000-0000-0000BB6D0000}"/>
    <cellStyle name="Normal 9 2 3 2 2 2 3 2" xfId="17579" xr:uid="{00000000-0005-0000-0000-0000BC6D0000}"/>
    <cellStyle name="Normal 9 2 3 2 2 2 3 2 2" xfId="40457" xr:uid="{00000000-0005-0000-0000-0000BD6D0000}"/>
    <cellStyle name="Normal 9 2 3 2 2 2 3 3" xfId="11665" xr:uid="{00000000-0005-0000-0000-0000BE6D0000}"/>
    <cellStyle name="Normal 9 2 3 2 2 2 3 4" xfId="36785" xr:uid="{00000000-0005-0000-0000-0000BF6D0000}"/>
    <cellStyle name="Normal 9 2 3 2 2 2 4" xfId="10441" xr:uid="{00000000-0005-0000-0000-0000C06D0000}"/>
    <cellStyle name="Normal 9 2 3 2 2 2 4 2" xfId="35561" xr:uid="{00000000-0005-0000-0000-0000C16D0000}"/>
    <cellStyle name="Normal 9 2 3 2 2 2 5" xfId="16112" xr:uid="{00000000-0005-0000-0000-0000C26D0000}"/>
    <cellStyle name="Normal 9 2 3 2 2 2 5 2" xfId="39233" xr:uid="{00000000-0005-0000-0000-0000C36D0000}"/>
    <cellStyle name="Normal 9 2 3 2 2 2 6" xfId="7993" xr:uid="{00000000-0005-0000-0000-0000C46D0000}"/>
    <cellStyle name="Normal 9 2 3 2 2 2 7" xfId="33113" xr:uid="{00000000-0005-0000-0000-0000C56D0000}"/>
    <cellStyle name="Normal 9 2 3 2 2 3" xfId="4565" xr:uid="{00000000-0005-0000-0000-0000C66D0000}"/>
    <cellStyle name="Normal 9 2 3 2 2 3 2" xfId="12416" xr:uid="{00000000-0005-0000-0000-0000C76D0000}"/>
    <cellStyle name="Normal 9 2 3 2 2 3 2 2" xfId="37397" xr:uid="{00000000-0005-0000-0000-0000C86D0000}"/>
    <cellStyle name="Normal 9 2 3 2 2 3 3" xfId="18491" xr:uid="{00000000-0005-0000-0000-0000C96D0000}"/>
    <cellStyle name="Normal 9 2 3 2 2 3 3 2" xfId="41069" xr:uid="{00000000-0005-0000-0000-0000CA6D0000}"/>
    <cellStyle name="Normal 9 2 3 2 2 3 4" xfId="8605" xr:uid="{00000000-0005-0000-0000-0000CB6D0000}"/>
    <cellStyle name="Normal 9 2 3 2 2 3 5" xfId="33725" xr:uid="{00000000-0005-0000-0000-0000CC6D0000}"/>
    <cellStyle name="Normal 9 2 3 2 2 4" xfId="3017" xr:uid="{00000000-0005-0000-0000-0000CD6D0000}"/>
    <cellStyle name="Normal 9 2 3 2 2 4 2" xfId="16967" xr:uid="{00000000-0005-0000-0000-0000CE6D0000}"/>
    <cellStyle name="Normal 9 2 3 2 2 4 2 2" xfId="39845" xr:uid="{00000000-0005-0000-0000-0000CF6D0000}"/>
    <cellStyle name="Normal 9 2 3 2 2 4 3" xfId="11053" xr:uid="{00000000-0005-0000-0000-0000D06D0000}"/>
    <cellStyle name="Normal 9 2 3 2 2 4 4" xfId="36173" xr:uid="{00000000-0005-0000-0000-0000D16D0000}"/>
    <cellStyle name="Normal 9 2 3 2 2 5" xfId="9829" xr:uid="{00000000-0005-0000-0000-0000D26D0000}"/>
    <cellStyle name="Normal 9 2 3 2 2 5 2" xfId="34949" xr:uid="{00000000-0005-0000-0000-0000D36D0000}"/>
    <cellStyle name="Normal 9 2 3 2 2 6" xfId="15071" xr:uid="{00000000-0005-0000-0000-0000D46D0000}"/>
    <cellStyle name="Normal 9 2 3 2 2 6 2" xfId="38621" xr:uid="{00000000-0005-0000-0000-0000D56D0000}"/>
    <cellStyle name="Normal 9 2 3 2 2 7" xfId="7381" xr:uid="{00000000-0005-0000-0000-0000D66D0000}"/>
    <cellStyle name="Normal 9 2 3 2 2 8" xfId="32501" xr:uid="{00000000-0005-0000-0000-0000D76D0000}"/>
    <cellStyle name="Normal 9 2 3 2 3" xfId="1394" xr:uid="{00000000-0005-0000-0000-0000D86D0000}"/>
    <cellStyle name="Normal 9 2 3 2 3 2" xfId="2485" xr:uid="{00000000-0005-0000-0000-0000D96D0000}"/>
    <cellStyle name="Normal 9 2 3 2 3 2 2" xfId="5748" xr:uid="{00000000-0005-0000-0000-0000DA6D0000}"/>
    <cellStyle name="Normal 9 2 3 2 3 2 2 2" xfId="13420" xr:uid="{00000000-0005-0000-0000-0000DB6D0000}"/>
    <cellStyle name="Normal 9 2 3 2 3 2 2 2 2" xfId="38220" xr:uid="{00000000-0005-0000-0000-0000DC6D0000}"/>
    <cellStyle name="Normal 9 2 3 2 3 2 2 3" xfId="19636" xr:uid="{00000000-0005-0000-0000-0000DD6D0000}"/>
    <cellStyle name="Normal 9 2 3 2 3 2 2 3 2" xfId="41892" xr:uid="{00000000-0005-0000-0000-0000DE6D0000}"/>
    <cellStyle name="Normal 9 2 3 2 3 2 2 4" xfId="9428" xr:uid="{00000000-0005-0000-0000-0000DF6D0000}"/>
    <cellStyle name="Normal 9 2 3 2 3 2 2 5" xfId="34548" xr:uid="{00000000-0005-0000-0000-0000E06D0000}"/>
    <cellStyle name="Normal 9 2 3 2 3 2 3" xfId="3840" xr:uid="{00000000-0005-0000-0000-0000E16D0000}"/>
    <cellStyle name="Normal 9 2 3 2 3 2 3 2" xfId="17790" xr:uid="{00000000-0005-0000-0000-0000E26D0000}"/>
    <cellStyle name="Normal 9 2 3 2 3 2 3 2 2" xfId="40668" xr:uid="{00000000-0005-0000-0000-0000E36D0000}"/>
    <cellStyle name="Normal 9 2 3 2 3 2 3 3" xfId="11876" xr:uid="{00000000-0005-0000-0000-0000E46D0000}"/>
    <cellStyle name="Normal 9 2 3 2 3 2 3 4" xfId="36996" xr:uid="{00000000-0005-0000-0000-0000E56D0000}"/>
    <cellStyle name="Normal 9 2 3 2 3 2 4" xfId="10652" xr:uid="{00000000-0005-0000-0000-0000E66D0000}"/>
    <cellStyle name="Normal 9 2 3 2 3 2 4 2" xfId="35772" xr:uid="{00000000-0005-0000-0000-0000E76D0000}"/>
    <cellStyle name="Normal 9 2 3 2 3 2 5" xfId="16449" xr:uid="{00000000-0005-0000-0000-0000E86D0000}"/>
    <cellStyle name="Normal 9 2 3 2 3 2 5 2" xfId="39444" xr:uid="{00000000-0005-0000-0000-0000E96D0000}"/>
    <cellStyle name="Normal 9 2 3 2 3 2 6" xfId="8204" xr:uid="{00000000-0005-0000-0000-0000EA6D0000}"/>
    <cellStyle name="Normal 9 2 3 2 3 2 7" xfId="33324" xr:uid="{00000000-0005-0000-0000-0000EB6D0000}"/>
    <cellStyle name="Normal 9 2 3 2 3 3" xfId="4858" xr:uid="{00000000-0005-0000-0000-0000EC6D0000}"/>
    <cellStyle name="Normal 9 2 3 2 3 3 2" xfId="12672" xr:uid="{00000000-0005-0000-0000-0000ED6D0000}"/>
    <cellStyle name="Normal 9 2 3 2 3 3 2 2" xfId="37608" xr:uid="{00000000-0005-0000-0000-0000EE6D0000}"/>
    <cellStyle name="Normal 9 2 3 2 3 3 3" xfId="18776" xr:uid="{00000000-0005-0000-0000-0000EF6D0000}"/>
    <cellStyle name="Normal 9 2 3 2 3 3 3 2" xfId="41280" xr:uid="{00000000-0005-0000-0000-0000F06D0000}"/>
    <cellStyle name="Normal 9 2 3 2 3 3 4" xfId="8816" xr:uid="{00000000-0005-0000-0000-0000F16D0000}"/>
    <cellStyle name="Normal 9 2 3 2 3 3 5" xfId="33936" xr:uid="{00000000-0005-0000-0000-0000F26D0000}"/>
    <cellStyle name="Normal 9 2 3 2 3 4" xfId="3228" xr:uid="{00000000-0005-0000-0000-0000F36D0000}"/>
    <cellStyle name="Normal 9 2 3 2 3 4 2" xfId="17178" xr:uid="{00000000-0005-0000-0000-0000F46D0000}"/>
    <cellStyle name="Normal 9 2 3 2 3 4 2 2" xfId="40056" xr:uid="{00000000-0005-0000-0000-0000F56D0000}"/>
    <cellStyle name="Normal 9 2 3 2 3 4 3" xfId="11264" xr:uid="{00000000-0005-0000-0000-0000F66D0000}"/>
    <cellStyle name="Normal 9 2 3 2 3 4 4" xfId="36384" xr:uid="{00000000-0005-0000-0000-0000F76D0000}"/>
    <cellStyle name="Normal 9 2 3 2 3 5" xfId="10040" xr:uid="{00000000-0005-0000-0000-0000F86D0000}"/>
    <cellStyle name="Normal 9 2 3 2 3 5 2" xfId="35160" xr:uid="{00000000-0005-0000-0000-0000F96D0000}"/>
    <cellStyle name="Normal 9 2 3 2 3 6" xfId="15403" xr:uid="{00000000-0005-0000-0000-0000FA6D0000}"/>
    <cellStyle name="Normal 9 2 3 2 3 6 2" xfId="38832" xr:uid="{00000000-0005-0000-0000-0000FB6D0000}"/>
    <cellStyle name="Normal 9 2 3 2 3 7" xfId="7592" xr:uid="{00000000-0005-0000-0000-0000FC6D0000}"/>
    <cellStyle name="Normal 9 2 3 2 3 8" xfId="32712" xr:uid="{00000000-0005-0000-0000-0000FD6D0000}"/>
    <cellStyle name="Normal 9 2 3 2 4" xfId="1805" xr:uid="{00000000-0005-0000-0000-0000FE6D0000}"/>
    <cellStyle name="Normal 9 2 3 2 4 2" xfId="5174" xr:uid="{00000000-0005-0000-0000-0000FF6D0000}"/>
    <cellStyle name="Normal 9 2 3 2 4 2 2" xfId="12927" xr:uid="{00000000-0005-0000-0000-0000006E0000}"/>
    <cellStyle name="Normal 9 2 3 2 4 2 2 2" xfId="37798" xr:uid="{00000000-0005-0000-0000-0000016E0000}"/>
    <cellStyle name="Normal 9 2 3 2 4 2 3" xfId="19078" xr:uid="{00000000-0005-0000-0000-0000026E0000}"/>
    <cellStyle name="Normal 9 2 3 2 4 2 3 2" xfId="41470" xr:uid="{00000000-0005-0000-0000-0000036E0000}"/>
    <cellStyle name="Normal 9 2 3 2 4 2 4" xfId="9006" xr:uid="{00000000-0005-0000-0000-0000046E0000}"/>
    <cellStyle name="Normal 9 2 3 2 4 2 5" xfId="34126" xr:uid="{00000000-0005-0000-0000-0000056E0000}"/>
    <cellStyle name="Normal 9 2 3 2 4 3" xfId="3418" xr:uid="{00000000-0005-0000-0000-0000066E0000}"/>
    <cellStyle name="Normal 9 2 3 2 4 3 2" xfId="17368" xr:uid="{00000000-0005-0000-0000-0000076E0000}"/>
    <cellStyle name="Normal 9 2 3 2 4 3 2 2" xfId="40246" xr:uid="{00000000-0005-0000-0000-0000086E0000}"/>
    <cellStyle name="Normal 9 2 3 2 4 3 3" xfId="11454" xr:uid="{00000000-0005-0000-0000-0000096E0000}"/>
    <cellStyle name="Normal 9 2 3 2 4 3 4" xfId="36574" xr:uid="{00000000-0005-0000-0000-00000A6E0000}"/>
    <cellStyle name="Normal 9 2 3 2 4 4" xfId="10230" xr:uid="{00000000-0005-0000-0000-00000B6E0000}"/>
    <cellStyle name="Normal 9 2 3 2 4 4 2" xfId="35350" xr:uid="{00000000-0005-0000-0000-00000C6E0000}"/>
    <cellStyle name="Normal 9 2 3 2 4 5" xfId="15783" xr:uid="{00000000-0005-0000-0000-00000D6E0000}"/>
    <cellStyle name="Normal 9 2 3 2 4 5 2" xfId="39022" xr:uid="{00000000-0005-0000-0000-00000E6E0000}"/>
    <cellStyle name="Normal 9 2 3 2 4 6" xfId="7782" xr:uid="{00000000-0005-0000-0000-00000F6E0000}"/>
    <cellStyle name="Normal 9 2 3 2 4 7" xfId="32902" xr:uid="{00000000-0005-0000-0000-0000106E0000}"/>
    <cellStyle name="Normal 9 2 3 2 5" xfId="4268" xr:uid="{00000000-0005-0000-0000-0000116E0000}"/>
    <cellStyle name="Normal 9 2 3 2 5 2" xfId="12170" xr:uid="{00000000-0005-0000-0000-0000126E0000}"/>
    <cellStyle name="Normal 9 2 3 2 5 2 2" xfId="37186" xr:uid="{00000000-0005-0000-0000-0000136E0000}"/>
    <cellStyle name="Normal 9 2 3 2 5 3" xfId="18200" xr:uid="{00000000-0005-0000-0000-0000146E0000}"/>
    <cellStyle name="Normal 9 2 3 2 5 3 2" xfId="40858" xr:uid="{00000000-0005-0000-0000-0000156E0000}"/>
    <cellStyle name="Normal 9 2 3 2 5 4" xfId="8394" xr:uid="{00000000-0005-0000-0000-0000166E0000}"/>
    <cellStyle name="Normal 9 2 3 2 5 5" xfId="33514" xr:uid="{00000000-0005-0000-0000-0000176E0000}"/>
    <cellStyle name="Normal 9 2 3 2 6" xfId="2806" xr:uid="{00000000-0005-0000-0000-0000186E0000}"/>
    <cellStyle name="Normal 9 2 3 2 6 2" xfId="16756" xr:uid="{00000000-0005-0000-0000-0000196E0000}"/>
    <cellStyle name="Normal 9 2 3 2 6 2 2" xfId="39634" xr:uid="{00000000-0005-0000-0000-00001A6E0000}"/>
    <cellStyle name="Normal 9 2 3 2 6 3" xfId="10842" xr:uid="{00000000-0005-0000-0000-00001B6E0000}"/>
    <cellStyle name="Normal 9 2 3 2 6 4" xfId="35962" xr:uid="{00000000-0005-0000-0000-00001C6E0000}"/>
    <cellStyle name="Normal 9 2 3 2 7" xfId="9618" xr:uid="{00000000-0005-0000-0000-00001D6E0000}"/>
    <cellStyle name="Normal 9 2 3 2 7 2" xfId="34738" xr:uid="{00000000-0005-0000-0000-00001E6E0000}"/>
    <cellStyle name="Normal 9 2 3 2 8" xfId="14668" xr:uid="{00000000-0005-0000-0000-00001F6E0000}"/>
    <cellStyle name="Normal 9 2 3 2 8 2" xfId="38410" xr:uid="{00000000-0005-0000-0000-0000206E0000}"/>
    <cellStyle name="Normal 9 2 3 2 9" xfId="7170" xr:uid="{00000000-0005-0000-0000-0000216E0000}"/>
    <cellStyle name="Normal 9 2 3 3" xfId="1051" xr:uid="{00000000-0005-0000-0000-0000226E0000}"/>
    <cellStyle name="Normal 9 2 3 3 2" xfId="2142" xr:uid="{00000000-0005-0000-0000-0000236E0000}"/>
    <cellStyle name="Normal 9 2 3 3 2 2" xfId="5448" xr:uid="{00000000-0005-0000-0000-0000246E0000}"/>
    <cellStyle name="Normal 9 2 3 3 2 2 2" xfId="13162" xr:uid="{00000000-0005-0000-0000-0000256E0000}"/>
    <cellStyle name="Normal 9 2 3 3 2 2 2 2" xfId="38008" xr:uid="{00000000-0005-0000-0000-0000266E0000}"/>
    <cellStyle name="Normal 9 2 3 3 2 2 3" xfId="19342" xr:uid="{00000000-0005-0000-0000-0000276E0000}"/>
    <cellStyle name="Normal 9 2 3 3 2 2 3 2" xfId="41680" xr:uid="{00000000-0005-0000-0000-0000286E0000}"/>
    <cellStyle name="Normal 9 2 3 3 2 2 4" xfId="9216" xr:uid="{00000000-0005-0000-0000-0000296E0000}"/>
    <cellStyle name="Normal 9 2 3 3 2 2 5" xfId="34336" xr:uid="{00000000-0005-0000-0000-00002A6E0000}"/>
    <cellStyle name="Normal 9 2 3 3 2 3" xfId="3628" xr:uid="{00000000-0005-0000-0000-00002B6E0000}"/>
    <cellStyle name="Normal 9 2 3 3 2 3 2" xfId="17578" xr:uid="{00000000-0005-0000-0000-00002C6E0000}"/>
    <cellStyle name="Normal 9 2 3 3 2 3 2 2" xfId="40456" xr:uid="{00000000-0005-0000-0000-00002D6E0000}"/>
    <cellStyle name="Normal 9 2 3 3 2 3 3" xfId="11664" xr:uid="{00000000-0005-0000-0000-00002E6E0000}"/>
    <cellStyle name="Normal 9 2 3 3 2 3 4" xfId="36784" xr:uid="{00000000-0005-0000-0000-00002F6E0000}"/>
    <cellStyle name="Normal 9 2 3 3 2 4" xfId="10440" xr:uid="{00000000-0005-0000-0000-0000306E0000}"/>
    <cellStyle name="Normal 9 2 3 3 2 4 2" xfId="35560" xr:uid="{00000000-0005-0000-0000-0000316E0000}"/>
    <cellStyle name="Normal 9 2 3 3 2 5" xfId="16111" xr:uid="{00000000-0005-0000-0000-0000326E0000}"/>
    <cellStyle name="Normal 9 2 3 3 2 5 2" xfId="39232" xr:uid="{00000000-0005-0000-0000-0000336E0000}"/>
    <cellStyle name="Normal 9 2 3 3 2 6" xfId="7992" xr:uid="{00000000-0005-0000-0000-0000346E0000}"/>
    <cellStyle name="Normal 9 2 3 3 2 7" xfId="33112" xr:uid="{00000000-0005-0000-0000-0000356E0000}"/>
    <cellStyle name="Normal 9 2 3 3 3" xfId="4564" xr:uid="{00000000-0005-0000-0000-0000366E0000}"/>
    <cellStyle name="Normal 9 2 3 3 3 2" xfId="12415" xr:uid="{00000000-0005-0000-0000-0000376E0000}"/>
    <cellStyle name="Normal 9 2 3 3 3 2 2" xfId="37396" xr:uid="{00000000-0005-0000-0000-0000386E0000}"/>
    <cellStyle name="Normal 9 2 3 3 3 3" xfId="18490" xr:uid="{00000000-0005-0000-0000-0000396E0000}"/>
    <cellStyle name="Normal 9 2 3 3 3 3 2" xfId="41068" xr:uid="{00000000-0005-0000-0000-00003A6E0000}"/>
    <cellStyle name="Normal 9 2 3 3 3 4" xfId="8604" xr:uid="{00000000-0005-0000-0000-00003B6E0000}"/>
    <cellStyle name="Normal 9 2 3 3 3 5" xfId="33724" xr:uid="{00000000-0005-0000-0000-00003C6E0000}"/>
    <cellStyle name="Normal 9 2 3 3 4" xfId="3016" xr:uid="{00000000-0005-0000-0000-00003D6E0000}"/>
    <cellStyle name="Normal 9 2 3 3 4 2" xfId="16966" xr:uid="{00000000-0005-0000-0000-00003E6E0000}"/>
    <cellStyle name="Normal 9 2 3 3 4 2 2" xfId="39844" xr:uid="{00000000-0005-0000-0000-00003F6E0000}"/>
    <cellStyle name="Normal 9 2 3 3 4 3" xfId="11052" xr:uid="{00000000-0005-0000-0000-0000406E0000}"/>
    <cellStyle name="Normal 9 2 3 3 4 4" xfId="36172" xr:uid="{00000000-0005-0000-0000-0000416E0000}"/>
    <cellStyle name="Normal 9 2 3 3 5" xfId="9828" xr:uid="{00000000-0005-0000-0000-0000426E0000}"/>
    <cellStyle name="Normal 9 2 3 3 5 2" xfId="34948" xr:uid="{00000000-0005-0000-0000-0000436E0000}"/>
    <cellStyle name="Normal 9 2 3 3 6" xfId="15070" xr:uid="{00000000-0005-0000-0000-0000446E0000}"/>
    <cellStyle name="Normal 9 2 3 3 6 2" xfId="38620" xr:uid="{00000000-0005-0000-0000-0000456E0000}"/>
    <cellStyle name="Normal 9 2 3 3 7" xfId="7380" xr:uid="{00000000-0005-0000-0000-0000466E0000}"/>
    <cellStyle name="Normal 9 2 3 3 8" xfId="32500" xr:uid="{00000000-0005-0000-0000-0000476E0000}"/>
    <cellStyle name="Normal 9 2 3 4" xfId="1393" xr:uid="{00000000-0005-0000-0000-0000486E0000}"/>
    <cellStyle name="Normal 9 2 3 4 2" xfId="2484" xr:uid="{00000000-0005-0000-0000-0000496E0000}"/>
    <cellStyle name="Normal 9 2 3 4 2 2" xfId="5747" xr:uid="{00000000-0005-0000-0000-00004A6E0000}"/>
    <cellStyle name="Normal 9 2 3 4 2 2 2" xfId="13419" xr:uid="{00000000-0005-0000-0000-00004B6E0000}"/>
    <cellStyle name="Normal 9 2 3 4 2 2 2 2" xfId="38219" xr:uid="{00000000-0005-0000-0000-00004C6E0000}"/>
    <cellStyle name="Normal 9 2 3 4 2 2 3" xfId="19635" xr:uid="{00000000-0005-0000-0000-00004D6E0000}"/>
    <cellStyle name="Normal 9 2 3 4 2 2 3 2" xfId="41891" xr:uid="{00000000-0005-0000-0000-00004E6E0000}"/>
    <cellStyle name="Normal 9 2 3 4 2 2 4" xfId="9427" xr:uid="{00000000-0005-0000-0000-00004F6E0000}"/>
    <cellStyle name="Normal 9 2 3 4 2 2 5" xfId="34547" xr:uid="{00000000-0005-0000-0000-0000506E0000}"/>
    <cellStyle name="Normal 9 2 3 4 2 3" xfId="3839" xr:uid="{00000000-0005-0000-0000-0000516E0000}"/>
    <cellStyle name="Normal 9 2 3 4 2 3 2" xfId="17789" xr:uid="{00000000-0005-0000-0000-0000526E0000}"/>
    <cellStyle name="Normal 9 2 3 4 2 3 2 2" xfId="40667" xr:uid="{00000000-0005-0000-0000-0000536E0000}"/>
    <cellStyle name="Normal 9 2 3 4 2 3 3" xfId="11875" xr:uid="{00000000-0005-0000-0000-0000546E0000}"/>
    <cellStyle name="Normal 9 2 3 4 2 3 4" xfId="36995" xr:uid="{00000000-0005-0000-0000-0000556E0000}"/>
    <cellStyle name="Normal 9 2 3 4 2 4" xfId="10651" xr:uid="{00000000-0005-0000-0000-0000566E0000}"/>
    <cellStyle name="Normal 9 2 3 4 2 4 2" xfId="35771" xr:uid="{00000000-0005-0000-0000-0000576E0000}"/>
    <cellStyle name="Normal 9 2 3 4 2 5" xfId="16448" xr:uid="{00000000-0005-0000-0000-0000586E0000}"/>
    <cellStyle name="Normal 9 2 3 4 2 5 2" xfId="39443" xr:uid="{00000000-0005-0000-0000-0000596E0000}"/>
    <cellStyle name="Normal 9 2 3 4 2 6" xfId="8203" xr:uid="{00000000-0005-0000-0000-00005A6E0000}"/>
    <cellStyle name="Normal 9 2 3 4 2 7" xfId="33323" xr:uid="{00000000-0005-0000-0000-00005B6E0000}"/>
    <cellStyle name="Normal 9 2 3 4 3" xfId="4857" xr:uid="{00000000-0005-0000-0000-00005C6E0000}"/>
    <cellStyle name="Normal 9 2 3 4 3 2" xfId="12671" xr:uid="{00000000-0005-0000-0000-00005D6E0000}"/>
    <cellStyle name="Normal 9 2 3 4 3 2 2" xfId="37607" xr:uid="{00000000-0005-0000-0000-00005E6E0000}"/>
    <cellStyle name="Normal 9 2 3 4 3 3" xfId="18775" xr:uid="{00000000-0005-0000-0000-00005F6E0000}"/>
    <cellStyle name="Normal 9 2 3 4 3 3 2" xfId="41279" xr:uid="{00000000-0005-0000-0000-0000606E0000}"/>
    <cellStyle name="Normal 9 2 3 4 3 4" xfId="8815" xr:uid="{00000000-0005-0000-0000-0000616E0000}"/>
    <cellStyle name="Normal 9 2 3 4 3 5" xfId="33935" xr:uid="{00000000-0005-0000-0000-0000626E0000}"/>
    <cellStyle name="Normal 9 2 3 4 4" xfId="3227" xr:uid="{00000000-0005-0000-0000-0000636E0000}"/>
    <cellStyle name="Normal 9 2 3 4 4 2" xfId="17177" xr:uid="{00000000-0005-0000-0000-0000646E0000}"/>
    <cellStyle name="Normal 9 2 3 4 4 2 2" xfId="40055" xr:uid="{00000000-0005-0000-0000-0000656E0000}"/>
    <cellStyle name="Normal 9 2 3 4 4 3" xfId="11263" xr:uid="{00000000-0005-0000-0000-0000666E0000}"/>
    <cellStyle name="Normal 9 2 3 4 4 4" xfId="36383" xr:uid="{00000000-0005-0000-0000-0000676E0000}"/>
    <cellStyle name="Normal 9 2 3 4 5" xfId="10039" xr:uid="{00000000-0005-0000-0000-0000686E0000}"/>
    <cellStyle name="Normal 9 2 3 4 5 2" xfId="35159" xr:uid="{00000000-0005-0000-0000-0000696E0000}"/>
    <cellStyle name="Normal 9 2 3 4 6" xfId="15402" xr:uid="{00000000-0005-0000-0000-00006A6E0000}"/>
    <cellStyle name="Normal 9 2 3 4 6 2" xfId="38831" xr:uid="{00000000-0005-0000-0000-00006B6E0000}"/>
    <cellStyle name="Normal 9 2 3 4 7" xfId="7591" xr:uid="{00000000-0005-0000-0000-00006C6E0000}"/>
    <cellStyle name="Normal 9 2 3 4 8" xfId="32711" xr:uid="{00000000-0005-0000-0000-00006D6E0000}"/>
    <cellStyle name="Normal 9 2 3 5" xfId="1804" xr:uid="{00000000-0005-0000-0000-00006E6E0000}"/>
    <cellStyle name="Normal 9 2 3 5 2" xfId="5173" xr:uid="{00000000-0005-0000-0000-00006F6E0000}"/>
    <cellStyle name="Normal 9 2 3 5 2 2" xfId="12926" xr:uid="{00000000-0005-0000-0000-0000706E0000}"/>
    <cellStyle name="Normal 9 2 3 5 2 2 2" xfId="37797" xr:uid="{00000000-0005-0000-0000-0000716E0000}"/>
    <cellStyle name="Normal 9 2 3 5 2 3" xfId="19077" xr:uid="{00000000-0005-0000-0000-0000726E0000}"/>
    <cellStyle name="Normal 9 2 3 5 2 3 2" xfId="41469" xr:uid="{00000000-0005-0000-0000-0000736E0000}"/>
    <cellStyle name="Normal 9 2 3 5 2 4" xfId="9005" xr:uid="{00000000-0005-0000-0000-0000746E0000}"/>
    <cellStyle name="Normal 9 2 3 5 2 5" xfId="34125" xr:uid="{00000000-0005-0000-0000-0000756E0000}"/>
    <cellStyle name="Normal 9 2 3 5 3" xfId="3417" xr:uid="{00000000-0005-0000-0000-0000766E0000}"/>
    <cellStyle name="Normal 9 2 3 5 3 2" xfId="17367" xr:uid="{00000000-0005-0000-0000-0000776E0000}"/>
    <cellStyle name="Normal 9 2 3 5 3 2 2" xfId="40245" xr:uid="{00000000-0005-0000-0000-0000786E0000}"/>
    <cellStyle name="Normal 9 2 3 5 3 3" xfId="11453" xr:uid="{00000000-0005-0000-0000-0000796E0000}"/>
    <cellStyle name="Normal 9 2 3 5 3 4" xfId="36573" xr:uid="{00000000-0005-0000-0000-00007A6E0000}"/>
    <cellStyle name="Normal 9 2 3 5 4" xfId="10229" xr:uid="{00000000-0005-0000-0000-00007B6E0000}"/>
    <cellStyle name="Normal 9 2 3 5 4 2" xfId="35349" xr:uid="{00000000-0005-0000-0000-00007C6E0000}"/>
    <cellStyle name="Normal 9 2 3 5 5" xfId="15782" xr:uid="{00000000-0005-0000-0000-00007D6E0000}"/>
    <cellStyle name="Normal 9 2 3 5 5 2" xfId="39021" xr:uid="{00000000-0005-0000-0000-00007E6E0000}"/>
    <cellStyle name="Normal 9 2 3 5 6" xfId="7781" xr:uid="{00000000-0005-0000-0000-00007F6E0000}"/>
    <cellStyle name="Normal 9 2 3 5 7" xfId="32901" xr:uid="{00000000-0005-0000-0000-0000806E0000}"/>
    <cellStyle name="Normal 9 2 3 6" xfId="4267" xr:uid="{00000000-0005-0000-0000-0000816E0000}"/>
    <cellStyle name="Normal 9 2 3 6 2" xfId="12169" xr:uid="{00000000-0005-0000-0000-0000826E0000}"/>
    <cellStyle name="Normal 9 2 3 6 2 2" xfId="37185" xr:uid="{00000000-0005-0000-0000-0000836E0000}"/>
    <cellStyle name="Normal 9 2 3 6 3" xfId="18199" xr:uid="{00000000-0005-0000-0000-0000846E0000}"/>
    <cellStyle name="Normal 9 2 3 6 3 2" xfId="40857" xr:uid="{00000000-0005-0000-0000-0000856E0000}"/>
    <cellStyle name="Normal 9 2 3 6 4" xfId="8393" xr:uid="{00000000-0005-0000-0000-0000866E0000}"/>
    <cellStyle name="Normal 9 2 3 6 5" xfId="33513" xr:uid="{00000000-0005-0000-0000-0000876E0000}"/>
    <cellStyle name="Normal 9 2 3 7" xfId="2805" xr:uid="{00000000-0005-0000-0000-0000886E0000}"/>
    <cellStyle name="Normal 9 2 3 7 2" xfId="16755" xr:uid="{00000000-0005-0000-0000-0000896E0000}"/>
    <cellStyle name="Normal 9 2 3 7 2 2" xfId="39633" xr:uid="{00000000-0005-0000-0000-00008A6E0000}"/>
    <cellStyle name="Normal 9 2 3 7 3" xfId="10841" xr:uid="{00000000-0005-0000-0000-00008B6E0000}"/>
    <cellStyle name="Normal 9 2 3 7 4" xfId="35961" xr:uid="{00000000-0005-0000-0000-00008C6E0000}"/>
    <cellStyle name="Normal 9 2 3 8" xfId="9617" xr:uid="{00000000-0005-0000-0000-00008D6E0000}"/>
    <cellStyle name="Normal 9 2 3 8 2" xfId="34737" xr:uid="{00000000-0005-0000-0000-00008E6E0000}"/>
    <cellStyle name="Normal 9 2 3 9" xfId="14667" xr:uid="{00000000-0005-0000-0000-00008F6E0000}"/>
    <cellStyle name="Normal 9 2 3 9 2" xfId="38409" xr:uid="{00000000-0005-0000-0000-0000906E0000}"/>
    <cellStyle name="Normal 9 2 4" xfId="627" xr:uid="{00000000-0005-0000-0000-0000916E0000}"/>
    <cellStyle name="Normal 9 2 4 10" xfId="32291" xr:uid="{00000000-0005-0000-0000-0000926E0000}"/>
    <cellStyle name="Normal 9 2 4 2" xfId="1053" xr:uid="{00000000-0005-0000-0000-0000936E0000}"/>
    <cellStyle name="Normal 9 2 4 2 2" xfId="2144" xr:uid="{00000000-0005-0000-0000-0000946E0000}"/>
    <cellStyle name="Normal 9 2 4 2 2 2" xfId="5450" xr:uid="{00000000-0005-0000-0000-0000956E0000}"/>
    <cellStyle name="Normal 9 2 4 2 2 2 2" xfId="13164" xr:uid="{00000000-0005-0000-0000-0000966E0000}"/>
    <cellStyle name="Normal 9 2 4 2 2 2 2 2" xfId="38010" xr:uid="{00000000-0005-0000-0000-0000976E0000}"/>
    <cellStyle name="Normal 9 2 4 2 2 2 3" xfId="19344" xr:uid="{00000000-0005-0000-0000-0000986E0000}"/>
    <cellStyle name="Normal 9 2 4 2 2 2 3 2" xfId="41682" xr:uid="{00000000-0005-0000-0000-0000996E0000}"/>
    <cellStyle name="Normal 9 2 4 2 2 2 4" xfId="9218" xr:uid="{00000000-0005-0000-0000-00009A6E0000}"/>
    <cellStyle name="Normal 9 2 4 2 2 2 5" xfId="34338" xr:uid="{00000000-0005-0000-0000-00009B6E0000}"/>
    <cellStyle name="Normal 9 2 4 2 2 3" xfId="3630" xr:uid="{00000000-0005-0000-0000-00009C6E0000}"/>
    <cellStyle name="Normal 9 2 4 2 2 3 2" xfId="17580" xr:uid="{00000000-0005-0000-0000-00009D6E0000}"/>
    <cellStyle name="Normal 9 2 4 2 2 3 2 2" xfId="40458" xr:uid="{00000000-0005-0000-0000-00009E6E0000}"/>
    <cellStyle name="Normal 9 2 4 2 2 3 3" xfId="11666" xr:uid="{00000000-0005-0000-0000-00009F6E0000}"/>
    <cellStyle name="Normal 9 2 4 2 2 3 4" xfId="36786" xr:uid="{00000000-0005-0000-0000-0000A06E0000}"/>
    <cellStyle name="Normal 9 2 4 2 2 4" xfId="10442" xr:uid="{00000000-0005-0000-0000-0000A16E0000}"/>
    <cellStyle name="Normal 9 2 4 2 2 4 2" xfId="35562" xr:uid="{00000000-0005-0000-0000-0000A26E0000}"/>
    <cellStyle name="Normal 9 2 4 2 2 5" xfId="16113" xr:uid="{00000000-0005-0000-0000-0000A36E0000}"/>
    <cellStyle name="Normal 9 2 4 2 2 5 2" xfId="39234" xr:uid="{00000000-0005-0000-0000-0000A46E0000}"/>
    <cellStyle name="Normal 9 2 4 2 2 6" xfId="7994" xr:uid="{00000000-0005-0000-0000-0000A56E0000}"/>
    <cellStyle name="Normal 9 2 4 2 2 7" xfId="33114" xr:uid="{00000000-0005-0000-0000-0000A66E0000}"/>
    <cellStyle name="Normal 9 2 4 2 3" xfId="4566" xr:uid="{00000000-0005-0000-0000-0000A76E0000}"/>
    <cellStyle name="Normal 9 2 4 2 3 2" xfId="12417" xr:uid="{00000000-0005-0000-0000-0000A86E0000}"/>
    <cellStyle name="Normal 9 2 4 2 3 2 2" xfId="37398" xr:uid="{00000000-0005-0000-0000-0000A96E0000}"/>
    <cellStyle name="Normal 9 2 4 2 3 3" xfId="18492" xr:uid="{00000000-0005-0000-0000-0000AA6E0000}"/>
    <cellStyle name="Normal 9 2 4 2 3 3 2" xfId="41070" xr:uid="{00000000-0005-0000-0000-0000AB6E0000}"/>
    <cellStyle name="Normal 9 2 4 2 3 4" xfId="8606" xr:uid="{00000000-0005-0000-0000-0000AC6E0000}"/>
    <cellStyle name="Normal 9 2 4 2 3 5" xfId="33726" xr:uid="{00000000-0005-0000-0000-0000AD6E0000}"/>
    <cellStyle name="Normal 9 2 4 2 4" xfId="3018" xr:uid="{00000000-0005-0000-0000-0000AE6E0000}"/>
    <cellStyle name="Normal 9 2 4 2 4 2" xfId="16968" xr:uid="{00000000-0005-0000-0000-0000AF6E0000}"/>
    <cellStyle name="Normal 9 2 4 2 4 2 2" xfId="39846" xr:uid="{00000000-0005-0000-0000-0000B06E0000}"/>
    <cellStyle name="Normal 9 2 4 2 4 3" xfId="11054" xr:uid="{00000000-0005-0000-0000-0000B16E0000}"/>
    <cellStyle name="Normal 9 2 4 2 4 4" xfId="36174" xr:uid="{00000000-0005-0000-0000-0000B26E0000}"/>
    <cellStyle name="Normal 9 2 4 2 5" xfId="9830" xr:uid="{00000000-0005-0000-0000-0000B36E0000}"/>
    <cellStyle name="Normal 9 2 4 2 5 2" xfId="34950" xr:uid="{00000000-0005-0000-0000-0000B46E0000}"/>
    <cellStyle name="Normal 9 2 4 2 6" xfId="15072" xr:uid="{00000000-0005-0000-0000-0000B56E0000}"/>
    <cellStyle name="Normal 9 2 4 2 6 2" xfId="38622" xr:uid="{00000000-0005-0000-0000-0000B66E0000}"/>
    <cellStyle name="Normal 9 2 4 2 7" xfId="7382" xr:uid="{00000000-0005-0000-0000-0000B76E0000}"/>
    <cellStyle name="Normal 9 2 4 2 8" xfId="32502" xr:uid="{00000000-0005-0000-0000-0000B86E0000}"/>
    <cellStyle name="Normal 9 2 4 3" xfId="1395" xr:uid="{00000000-0005-0000-0000-0000B96E0000}"/>
    <cellStyle name="Normal 9 2 4 3 2" xfId="2486" xr:uid="{00000000-0005-0000-0000-0000BA6E0000}"/>
    <cellStyle name="Normal 9 2 4 3 2 2" xfId="5749" xr:uid="{00000000-0005-0000-0000-0000BB6E0000}"/>
    <cellStyle name="Normal 9 2 4 3 2 2 2" xfId="13421" xr:uid="{00000000-0005-0000-0000-0000BC6E0000}"/>
    <cellStyle name="Normal 9 2 4 3 2 2 2 2" xfId="38221" xr:uid="{00000000-0005-0000-0000-0000BD6E0000}"/>
    <cellStyle name="Normal 9 2 4 3 2 2 3" xfId="19637" xr:uid="{00000000-0005-0000-0000-0000BE6E0000}"/>
    <cellStyle name="Normal 9 2 4 3 2 2 3 2" xfId="41893" xr:uid="{00000000-0005-0000-0000-0000BF6E0000}"/>
    <cellStyle name="Normal 9 2 4 3 2 2 4" xfId="9429" xr:uid="{00000000-0005-0000-0000-0000C06E0000}"/>
    <cellStyle name="Normal 9 2 4 3 2 2 5" xfId="34549" xr:uid="{00000000-0005-0000-0000-0000C16E0000}"/>
    <cellStyle name="Normal 9 2 4 3 2 3" xfId="3841" xr:uid="{00000000-0005-0000-0000-0000C26E0000}"/>
    <cellStyle name="Normal 9 2 4 3 2 3 2" xfId="17791" xr:uid="{00000000-0005-0000-0000-0000C36E0000}"/>
    <cellStyle name="Normal 9 2 4 3 2 3 2 2" xfId="40669" xr:uid="{00000000-0005-0000-0000-0000C46E0000}"/>
    <cellStyle name="Normal 9 2 4 3 2 3 3" xfId="11877" xr:uid="{00000000-0005-0000-0000-0000C56E0000}"/>
    <cellStyle name="Normal 9 2 4 3 2 3 4" xfId="36997" xr:uid="{00000000-0005-0000-0000-0000C66E0000}"/>
    <cellStyle name="Normal 9 2 4 3 2 4" xfId="10653" xr:uid="{00000000-0005-0000-0000-0000C76E0000}"/>
    <cellStyle name="Normal 9 2 4 3 2 4 2" xfId="35773" xr:uid="{00000000-0005-0000-0000-0000C86E0000}"/>
    <cellStyle name="Normal 9 2 4 3 2 5" xfId="16450" xr:uid="{00000000-0005-0000-0000-0000C96E0000}"/>
    <cellStyle name="Normal 9 2 4 3 2 5 2" xfId="39445" xr:uid="{00000000-0005-0000-0000-0000CA6E0000}"/>
    <cellStyle name="Normal 9 2 4 3 2 6" xfId="8205" xr:uid="{00000000-0005-0000-0000-0000CB6E0000}"/>
    <cellStyle name="Normal 9 2 4 3 2 7" xfId="33325" xr:uid="{00000000-0005-0000-0000-0000CC6E0000}"/>
    <cellStyle name="Normal 9 2 4 3 3" xfId="4859" xr:uid="{00000000-0005-0000-0000-0000CD6E0000}"/>
    <cellStyle name="Normal 9 2 4 3 3 2" xfId="12673" xr:uid="{00000000-0005-0000-0000-0000CE6E0000}"/>
    <cellStyle name="Normal 9 2 4 3 3 2 2" xfId="37609" xr:uid="{00000000-0005-0000-0000-0000CF6E0000}"/>
    <cellStyle name="Normal 9 2 4 3 3 3" xfId="18777" xr:uid="{00000000-0005-0000-0000-0000D06E0000}"/>
    <cellStyle name="Normal 9 2 4 3 3 3 2" xfId="41281" xr:uid="{00000000-0005-0000-0000-0000D16E0000}"/>
    <cellStyle name="Normal 9 2 4 3 3 4" xfId="8817" xr:uid="{00000000-0005-0000-0000-0000D26E0000}"/>
    <cellStyle name="Normal 9 2 4 3 3 5" xfId="33937" xr:uid="{00000000-0005-0000-0000-0000D36E0000}"/>
    <cellStyle name="Normal 9 2 4 3 4" xfId="3229" xr:uid="{00000000-0005-0000-0000-0000D46E0000}"/>
    <cellStyle name="Normal 9 2 4 3 4 2" xfId="17179" xr:uid="{00000000-0005-0000-0000-0000D56E0000}"/>
    <cellStyle name="Normal 9 2 4 3 4 2 2" xfId="40057" xr:uid="{00000000-0005-0000-0000-0000D66E0000}"/>
    <cellStyle name="Normal 9 2 4 3 4 3" xfId="11265" xr:uid="{00000000-0005-0000-0000-0000D76E0000}"/>
    <cellStyle name="Normal 9 2 4 3 4 4" xfId="36385" xr:uid="{00000000-0005-0000-0000-0000D86E0000}"/>
    <cellStyle name="Normal 9 2 4 3 5" xfId="10041" xr:uid="{00000000-0005-0000-0000-0000D96E0000}"/>
    <cellStyle name="Normal 9 2 4 3 5 2" xfId="35161" xr:uid="{00000000-0005-0000-0000-0000DA6E0000}"/>
    <cellStyle name="Normal 9 2 4 3 6" xfId="15404" xr:uid="{00000000-0005-0000-0000-0000DB6E0000}"/>
    <cellStyle name="Normal 9 2 4 3 6 2" xfId="38833" xr:uid="{00000000-0005-0000-0000-0000DC6E0000}"/>
    <cellStyle name="Normal 9 2 4 3 7" xfId="7593" xr:uid="{00000000-0005-0000-0000-0000DD6E0000}"/>
    <cellStyle name="Normal 9 2 4 3 8" xfId="32713" xr:uid="{00000000-0005-0000-0000-0000DE6E0000}"/>
    <cellStyle name="Normal 9 2 4 4" xfId="1806" xr:uid="{00000000-0005-0000-0000-0000DF6E0000}"/>
    <cellStyle name="Normal 9 2 4 4 2" xfId="5175" xr:uid="{00000000-0005-0000-0000-0000E06E0000}"/>
    <cellStyle name="Normal 9 2 4 4 2 2" xfId="12928" xr:uid="{00000000-0005-0000-0000-0000E16E0000}"/>
    <cellStyle name="Normal 9 2 4 4 2 2 2" xfId="37799" xr:uid="{00000000-0005-0000-0000-0000E26E0000}"/>
    <cellStyle name="Normal 9 2 4 4 2 3" xfId="19079" xr:uid="{00000000-0005-0000-0000-0000E36E0000}"/>
    <cellStyle name="Normal 9 2 4 4 2 3 2" xfId="41471" xr:uid="{00000000-0005-0000-0000-0000E46E0000}"/>
    <cellStyle name="Normal 9 2 4 4 2 4" xfId="9007" xr:uid="{00000000-0005-0000-0000-0000E56E0000}"/>
    <cellStyle name="Normal 9 2 4 4 2 5" xfId="34127" xr:uid="{00000000-0005-0000-0000-0000E66E0000}"/>
    <cellStyle name="Normal 9 2 4 4 3" xfId="3419" xr:uid="{00000000-0005-0000-0000-0000E76E0000}"/>
    <cellStyle name="Normal 9 2 4 4 3 2" xfId="17369" xr:uid="{00000000-0005-0000-0000-0000E86E0000}"/>
    <cellStyle name="Normal 9 2 4 4 3 2 2" xfId="40247" xr:uid="{00000000-0005-0000-0000-0000E96E0000}"/>
    <cellStyle name="Normal 9 2 4 4 3 3" xfId="11455" xr:uid="{00000000-0005-0000-0000-0000EA6E0000}"/>
    <cellStyle name="Normal 9 2 4 4 3 4" xfId="36575" xr:uid="{00000000-0005-0000-0000-0000EB6E0000}"/>
    <cellStyle name="Normal 9 2 4 4 4" xfId="10231" xr:uid="{00000000-0005-0000-0000-0000EC6E0000}"/>
    <cellStyle name="Normal 9 2 4 4 4 2" xfId="35351" xr:uid="{00000000-0005-0000-0000-0000ED6E0000}"/>
    <cellStyle name="Normal 9 2 4 4 5" xfId="15784" xr:uid="{00000000-0005-0000-0000-0000EE6E0000}"/>
    <cellStyle name="Normal 9 2 4 4 5 2" xfId="39023" xr:uid="{00000000-0005-0000-0000-0000EF6E0000}"/>
    <cellStyle name="Normal 9 2 4 4 6" xfId="7783" xr:uid="{00000000-0005-0000-0000-0000F06E0000}"/>
    <cellStyle name="Normal 9 2 4 4 7" xfId="32903" xr:uid="{00000000-0005-0000-0000-0000F16E0000}"/>
    <cellStyle name="Normal 9 2 4 5" xfId="4269" xr:uid="{00000000-0005-0000-0000-0000F26E0000}"/>
    <cellStyle name="Normal 9 2 4 5 2" xfId="12171" xr:uid="{00000000-0005-0000-0000-0000F36E0000}"/>
    <cellStyle name="Normal 9 2 4 5 2 2" xfId="37187" xr:uid="{00000000-0005-0000-0000-0000F46E0000}"/>
    <cellStyle name="Normal 9 2 4 5 3" xfId="18201" xr:uid="{00000000-0005-0000-0000-0000F56E0000}"/>
    <cellStyle name="Normal 9 2 4 5 3 2" xfId="40859" xr:uid="{00000000-0005-0000-0000-0000F66E0000}"/>
    <cellStyle name="Normal 9 2 4 5 4" xfId="8395" xr:uid="{00000000-0005-0000-0000-0000F76E0000}"/>
    <cellStyle name="Normal 9 2 4 5 5" xfId="33515" xr:uid="{00000000-0005-0000-0000-0000F86E0000}"/>
    <cellStyle name="Normal 9 2 4 6" xfId="2807" xr:uid="{00000000-0005-0000-0000-0000F96E0000}"/>
    <cellStyle name="Normal 9 2 4 6 2" xfId="16757" xr:uid="{00000000-0005-0000-0000-0000FA6E0000}"/>
    <cellStyle name="Normal 9 2 4 6 2 2" xfId="39635" xr:uid="{00000000-0005-0000-0000-0000FB6E0000}"/>
    <cellStyle name="Normal 9 2 4 6 3" xfId="10843" xr:uid="{00000000-0005-0000-0000-0000FC6E0000}"/>
    <cellStyle name="Normal 9 2 4 6 4" xfId="35963" xr:uid="{00000000-0005-0000-0000-0000FD6E0000}"/>
    <cellStyle name="Normal 9 2 4 7" xfId="9619" xr:uid="{00000000-0005-0000-0000-0000FE6E0000}"/>
    <cellStyle name="Normal 9 2 4 7 2" xfId="34739" xr:uid="{00000000-0005-0000-0000-0000FF6E0000}"/>
    <cellStyle name="Normal 9 2 4 8" xfId="14669" xr:uid="{00000000-0005-0000-0000-0000006F0000}"/>
    <cellStyle name="Normal 9 2 4 8 2" xfId="38411" xr:uid="{00000000-0005-0000-0000-0000016F0000}"/>
    <cellStyle name="Normal 9 2 4 9" xfId="7171" xr:uid="{00000000-0005-0000-0000-0000026F0000}"/>
    <cellStyle name="Normal 9 2 5" xfId="1046" xr:uid="{00000000-0005-0000-0000-0000036F0000}"/>
    <cellStyle name="Normal 9 2 5 2" xfId="2137" xr:uid="{00000000-0005-0000-0000-0000046F0000}"/>
    <cellStyle name="Normal 9 2 5 2 2" xfId="5443" xr:uid="{00000000-0005-0000-0000-0000056F0000}"/>
    <cellStyle name="Normal 9 2 5 2 2 2" xfId="13157" xr:uid="{00000000-0005-0000-0000-0000066F0000}"/>
    <cellStyle name="Normal 9 2 5 2 2 2 2" xfId="38003" xr:uid="{00000000-0005-0000-0000-0000076F0000}"/>
    <cellStyle name="Normal 9 2 5 2 2 3" xfId="19337" xr:uid="{00000000-0005-0000-0000-0000086F0000}"/>
    <cellStyle name="Normal 9 2 5 2 2 3 2" xfId="41675" xr:uid="{00000000-0005-0000-0000-0000096F0000}"/>
    <cellStyle name="Normal 9 2 5 2 2 4" xfId="9211" xr:uid="{00000000-0005-0000-0000-00000A6F0000}"/>
    <cellStyle name="Normal 9 2 5 2 2 5" xfId="34331" xr:uid="{00000000-0005-0000-0000-00000B6F0000}"/>
    <cellStyle name="Normal 9 2 5 2 3" xfId="3623" xr:uid="{00000000-0005-0000-0000-00000C6F0000}"/>
    <cellStyle name="Normal 9 2 5 2 3 2" xfId="17573" xr:uid="{00000000-0005-0000-0000-00000D6F0000}"/>
    <cellStyle name="Normal 9 2 5 2 3 2 2" xfId="40451" xr:uid="{00000000-0005-0000-0000-00000E6F0000}"/>
    <cellStyle name="Normal 9 2 5 2 3 3" xfId="11659" xr:uid="{00000000-0005-0000-0000-00000F6F0000}"/>
    <cellStyle name="Normal 9 2 5 2 3 4" xfId="36779" xr:uid="{00000000-0005-0000-0000-0000106F0000}"/>
    <cellStyle name="Normal 9 2 5 2 4" xfId="10435" xr:uid="{00000000-0005-0000-0000-0000116F0000}"/>
    <cellStyle name="Normal 9 2 5 2 4 2" xfId="35555" xr:uid="{00000000-0005-0000-0000-0000126F0000}"/>
    <cellStyle name="Normal 9 2 5 2 5" xfId="16106" xr:uid="{00000000-0005-0000-0000-0000136F0000}"/>
    <cellStyle name="Normal 9 2 5 2 5 2" xfId="39227" xr:uid="{00000000-0005-0000-0000-0000146F0000}"/>
    <cellStyle name="Normal 9 2 5 2 6" xfId="7987" xr:uid="{00000000-0005-0000-0000-0000156F0000}"/>
    <cellStyle name="Normal 9 2 5 2 7" xfId="33107" xr:uid="{00000000-0005-0000-0000-0000166F0000}"/>
    <cellStyle name="Normal 9 2 5 3" xfId="4559" xr:uid="{00000000-0005-0000-0000-0000176F0000}"/>
    <cellStyle name="Normal 9 2 5 3 2" xfId="12410" xr:uid="{00000000-0005-0000-0000-0000186F0000}"/>
    <cellStyle name="Normal 9 2 5 3 2 2" xfId="37391" xr:uid="{00000000-0005-0000-0000-0000196F0000}"/>
    <cellStyle name="Normal 9 2 5 3 3" xfId="18485" xr:uid="{00000000-0005-0000-0000-00001A6F0000}"/>
    <cellStyle name="Normal 9 2 5 3 3 2" xfId="41063" xr:uid="{00000000-0005-0000-0000-00001B6F0000}"/>
    <cellStyle name="Normal 9 2 5 3 4" xfId="8599" xr:uid="{00000000-0005-0000-0000-00001C6F0000}"/>
    <cellStyle name="Normal 9 2 5 3 5" xfId="33719" xr:uid="{00000000-0005-0000-0000-00001D6F0000}"/>
    <cellStyle name="Normal 9 2 5 4" xfId="3011" xr:uid="{00000000-0005-0000-0000-00001E6F0000}"/>
    <cellStyle name="Normal 9 2 5 4 2" xfId="16961" xr:uid="{00000000-0005-0000-0000-00001F6F0000}"/>
    <cellStyle name="Normal 9 2 5 4 2 2" xfId="39839" xr:uid="{00000000-0005-0000-0000-0000206F0000}"/>
    <cellStyle name="Normal 9 2 5 4 3" xfId="11047" xr:uid="{00000000-0005-0000-0000-0000216F0000}"/>
    <cellStyle name="Normal 9 2 5 4 4" xfId="36167" xr:uid="{00000000-0005-0000-0000-0000226F0000}"/>
    <cellStyle name="Normal 9 2 5 5" xfId="9823" xr:uid="{00000000-0005-0000-0000-0000236F0000}"/>
    <cellStyle name="Normal 9 2 5 5 2" xfId="34943" xr:uid="{00000000-0005-0000-0000-0000246F0000}"/>
    <cellStyle name="Normal 9 2 5 6" xfId="15065" xr:uid="{00000000-0005-0000-0000-0000256F0000}"/>
    <cellStyle name="Normal 9 2 5 6 2" xfId="38615" xr:uid="{00000000-0005-0000-0000-0000266F0000}"/>
    <cellStyle name="Normal 9 2 5 7" xfId="7375" xr:uid="{00000000-0005-0000-0000-0000276F0000}"/>
    <cellStyle name="Normal 9 2 5 8" xfId="32495" xr:uid="{00000000-0005-0000-0000-0000286F0000}"/>
    <cellStyle name="Normal 9 2 6" xfId="1388" xr:uid="{00000000-0005-0000-0000-0000296F0000}"/>
    <cellStyle name="Normal 9 2 6 2" xfId="2479" xr:uid="{00000000-0005-0000-0000-00002A6F0000}"/>
    <cellStyle name="Normal 9 2 6 2 2" xfId="5742" xr:uid="{00000000-0005-0000-0000-00002B6F0000}"/>
    <cellStyle name="Normal 9 2 6 2 2 2" xfId="13414" xr:uid="{00000000-0005-0000-0000-00002C6F0000}"/>
    <cellStyle name="Normal 9 2 6 2 2 2 2" xfId="38214" xr:uid="{00000000-0005-0000-0000-00002D6F0000}"/>
    <cellStyle name="Normal 9 2 6 2 2 3" xfId="19630" xr:uid="{00000000-0005-0000-0000-00002E6F0000}"/>
    <cellStyle name="Normal 9 2 6 2 2 3 2" xfId="41886" xr:uid="{00000000-0005-0000-0000-00002F6F0000}"/>
    <cellStyle name="Normal 9 2 6 2 2 4" xfId="9422" xr:uid="{00000000-0005-0000-0000-0000306F0000}"/>
    <cellStyle name="Normal 9 2 6 2 2 5" xfId="34542" xr:uid="{00000000-0005-0000-0000-0000316F0000}"/>
    <cellStyle name="Normal 9 2 6 2 3" xfId="3834" xr:uid="{00000000-0005-0000-0000-0000326F0000}"/>
    <cellStyle name="Normal 9 2 6 2 3 2" xfId="17784" xr:uid="{00000000-0005-0000-0000-0000336F0000}"/>
    <cellStyle name="Normal 9 2 6 2 3 2 2" xfId="40662" xr:uid="{00000000-0005-0000-0000-0000346F0000}"/>
    <cellStyle name="Normal 9 2 6 2 3 3" xfId="11870" xr:uid="{00000000-0005-0000-0000-0000356F0000}"/>
    <cellStyle name="Normal 9 2 6 2 3 4" xfId="36990" xr:uid="{00000000-0005-0000-0000-0000366F0000}"/>
    <cellStyle name="Normal 9 2 6 2 4" xfId="10646" xr:uid="{00000000-0005-0000-0000-0000376F0000}"/>
    <cellStyle name="Normal 9 2 6 2 4 2" xfId="35766" xr:uid="{00000000-0005-0000-0000-0000386F0000}"/>
    <cellStyle name="Normal 9 2 6 2 5" xfId="16443" xr:uid="{00000000-0005-0000-0000-0000396F0000}"/>
    <cellStyle name="Normal 9 2 6 2 5 2" xfId="39438" xr:uid="{00000000-0005-0000-0000-00003A6F0000}"/>
    <cellStyle name="Normal 9 2 6 2 6" xfId="8198" xr:uid="{00000000-0005-0000-0000-00003B6F0000}"/>
    <cellStyle name="Normal 9 2 6 2 7" xfId="33318" xr:uid="{00000000-0005-0000-0000-00003C6F0000}"/>
    <cellStyle name="Normal 9 2 6 3" xfId="4852" xr:uid="{00000000-0005-0000-0000-00003D6F0000}"/>
    <cellStyle name="Normal 9 2 6 3 2" xfId="12666" xr:uid="{00000000-0005-0000-0000-00003E6F0000}"/>
    <cellStyle name="Normal 9 2 6 3 2 2" xfId="37602" xr:uid="{00000000-0005-0000-0000-00003F6F0000}"/>
    <cellStyle name="Normal 9 2 6 3 3" xfId="18770" xr:uid="{00000000-0005-0000-0000-0000406F0000}"/>
    <cellStyle name="Normal 9 2 6 3 3 2" xfId="41274" xr:uid="{00000000-0005-0000-0000-0000416F0000}"/>
    <cellStyle name="Normal 9 2 6 3 4" xfId="8810" xr:uid="{00000000-0005-0000-0000-0000426F0000}"/>
    <cellStyle name="Normal 9 2 6 3 5" xfId="33930" xr:uid="{00000000-0005-0000-0000-0000436F0000}"/>
    <cellStyle name="Normal 9 2 6 4" xfId="3222" xr:uid="{00000000-0005-0000-0000-0000446F0000}"/>
    <cellStyle name="Normal 9 2 6 4 2" xfId="17172" xr:uid="{00000000-0005-0000-0000-0000456F0000}"/>
    <cellStyle name="Normal 9 2 6 4 2 2" xfId="40050" xr:uid="{00000000-0005-0000-0000-0000466F0000}"/>
    <cellStyle name="Normal 9 2 6 4 3" xfId="11258" xr:uid="{00000000-0005-0000-0000-0000476F0000}"/>
    <cellStyle name="Normal 9 2 6 4 4" xfId="36378" xr:uid="{00000000-0005-0000-0000-0000486F0000}"/>
    <cellStyle name="Normal 9 2 6 5" xfId="10034" xr:uid="{00000000-0005-0000-0000-0000496F0000}"/>
    <cellStyle name="Normal 9 2 6 5 2" xfId="35154" xr:uid="{00000000-0005-0000-0000-00004A6F0000}"/>
    <cellStyle name="Normal 9 2 6 6" xfId="15397" xr:uid="{00000000-0005-0000-0000-00004B6F0000}"/>
    <cellStyle name="Normal 9 2 6 6 2" xfId="38826" xr:uid="{00000000-0005-0000-0000-00004C6F0000}"/>
    <cellStyle name="Normal 9 2 6 7" xfId="7586" xr:uid="{00000000-0005-0000-0000-00004D6F0000}"/>
    <cellStyle name="Normal 9 2 6 8" xfId="32706" xr:uid="{00000000-0005-0000-0000-00004E6F0000}"/>
    <cellStyle name="Normal 9 2 7" xfId="1799" xr:uid="{00000000-0005-0000-0000-00004F6F0000}"/>
    <cellStyle name="Normal 9 2 7 2" xfId="5168" xr:uid="{00000000-0005-0000-0000-0000506F0000}"/>
    <cellStyle name="Normal 9 2 7 2 2" xfId="12921" xr:uid="{00000000-0005-0000-0000-0000516F0000}"/>
    <cellStyle name="Normal 9 2 7 2 2 2" xfId="37792" xr:uid="{00000000-0005-0000-0000-0000526F0000}"/>
    <cellStyle name="Normal 9 2 7 2 3" xfId="19072" xr:uid="{00000000-0005-0000-0000-0000536F0000}"/>
    <cellStyle name="Normal 9 2 7 2 3 2" xfId="41464" xr:uid="{00000000-0005-0000-0000-0000546F0000}"/>
    <cellStyle name="Normal 9 2 7 2 4" xfId="9000" xr:uid="{00000000-0005-0000-0000-0000556F0000}"/>
    <cellStyle name="Normal 9 2 7 2 5" xfId="34120" xr:uid="{00000000-0005-0000-0000-0000566F0000}"/>
    <cellStyle name="Normal 9 2 7 3" xfId="3412" xr:uid="{00000000-0005-0000-0000-0000576F0000}"/>
    <cellStyle name="Normal 9 2 7 3 2" xfId="17362" xr:uid="{00000000-0005-0000-0000-0000586F0000}"/>
    <cellStyle name="Normal 9 2 7 3 2 2" xfId="40240" xr:uid="{00000000-0005-0000-0000-0000596F0000}"/>
    <cellStyle name="Normal 9 2 7 3 3" xfId="11448" xr:uid="{00000000-0005-0000-0000-00005A6F0000}"/>
    <cellStyle name="Normal 9 2 7 3 4" xfId="36568" xr:uid="{00000000-0005-0000-0000-00005B6F0000}"/>
    <cellStyle name="Normal 9 2 7 4" xfId="10224" xr:uid="{00000000-0005-0000-0000-00005C6F0000}"/>
    <cellStyle name="Normal 9 2 7 4 2" xfId="35344" xr:uid="{00000000-0005-0000-0000-00005D6F0000}"/>
    <cellStyle name="Normal 9 2 7 5" xfId="15777" xr:uid="{00000000-0005-0000-0000-00005E6F0000}"/>
    <cellStyle name="Normal 9 2 7 5 2" xfId="39016" xr:uid="{00000000-0005-0000-0000-00005F6F0000}"/>
    <cellStyle name="Normal 9 2 7 6" xfId="7776" xr:uid="{00000000-0005-0000-0000-0000606F0000}"/>
    <cellStyle name="Normal 9 2 7 7" xfId="32896" xr:uid="{00000000-0005-0000-0000-0000616F0000}"/>
    <cellStyle name="Normal 9 2 8" xfId="4262" xr:uid="{00000000-0005-0000-0000-0000626F0000}"/>
    <cellStyle name="Normal 9 2 8 2" xfId="12164" xr:uid="{00000000-0005-0000-0000-0000636F0000}"/>
    <cellStyle name="Normal 9 2 8 2 2" xfId="37180" xr:uid="{00000000-0005-0000-0000-0000646F0000}"/>
    <cellStyle name="Normal 9 2 8 3" xfId="18194" xr:uid="{00000000-0005-0000-0000-0000656F0000}"/>
    <cellStyle name="Normal 9 2 8 3 2" xfId="40852" xr:uid="{00000000-0005-0000-0000-0000666F0000}"/>
    <cellStyle name="Normal 9 2 8 4" xfId="8388" xr:uid="{00000000-0005-0000-0000-0000676F0000}"/>
    <cellStyle name="Normal 9 2 8 5" xfId="33508" xr:uid="{00000000-0005-0000-0000-0000686F0000}"/>
    <cellStyle name="Normal 9 2 9" xfId="2800" xr:uid="{00000000-0005-0000-0000-0000696F0000}"/>
    <cellStyle name="Normal 9 2 9 2" xfId="16750" xr:uid="{00000000-0005-0000-0000-00006A6F0000}"/>
    <cellStyle name="Normal 9 2 9 2 2" xfId="39628" xr:uid="{00000000-0005-0000-0000-00006B6F0000}"/>
    <cellStyle name="Normal 9 2 9 3" xfId="10836" xr:uid="{00000000-0005-0000-0000-00006C6F0000}"/>
    <cellStyle name="Normal 9 2 9 4" xfId="35956" xr:uid="{00000000-0005-0000-0000-00006D6F0000}"/>
    <cellStyle name="Normal 9 3" xfId="628" xr:uid="{00000000-0005-0000-0000-00006E6F0000}"/>
    <cellStyle name="Normal 9 3 10" xfId="14670" xr:uid="{00000000-0005-0000-0000-00006F6F0000}"/>
    <cellStyle name="Normal 9 3 10 2" xfId="38412" xr:uid="{00000000-0005-0000-0000-0000706F0000}"/>
    <cellStyle name="Normal 9 3 11" xfId="7172" xr:uid="{00000000-0005-0000-0000-0000716F0000}"/>
    <cellStyle name="Normal 9 3 12" xfId="32292" xr:uid="{00000000-0005-0000-0000-0000726F0000}"/>
    <cellStyle name="Normal 9 3 2" xfId="629" xr:uid="{00000000-0005-0000-0000-0000736F0000}"/>
    <cellStyle name="Normal 9 3 2 10" xfId="7173" xr:uid="{00000000-0005-0000-0000-0000746F0000}"/>
    <cellStyle name="Normal 9 3 2 11" xfId="32293" xr:uid="{00000000-0005-0000-0000-0000756F0000}"/>
    <cellStyle name="Normal 9 3 2 2" xfId="630" xr:uid="{00000000-0005-0000-0000-0000766F0000}"/>
    <cellStyle name="Normal 9 3 2 2 10" xfId="32294" xr:uid="{00000000-0005-0000-0000-0000776F0000}"/>
    <cellStyle name="Normal 9 3 2 2 2" xfId="1056" xr:uid="{00000000-0005-0000-0000-0000786F0000}"/>
    <cellStyle name="Normal 9 3 2 2 2 2" xfId="2147" xr:uid="{00000000-0005-0000-0000-0000796F0000}"/>
    <cellStyle name="Normal 9 3 2 2 2 2 2" xfId="5453" xr:uid="{00000000-0005-0000-0000-00007A6F0000}"/>
    <cellStyle name="Normal 9 3 2 2 2 2 2 2" xfId="13167" xr:uid="{00000000-0005-0000-0000-00007B6F0000}"/>
    <cellStyle name="Normal 9 3 2 2 2 2 2 2 2" xfId="38013" xr:uid="{00000000-0005-0000-0000-00007C6F0000}"/>
    <cellStyle name="Normal 9 3 2 2 2 2 2 3" xfId="19347" xr:uid="{00000000-0005-0000-0000-00007D6F0000}"/>
    <cellStyle name="Normal 9 3 2 2 2 2 2 3 2" xfId="41685" xr:uid="{00000000-0005-0000-0000-00007E6F0000}"/>
    <cellStyle name="Normal 9 3 2 2 2 2 2 4" xfId="9221" xr:uid="{00000000-0005-0000-0000-00007F6F0000}"/>
    <cellStyle name="Normal 9 3 2 2 2 2 2 5" xfId="34341" xr:uid="{00000000-0005-0000-0000-0000806F0000}"/>
    <cellStyle name="Normal 9 3 2 2 2 2 3" xfId="3633" xr:uid="{00000000-0005-0000-0000-0000816F0000}"/>
    <cellStyle name="Normal 9 3 2 2 2 2 3 2" xfId="17583" xr:uid="{00000000-0005-0000-0000-0000826F0000}"/>
    <cellStyle name="Normal 9 3 2 2 2 2 3 2 2" xfId="40461" xr:uid="{00000000-0005-0000-0000-0000836F0000}"/>
    <cellStyle name="Normal 9 3 2 2 2 2 3 3" xfId="11669" xr:uid="{00000000-0005-0000-0000-0000846F0000}"/>
    <cellStyle name="Normal 9 3 2 2 2 2 3 4" xfId="36789" xr:uid="{00000000-0005-0000-0000-0000856F0000}"/>
    <cellStyle name="Normal 9 3 2 2 2 2 4" xfId="10445" xr:uid="{00000000-0005-0000-0000-0000866F0000}"/>
    <cellStyle name="Normal 9 3 2 2 2 2 4 2" xfId="35565" xr:uid="{00000000-0005-0000-0000-0000876F0000}"/>
    <cellStyle name="Normal 9 3 2 2 2 2 5" xfId="16116" xr:uid="{00000000-0005-0000-0000-0000886F0000}"/>
    <cellStyle name="Normal 9 3 2 2 2 2 5 2" xfId="39237" xr:uid="{00000000-0005-0000-0000-0000896F0000}"/>
    <cellStyle name="Normal 9 3 2 2 2 2 6" xfId="7997" xr:uid="{00000000-0005-0000-0000-00008A6F0000}"/>
    <cellStyle name="Normal 9 3 2 2 2 2 7" xfId="33117" xr:uid="{00000000-0005-0000-0000-00008B6F0000}"/>
    <cellStyle name="Normal 9 3 2 2 2 3" xfId="4569" xr:uid="{00000000-0005-0000-0000-00008C6F0000}"/>
    <cellStyle name="Normal 9 3 2 2 2 3 2" xfId="12420" xr:uid="{00000000-0005-0000-0000-00008D6F0000}"/>
    <cellStyle name="Normal 9 3 2 2 2 3 2 2" xfId="37401" xr:uid="{00000000-0005-0000-0000-00008E6F0000}"/>
    <cellStyle name="Normal 9 3 2 2 2 3 3" xfId="18495" xr:uid="{00000000-0005-0000-0000-00008F6F0000}"/>
    <cellStyle name="Normal 9 3 2 2 2 3 3 2" xfId="41073" xr:uid="{00000000-0005-0000-0000-0000906F0000}"/>
    <cellStyle name="Normal 9 3 2 2 2 3 4" xfId="8609" xr:uid="{00000000-0005-0000-0000-0000916F0000}"/>
    <cellStyle name="Normal 9 3 2 2 2 3 5" xfId="33729" xr:uid="{00000000-0005-0000-0000-0000926F0000}"/>
    <cellStyle name="Normal 9 3 2 2 2 4" xfId="3021" xr:uid="{00000000-0005-0000-0000-0000936F0000}"/>
    <cellStyle name="Normal 9 3 2 2 2 4 2" xfId="16971" xr:uid="{00000000-0005-0000-0000-0000946F0000}"/>
    <cellStyle name="Normal 9 3 2 2 2 4 2 2" xfId="39849" xr:uid="{00000000-0005-0000-0000-0000956F0000}"/>
    <cellStyle name="Normal 9 3 2 2 2 4 3" xfId="11057" xr:uid="{00000000-0005-0000-0000-0000966F0000}"/>
    <cellStyle name="Normal 9 3 2 2 2 4 4" xfId="36177" xr:uid="{00000000-0005-0000-0000-0000976F0000}"/>
    <cellStyle name="Normal 9 3 2 2 2 5" xfId="9833" xr:uid="{00000000-0005-0000-0000-0000986F0000}"/>
    <cellStyle name="Normal 9 3 2 2 2 5 2" xfId="34953" xr:uid="{00000000-0005-0000-0000-0000996F0000}"/>
    <cellStyle name="Normal 9 3 2 2 2 6" xfId="15075" xr:uid="{00000000-0005-0000-0000-00009A6F0000}"/>
    <cellStyle name="Normal 9 3 2 2 2 6 2" xfId="38625" xr:uid="{00000000-0005-0000-0000-00009B6F0000}"/>
    <cellStyle name="Normal 9 3 2 2 2 7" xfId="7385" xr:uid="{00000000-0005-0000-0000-00009C6F0000}"/>
    <cellStyle name="Normal 9 3 2 2 2 8" xfId="32505" xr:uid="{00000000-0005-0000-0000-00009D6F0000}"/>
    <cellStyle name="Normal 9 3 2 2 3" xfId="1398" xr:uid="{00000000-0005-0000-0000-00009E6F0000}"/>
    <cellStyle name="Normal 9 3 2 2 3 2" xfId="2489" xr:uid="{00000000-0005-0000-0000-00009F6F0000}"/>
    <cellStyle name="Normal 9 3 2 2 3 2 2" xfId="5752" xr:uid="{00000000-0005-0000-0000-0000A06F0000}"/>
    <cellStyle name="Normal 9 3 2 2 3 2 2 2" xfId="13424" xr:uid="{00000000-0005-0000-0000-0000A16F0000}"/>
    <cellStyle name="Normal 9 3 2 2 3 2 2 2 2" xfId="38224" xr:uid="{00000000-0005-0000-0000-0000A26F0000}"/>
    <cellStyle name="Normal 9 3 2 2 3 2 2 3" xfId="19640" xr:uid="{00000000-0005-0000-0000-0000A36F0000}"/>
    <cellStyle name="Normal 9 3 2 2 3 2 2 3 2" xfId="41896" xr:uid="{00000000-0005-0000-0000-0000A46F0000}"/>
    <cellStyle name="Normal 9 3 2 2 3 2 2 4" xfId="9432" xr:uid="{00000000-0005-0000-0000-0000A56F0000}"/>
    <cellStyle name="Normal 9 3 2 2 3 2 2 5" xfId="34552" xr:uid="{00000000-0005-0000-0000-0000A66F0000}"/>
    <cellStyle name="Normal 9 3 2 2 3 2 3" xfId="3844" xr:uid="{00000000-0005-0000-0000-0000A76F0000}"/>
    <cellStyle name="Normal 9 3 2 2 3 2 3 2" xfId="17794" xr:uid="{00000000-0005-0000-0000-0000A86F0000}"/>
    <cellStyle name="Normal 9 3 2 2 3 2 3 2 2" xfId="40672" xr:uid="{00000000-0005-0000-0000-0000A96F0000}"/>
    <cellStyle name="Normal 9 3 2 2 3 2 3 3" xfId="11880" xr:uid="{00000000-0005-0000-0000-0000AA6F0000}"/>
    <cellStyle name="Normal 9 3 2 2 3 2 3 4" xfId="37000" xr:uid="{00000000-0005-0000-0000-0000AB6F0000}"/>
    <cellStyle name="Normal 9 3 2 2 3 2 4" xfId="10656" xr:uid="{00000000-0005-0000-0000-0000AC6F0000}"/>
    <cellStyle name="Normal 9 3 2 2 3 2 4 2" xfId="35776" xr:uid="{00000000-0005-0000-0000-0000AD6F0000}"/>
    <cellStyle name="Normal 9 3 2 2 3 2 5" xfId="16453" xr:uid="{00000000-0005-0000-0000-0000AE6F0000}"/>
    <cellStyle name="Normal 9 3 2 2 3 2 5 2" xfId="39448" xr:uid="{00000000-0005-0000-0000-0000AF6F0000}"/>
    <cellStyle name="Normal 9 3 2 2 3 2 6" xfId="8208" xr:uid="{00000000-0005-0000-0000-0000B06F0000}"/>
    <cellStyle name="Normal 9 3 2 2 3 2 7" xfId="33328" xr:uid="{00000000-0005-0000-0000-0000B16F0000}"/>
    <cellStyle name="Normal 9 3 2 2 3 3" xfId="4862" xr:uid="{00000000-0005-0000-0000-0000B26F0000}"/>
    <cellStyle name="Normal 9 3 2 2 3 3 2" xfId="12676" xr:uid="{00000000-0005-0000-0000-0000B36F0000}"/>
    <cellStyle name="Normal 9 3 2 2 3 3 2 2" xfId="37612" xr:uid="{00000000-0005-0000-0000-0000B46F0000}"/>
    <cellStyle name="Normal 9 3 2 2 3 3 3" xfId="18780" xr:uid="{00000000-0005-0000-0000-0000B56F0000}"/>
    <cellStyle name="Normal 9 3 2 2 3 3 3 2" xfId="41284" xr:uid="{00000000-0005-0000-0000-0000B66F0000}"/>
    <cellStyle name="Normal 9 3 2 2 3 3 4" xfId="8820" xr:uid="{00000000-0005-0000-0000-0000B76F0000}"/>
    <cellStyle name="Normal 9 3 2 2 3 3 5" xfId="33940" xr:uid="{00000000-0005-0000-0000-0000B86F0000}"/>
    <cellStyle name="Normal 9 3 2 2 3 4" xfId="3232" xr:uid="{00000000-0005-0000-0000-0000B96F0000}"/>
    <cellStyle name="Normal 9 3 2 2 3 4 2" xfId="17182" xr:uid="{00000000-0005-0000-0000-0000BA6F0000}"/>
    <cellStyle name="Normal 9 3 2 2 3 4 2 2" xfId="40060" xr:uid="{00000000-0005-0000-0000-0000BB6F0000}"/>
    <cellStyle name="Normal 9 3 2 2 3 4 3" xfId="11268" xr:uid="{00000000-0005-0000-0000-0000BC6F0000}"/>
    <cellStyle name="Normal 9 3 2 2 3 4 4" xfId="36388" xr:uid="{00000000-0005-0000-0000-0000BD6F0000}"/>
    <cellStyle name="Normal 9 3 2 2 3 5" xfId="10044" xr:uid="{00000000-0005-0000-0000-0000BE6F0000}"/>
    <cellStyle name="Normal 9 3 2 2 3 5 2" xfId="35164" xr:uid="{00000000-0005-0000-0000-0000BF6F0000}"/>
    <cellStyle name="Normal 9 3 2 2 3 6" xfId="15407" xr:uid="{00000000-0005-0000-0000-0000C06F0000}"/>
    <cellStyle name="Normal 9 3 2 2 3 6 2" xfId="38836" xr:uid="{00000000-0005-0000-0000-0000C16F0000}"/>
    <cellStyle name="Normal 9 3 2 2 3 7" xfId="7596" xr:uid="{00000000-0005-0000-0000-0000C26F0000}"/>
    <cellStyle name="Normal 9 3 2 2 3 8" xfId="32716" xr:uid="{00000000-0005-0000-0000-0000C36F0000}"/>
    <cellStyle name="Normal 9 3 2 2 4" xfId="1809" xr:uid="{00000000-0005-0000-0000-0000C46F0000}"/>
    <cellStyle name="Normal 9 3 2 2 4 2" xfId="5178" xr:uid="{00000000-0005-0000-0000-0000C56F0000}"/>
    <cellStyle name="Normal 9 3 2 2 4 2 2" xfId="12931" xr:uid="{00000000-0005-0000-0000-0000C66F0000}"/>
    <cellStyle name="Normal 9 3 2 2 4 2 2 2" xfId="37802" xr:uid="{00000000-0005-0000-0000-0000C76F0000}"/>
    <cellStyle name="Normal 9 3 2 2 4 2 3" xfId="19082" xr:uid="{00000000-0005-0000-0000-0000C86F0000}"/>
    <cellStyle name="Normal 9 3 2 2 4 2 3 2" xfId="41474" xr:uid="{00000000-0005-0000-0000-0000C96F0000}"/>
    <cellStyle name="Normal 9 3 2 2 4 2 4" xfId="9010" xr:uid="{00000000-0005-0000-0000-0000CA6F0000}"/>
    <cellStyle name="Normal 9 3 2 2 4 2 5" xfId="34130" xr:uid="{00000000-0005-0000-0000-0000CB6F0000}"/>
    <cellStyle name="Normal 9 3 2 2 4 3" xfId="3422" xr:uid="{00000000-0005-0000-0000-0000CC6F0000}"/>
    <cellStyle name="Normal 9 3 2 2 4 3 2" xfId="17372" xr:uid="{00000000-0005-0000-0000-0000CD6F0000}"/>
    <cellStyle name="Normal 9 3 2 2 4 3 2 2" xfId="40250" xr:uid="{00000000-0005-0000-0000-0000CE6F0000}"/>
    <cellStyle name="Normal 9 3 2 2 4 3 3" xfId="11458" xr:uid="{00000000-0005-0000-0000-0000CF6F0000}"/>
    <cellStyle name="Normal 9 3 2 2 4 3 4" xfId="36578" xr:uid="{00000000-0005-0000-0000-0000D06F0000}"/>
    <cellStyle name="Normal 9 3 2 2 4 4" xfId="10234" xr:uid="{00000000-0005-0000-0000-0000D16F0000}"/>
    <cellStyle name="Normal 9 3 2 2 4 4 2" xfId="35354" xr:uid="{00000000-0005-0000-0000-0000D26F0000}"/>
    <cellStyle name="Normal 9 3 2 2 4 5" xfId="15787" xr:uid="{00000000-0005-0000-0000-0000D36F0000}"/>
    <cellStyle name="Normal 9 3 2 2 4 5 2" xfId="39026" xr:uid="{00000000-0005-0000-0000-0000D46F0000}"/>
    <cellStyle name="Normal 9 3 2 2 4 6" xfId="7786" xr:uid="{00000000-0005-0000-0000-0000D56F0000}"/>
    <cellStyle name="Normal 9 3 2 2 4 7" xfId="32906" xr:uid="{00000000-0005-0000-0000-0000D66F0000}"/>
    <cellStyle name="Normal 9 3 2 2 5" xfId="4272" xr:uid="{00000000-0005-0000-0000-0000D76F0000}"/>
    <cellStyle name="Normal 9 3 2 2 5 2" xfId="12174" xr:uid="{00000000-0005-0000-0000-0000D86F0000}"/>
    <cellStyle name="Normal 9 3 2 2 5 2 2" xfId="37190" xr:uid="{00000000-0005-0000-0000-0000D96F0000}"/>
    <cellStyle name="Normal 9 3 2 2 5 3" xfId="18204" xr:uid="{00000000-0005-0000-0000-0000DA6F0000}"/>
    <cellStyle name="Normal 9 3 2 2 5 3 2" xfId="40862" xr:uid="{00000000-0005-0000-0000-0000DB6F0000}"/>
    <cellStyle name="Normal 9 3 2 2 5 4" xfId="8398" xr:uid="{00000000-0005-0000-0000-0000DC6F0000}"/>
    <cellStyle name="Normal 9 3 2 2 5 5" xfId="33518" xr:uid="{00000000-0005-0000-0000-0000DD6F0000}"/>
    <cellStyle name="Normal 9 3 2 2 6" xfId="2810" xr:uid="{00000000-0005-0000-0000-0000DE6F0000}"/>
    <cellStyle name="Normal 9 3 2 2 6 2" xfId="16760" xr:uid="{00000000-0005-0000-0000-0000DF6F0000}"/>
    <cellStyle name="Normal 9 3 2 2 6 2 2" xfId="39638" xr:uid="{00000000-0005-0000-0000-0000E06F0000}"/>
    <cellStyle name="Normal 9 3 2 2 6 3" xfId="10846" xr:uid="{00000000-0005-0000-0000-0000E16F0000}"/>
    <cellStyle name="Normal 9 3 2 2 6 4" xfId="35966" xr:uid="{00000000-0005-0000-0000-0000E26F0000}"/>
    <cellStyle name="Normal 9 3 2 2 7" xfId="9622" xr:uid="{00000000-0005-0000-0000-0000E36F0000}"/>
    <cellStyle name="Normal 9 3 2 2 7 2" xfId="34742" xr:uid="{00000000-0005-0000-0000-0000E46F0000}"/>
    <cellStyle name="Normal 9 3 2 2 8" xfId="14672" xr:uid="{00000000-0005-0000-0000-0000E56F0000}"/>
    <cellStyle name="Normal 9 3 2 2 8 2" xfId="38414" xr:uid="{00000000-0005-0000-0000-0000E66F0000}"/>
    <cellStyle name="Normal 9 3 2 2 9" xfId="7174" xr:uid="{00000000-0005-0000-0000-0000E76F0000}"/>
    <cellStyle name="Normal 9 3 2 3" xfId="1055" xr:uid="{00000000-0005-0000-0000-0000E86F0000}"/>
    <cellStyle name="Normal 9 3 2 3 2" xfId="2146" xr:uid="{00000000-0005-0000-0000-0000E96F0000}"/>
    <cellStyle name="Normal 9 3 2 3 2 2" xfId="5452" xr:uid="{00000000-0005-0000-0000-0000EA6F0000}"/>
    <cellStyle name="Normal 9 3 2 3 2 2 2" xfId="13166" xr:uid="{00000000-0005-0000-0000-0000EB6F0000}"/>
    <cellStyle name="Normal 9 3 2 3 2 2 2 2" xfId="38012" xr:uid="{00000000-0005-0000-0000-0000EC6F0000}"/>
    <cellStyle name="Normal 9 3 2 3 2 2 3" xfId="19346" xr:uid="{00000000-0005-0000-0000-0000ED6F0000}"/>
    <cellStyle name="Normal 9 3 2 3 2 2 3 2" xfId="41684" xr:uid="{00000000-0005-0000-0000-0000EE6F0000}"/>
    <cellStyle name="Normal 9 3 2 3 2 2 4" xfId="9220" xr:uid="{00000000-0005-0000-0000-0000EF6F0000}"/>
    <cellStyle name="Normal 9 3 2 3 2 2 5" xfId="34340" xr:uid="{00000000-0005-0000-0000-0000F06F0000}"/>
    <cellStyle name="Normal 9 3 2 3 2 3" xfId="3632" xr:uid="{00000000-0005-0000-0000-0000F16F0000}"/>
    <cellStyle name="Normal 9 3 2 3 2 3 2" xfId="17582" xr:uid="{00000000-0005-0000-0000-0000F26F0000}"/>
    <cellStyle name="Normal 9 3 2 3 2 3 2 2" xfId="40460" xr:uid="{00000000-0005-0000-0000-0000F36F0000}"/>
    <cellStyle name="Normal 9 3 2 3 2 3 3" xfId="11668" xr:uid="{00000000-0005-0000-0000-0000F46F0000}"/>
    <cellStyle name="Normal 9 3 2 3 2 3 4" xfId="36788" xr:uid="{00000000-0005-0000-0000-0000F56F0000}"/>
    <cellStyle name="Normal 9 3 2 3 2 4" xfId="10444" xr:uid="{00000000-0005-0000-0000-0000F66F0000}"/>
    <cellStyle name="Normal 9 3 2 3 2 4 2" xfId="35564" xr:uid="{00000000-0005-0000-0000-0000F76F0000}"/>
    <cellStyle name="Normal 9 3 2 3 2 5" xfId="16115" xr:uid="{00000000-0005-0000-0000-0000F86F0000}"/>
    <cellStyle name="Normal 9 3 2 3 2 5 2" xfId="39236" xr:uid="{00000000-0005-0000-0000-0000F96F0000}"/>
    <cellStyle name="Normal 9 3 2 3 2 6" xfId="7996" xr:uid="{00000000-0005-0000-0000-0000FA6F0000}"/>
    <cellStyle name="Normal 9 3 2 3 2 7" xfId="33116" xr:uid="{00000000-0005-0000-0000-0000FB6F0000}"/>
    <cellStyle name="Normal 9 3 2 3 3" xfId="4568" xr:uid="{00000000-0005-0000-0000-0000FC6F0000}"/>
    <cellStyle name="Normal 9 3 2 3 3 2" xfId="12419" xr:uid="{00000000-0005-0000-0000-0000FD6F0000}"/>
    <cellStyle name="Normal 9 3 2 3 3 2 2" xfId="37400" xr:uid="{00000000-0005-0000-0000-0000FE6F0000}"/>
    <cellStyle name="Normal 9 3 2 3 3 3" xfId="18494" xr:uid="{00000000-0005-0000-0000-0000FF6F0000}"/>
    <cellStyle name="Normal 9 3 2 3 3 3 2" xfId="41072" xr:uid="{00000000-0005-0000-0000-000000700000}"/>
    <cellStyle name="Normal 9 3 2 3 3 4" xfId="8608" xr:uid="{00000000-0005-0000-0000-000001700000}"/>
    <cellStyle name="Normal 9 3 2 3 3 5" xfId="33728" xr:uid="{00000000-0005-0000-0000-000002700000}"/>
    <cellStyle name="Normal 9 3 2 3 4" xfId="3020" xr:uid="{00000000-0005-0000-0000-000003700000}"/>
    <cellStyle name="Normal 9 3 2 3 4 2" xfId="16970" xr:uid="{00000000-0005-0000-0000-000004700000}"/>
    <cellStyle name="Normal 9 3 2 3 4 2 2" xfId="39848" xr:uid="{00000000-0005-0000-0000-000005700000}"/>
    <cellStyle name="Normal 9 3 2 3 4 3" xfId="11056" xr:uid="{00000000-0005-0000-0000-000006700000}"/>
    <cellStyle name="Normal 9 3 2 3 4 4" xfId="36176" xr:uid="{00000000-0005-0000-0000-000007700000}"/>
    <cellStyle name="Normal 9 3 2 3 5" xfId="9832" xr:uid="{00000000-0005-0000-0000-000008700000}"/>
    <cellStyle name="Normal 9 3 2 3 5 2" xfId="34952" xr:uid="{00000000-0005-0000-0000-000009700000}"/>
    <cellStyle name="Normal 9 3 2 3 6" xfId="15074" xr:uid="{00000000-0005-0000-0000-00000A700000}"/>
    <cellStyle name="Normal 9 3 2 3 6 2" xfId="38624" xr:uid="{00000000-0005-0000-0000-00000B700000}"/>
    <cellStyle name="Normal 9 3 2 3 7" xfId="7384" xr:uid="{00000000-0005-0000-0000-00000C700000}"/>
    <cellStyle name="Normal 9 3 2 3 8" xfId="32504" xr:uid="{00000000-0005-0000-0000-00000D700000}"/>
    <cellStyle name="Normal 9 3 2 4" xfId="1397" xr:uid="{00000000-0005-0000-0000-00000E700000}"/>
    <cellStyle name="Normal 9 3 2 4 2" xfId="2488" xr:uid="{00000000-0005-0000-0000-00000F700000}"/>
    <cellStyle name="Normal 9 3 2 4 2 2" xfId="5751" xr:uid="{00000000-0005-0000-0000-000010700000}"/>
    <cellStyle name="Normal 9 3 2 4 2 2 2" xfId="13423" xr:uid="{00000000-0005-0000-0000-000011700000}"/>
    <cellStyle name="Normal 9 3 2 4 2 2 2 2" xfId="38223" xr:uid="{00000000-0005-0000-0000-000012700000}"/>
    <cellStyle name="Normal 9 3 2 4 2 2 3" xfId="19639" xr:uid="{00000000-0005-0000-0000-000013700000}"/>
    <cellStyle name="Normal 9 3 2 4 2 2 3 2" xfId="41895" xr:uid="{00000000-0005-0000-0000-000014700000}"/>
    <cellStyle name="Normal 9 3 2 4 2 2 4" xfId="9431" xr:uid="{00000000-0005-0000-0000-000015700000}"/>
    <cellStyle name="Normal 9 3 2 4 2 2 5" xfId="34551" xr:uid="{00000000-0005-0000-0000-000016700000}"/>
    <cellStyle name="Normal 9 3 2 4 2 3" xfId="3843" xr:uid="{00000000-0005-0000-0000-000017700000}"/>
    <cellStyle name="Normal 9 3 2 4 2 3 2" xfId="17793" xr:uid="{00000000-0005-0000-0000-000018700000}"/>
    <cellStyle name="Normal 9 3 2 4 2 3 2 2" xfId="40671" xr:uid="{00000000-0005-0000-0000-000019700000}"/>
    <cellStyle name="Normal 9 3 2 4 2 3 3" xfId="11879" xr:uid="{00000000-0005-0000-0000-00001A700000}"/>
    <cellStyle name="Normal 9 3 2 4 2 3 4" xfId="36999" xr:uid="{00000000-0005-0000-0000-00001B700000}"/>
    <cellStyle name="Normal 9 3 2 4 2 4" xfId="10655" xr:uid="{00000000-0005-0000-0000-00001C700000}"/>
    <cellStyle name="Normal 9 3 2 4 2 4 2" xfId="35775" xr:uid="{00000000-0005-0000-0000-00001D700000}"/>
    <cellStyle name="Normal 9 3 2 4 2 5" xfId="16452" xr:uid="{00000000-0005-0000-0000-00001E700000}"/>
    <cellStyle name="Normal 9 3 2 4 2 5 2" xfId="39447" xr:uid="{00000000-0005-0000-0000-00001F700000}"/>
    <cellStyle name="Normal 9 3 2 4 2 6" xfId="8207" xr:uid="{00000000-0005-0000-0000-000020700000}"/>
    <cellStyle name="Normal 9 3 2 4 2 7" xfId="33327" xr:uid="{00000000-0005-0000-0000-000021700000}"/>
    <cellStyle name="Normal 9 3 2 4 3" xfId="4861" xr:uid="{00000000-0005-0000-0000-000022700000}"/>
    <cellStyle name="Normal 9 3 2 4 3 2" xfId="12675" xr:uid="{00000000-0005-0000-0000-000023700000}"/>
    <cellStyle name="Normal 9 3 2 4 3 2 2" xfId="37611" xr:uid="{00000000-0005-0000-0000-000024700000}"/>
    <cellStyle name="Normal 9 3 2 4 3 3" xfId="18779" xr:uid="{00000000-0005-0000-0000-000025700000}"/>
    <cellStyle name="Normal 9 3 2 4 3 3 2" xfId="41283" xr:uid="{00000000-0005-0000-0000-000026700000}"/>
    <cellStyle name="Normal 9 3 2 4 3 4" xfId="8819" xr:uid="{00000000-0005-0000-0000-000027700000}"/>
    <cellStyle name="Normal 9 3 2 4 3 5" xfId="33939" xr:uid="{00000000-0005-0000-0000-000028700000}"/>
    <cellStyle name="Normal 9 3 2 4 4" xfId="3231" xr:uid="{00000000-0005-0000-0000-000029700000}"/>
    <cellStyle name="Normal 9 3 2 4 4 2" xfId="17181" xr:uid="{00000000-0005-0000-0000-00002A700000}"/>
    <cellStyle name="Normal 9 3 2 4 4 2 2" xfId="40059" xr:uid="{00000000-0005-0000-0000-00002B700000}"/>
    <cellStyle name="Normal 9 3 2 4 4 3" xfId="11267" xr:uid="{00000000-0005-0000-0000-00002C700000}"/>
    <cellStyle name="Normal 9 3 2 4 4 4" xfId="36387" xr:uid="{00000000-0005-0000-0000-00002D700000}"/>
    <cellStyle name="Normal 9 3 2 4 5" xfId="10043" xr:uid="{00000000-0005-0000-0000-00002E700000}"/>
    <cellStyle name="Normal 9 3 2 4 5 2" xfId="35163" xr:uid="{00000000-0005-0000-0000-00002F700000}"/>
    <cellStyle name="Normal 9 3 2 4 6" xfId="15406" xr:uid="{00000000-0005-0000-0000-000030700000}"/>
    <cellStyle name="Normal 9 3 2 4 6 2" xfId="38835" xr:uid="{00000000-0005-0000-0000-000031700000}"/>
    <cellStyle name="Normal 9 3 2 4 7" xfId="7595" xr:uid="{00000000-0005-0000-0000-000032700000}"/>
    <cellStyle name="Normal 9 3 2 4 8" xfId="32715" xr:uid="{00000000-0005-0000-0000-000033700000}"/>
    <cellStyle name="Normal 9 3 2 5" xfId="1808" xr:uid="{00000000-0005-0000-0000-000034700000}"/>
    <cellStyle name="Normal 9 3 2 5 2" xfId="5177" xr:uid="{00000000-0005-0000-0000-000035700000}"/>
    <cellStyle name="Normal 9 3 2 5 2 2" xfId="12930" xr:uid="{00000000-0005-0000-0000-000036700000}"/>
    <cellStyle name="Normal 9 3 2 5 2 2 2" xfId="37801" xr:uid="{00000000-0005-0000-0000-000037700000}"/>
    <cellStyle name="Normal 9 3 2 5 2 3" xfId="19081" xr:uid="{00000000-0005-0000-0000-000038700000}"/>
    <cellStyle name="Normal 9 3 2 5 2 3 2" xfId="41473" xr:uid="{00000000-0005-0000-0000-000039700000}"/>
    <cellStyle name="Normal 9 3 2 5 2 4" xfId="9009" xr:uid="{00000000-0005-0000-0000-00003A700000}"/>
    <cellStyle name="Normal 9 3 2 5 2 5" xfId="34129" xr:uid="{00000000-0005-0000-0000-00003B700000}"/>
    <cellStyle name="Normal 9 3 2 5 3" xfId="3421" xr:uid="{00000000-0005-0000-0000-00003C700000}"/>
    <cellStyle name="Normal 9 3 2 5 3 2" xfId="17371" xr:uid="{00000000-0005-0000-0000-00003D700000}"/>
    <cellStyle name="Normal 9 3 2 5 3 2 2" xfId="40249" xr:uid="{00000000-0005-0000-0000-00003E700000}"/>
    <cellStyle name="Normal 9 3 2 5 3 3" xfId="11457" xr:uid="{00000000-0005-0000-0000-00003F700000}"/>
    <cellStyle name="Normal 9 3 2 5 3 4" xfId="36577" xr:uid="{00000000-0005-0000-0000-000040700000}"/>
    <cellStyle name="Normal 9 3 2 5 4" xfId="10233" xr:uid="{00000000-0005-0000-0000-000041700000}"/>
    <cellStyle name="Normal 9 3 2 5 4 2" xfId="35353" xr:uid="{00000000-0005-0000-0000-000042700000}"/>
    <cellStyle name="Normal 9 3 2 5 5" xfId="15786" xr:uid="{00000000-0005-0000-0000-000043700000}"/>
    <cellStyle name="Normal 9 3 2 5 5 2" xfId="39025" xr:uid="{00000000-0005-0000-0000-000044700000}"/>
    <cellStyle name="Normal 9 3 2 5 6" xfId="7785" xr:uid="{00000000-0005-0000-0000-000045700000}"/>
    <cellStyle name="Normal 9 3 2 5 7" xfId="32905" xr:uid="{00000000-0005-0000-0000-000046700000}"/>
    <cellStyle name="Normal 9 3 2 6" xfId="4271" xr:uid="{00000000-0005-0000-0000-000047700000}"/>
    <cellStyle name="Normal 9 3 2 6 2" xfId="12173" xr:uid="{00000000-0005-0000-0000-000048700000}"/>
    <cellStyle name="Normal 9 3 2 6 2 2" xfId="37189" xr:uid="{00000000-0005-0000-0000-000049700000}"/>
    <cellStyle name="Normal 9 3 2 6 3" xfId="18203" xr:uid="{00000000-0005-0000-0000-00004A700000}"/>
    <cellStyle name="Normal 9 3 2 6 3 2" xfId="40861" xr:uid="{00000000-0005-0000-0000-00004B700000}"/>
    <cellStyle name="Normal 9 3 2 6 4" xfId="8397" xr:uid="{00000000-0005-0000-0000-00004C700000}"/>
    <cellStyle name="Normal 9 3 2 6 5" xfId="33517" xr:uid="{00000000-0005-0000-0000-00004D700000}"/>
    <cellStyle name="Normal 9 3 2 7" xfId="2809" xr:uid="{00000000-0005-0000-0000-00004E700000}"/>
    <cellStyle name="Normal 9 3 2 7 2" xfId="16759" xr:uid="{00000000-0005-0000-0000-00004F700000}"/>
    <cellStyle name="Normal 9 3 2 7 2 2" xfId="39637" xr:uid="{00000000-0005-0000-0000-000050700000}"/>
    <cellStyle name="Normal 9 3 2 7 3" xfId="10845" xr:uid="{00000000-0005-0000-0000-000051700000}"/>
    <cellStyle name="Normal 9 3 2 7 4" xfId="35965" xr:uid="{00000000-0005-0000-0000-000052700000}"/>
    <cellStyle name="Normal 9 3 2 8" xfId="9621" xr:uid="{00000000-0005-0000-0000-000053700000}"/>
    <cellStyle name="Normal 9 3 2 8 2" xfId="34741" xr:uid="{00000000-0005-0000-0000-000054700000}"/>
    <cellStyle name="Normal 9 3 2 9" xfId="14671" xr:uid="{00000000-0005-0000-0000-000055700000}"/>
    <cellStyle name="Normal 9 3 2 9 2" xfId="38413" xr:uid="{00000000-0005-0000-0000-000056700000}"/>
    <cellStyle name="Normal 9 3 3" xfId="631" xr:uid="{00000000-0005-0000-0000-000057700000}"/>
    <cellStyle name="Normal 9 3 3 10" xfId="32295" xr:uid="{00000000-0005-0000-0000-000058700000}"/>
    <cellStyle name="Normal 9 3 3 2" xfId="1057" xr:uid="{00000000-0005-0000-0000-000059700000}"/>
    <cellStyle name="Normal 9 3 3 2 2" xfId="2148" xr:uid="{00000000-0005-0000-0000-00005A700000}"/>
    <cellStyle name="Normal 9 3 3 2 2 2" xfId="5454" xr:uid="{00000000-0005-0000-0000-00005B700000}"/>
    <cellStyle name="Normal 9 3 3 2 2 2 2" xfId="13168" xr:uid="{00000000-0005-0000-0000-00005C700000}"/>
    <cellStyle name="Normal 9 3 3 2 2 2 2 2" xfId="38014" xr:uid="{00000000-0005-0000-0000-00005D700000}"/>
    <cellStyle name="Normal 9 3 3 2 2 2 3" xfId="19348" xr:uid="{00000000-0005-0000-0000-00005E700000}"/>
    <cellStyle name="Normal 9 3 3 2 2 2 3 2" xfId="41686" xr:uid="{00000000-0005-0000-0000-00005F700000}"/>
    <cellStyle name="Normal 9 3 3 2 2 2 4" xfId="9222" xr:uid="{00000000-0005-0000-0000-000060700000}"/>
    <cellStyle name="Normal 9 3 3 2 2 2 5" xfId="34342" xr:uid="{00000000-0005-0000-0000-000061700000}"/>
    <cellStyle name="Normal 9 3 3 2 2 3" xfId="3634" xr:uid="{00000000-0005-0000-0000-000062700000}"/>
    <cellStyle name="Normal 9 3 3 2 2 3 2" xfId="17584" xr:uid="{00000000-0005-0000-0000-000063700000}"/>
    <cellStyle name="Normal 9 3 3 2 2 3 2 2" xfId="40462" xr:uid="{00000000-0005-0000-0000-000064700000}"/>
    <cellStyle name="Normal 9 3 3 2 2 3 3" xfId="11670" xr:uid="{00000000-0005-0000-0000-000065700000}"/>
    <cellStyle name="Normal 9 3 3 2 2 3 4" xfId="36790" xr:uid="{00000000-0005-0000-0000-000066700000}"/>
    <cellStyle name="Normal 9 3 3 2 2 4" xfId="10446" xr:uid="{00000000-0005-0000-0000-000067700000}"/>
    <cellStyle name="Normal 9 3 3 2 2 4 2" xfId="35566" xr:uid="{00000000-0005-0000-0000-000068700000}"/>
    <cellStyle name="Normal 9 3 3 2 2 5" xfId="16117" xr:uid="{00000000-0005-0000-0000-000069700000}"/>
    <cellStyle name="Normal 9 3 3 2 2 5 2" xfId="39238" xr:uid="{00000000-0005-0000-0000-00006A700000}"/>
    <cellStyle name="Normal 9 3 3 2 2 6" xfId="7998" xr:uid="{00000000-0005-0000-0000-00006B700000}"/>
    <cellStyle name="Normal 9 3 3 2 2 7" xfId="33118" xr:uid="{00000000-0005-0000-0000-00006C700000}"/>
    <cellStyle name="Normal 9 3 3 2 3" xfId="4570" xr:uid="{00000000-0005-0000-0000-00006D700000}"/>
    <cellStyle name="Normal 9 3 3 2 3 2" xfId="12421" xr:uid="{00000000-0005-0000-0000-00006E700000}"/>
    <cellStyle name="Normal 9 3 3 2 3 2 2" xfId="37402" xr:uid="{00000000-0005-0000-0000-00006F700000}"/>
    <cellStyle name="Normal 9 3 3 2 3 3" xfId="18496" xr:uid="{00000000-0005-0000-0000-000070700000}"/>
    <cellStyle name="Normal 9 3 3 2 3 3 2" xfId="41074" xr:uid="{00000000-0005-0000-0000-000071700000}"/>
    <cellStyle name="Normal 9 3 3 2 3 4" xfId="8610" xr:uid="{00000000-0005-0000-0000-000072700000}"/>
    <cellStyle name="Normal 9 3 3 2 3 5" xfId="33730" xr:uid="{00000000-0005-0000-0000-000073700000}"/>
    <cellStyle name="Normal 9 3 3 2 4" xfId="3022" xr:uid="{00000000-0005-0000-0000-000074700000}"/>
    <cellStyle name="Normal 9 3 3 2 4 2" xfId="16972" xr:uid="{00000000-0005-0000-0000-000075700000}"/>
    <cellStyle name="Normal 9 3 3 2 4 2 2" xfId="39850" xr:uid="{00000000-0005-0000-0000-000076700000}"/>
    <cellStyle name="Normal 9 3 3 2 4 3" xfId="11058" xr:uid="{00000000-0005-0000-0000-000077700000}"/>
    <cellStyle name="Normal 9 3 3 2 4 4" xfId="36178" xr:uid="{00000000-0005-0000-0000-000078700000}"/>
    <cellStyle name="Normal 9 3 3 2 5" xfId="9834" xr:uid="{00000000-0005-0000-0000-000079700000}"/>
    <cellStyle name="Normal 9 3 3 2 5 2" xfId="34954" xr:uid="{00000000-0005-0000-0000-00007A700000}"/>
    <cellStyle name="Normal 9 3 3 2 6" xfId="15076" xr:uid="{00000000-0005-0000-0000-00007B700000}"/>
    <cellStyle name="Normal 9 3 3 2 6 2" xfId="38626" xr:uid="{00000000-0005-0000-0000-00007C700000}"/>
    <cellStyle name="Normal 9 3 3 2 7" xfId="7386" xr:uid="{00000000-0005-0000-0000-00007D700000}"/>
    <cellStyle name="Normal 9 3 3 2 8" xfId="32506" xr:uid="{00000000-0005-0000-0000-00007E700000}"/>
    <cellStyle name="Normal 9 3 3 3" xfId="1399" xr:uid="{00000000-0005-0000-0000-00007F700000}"/>
    <cellStyle name="Normal 9 3 3 3 2" xfId="2490" xr:uid="{00000000-0005-0000-0000-000080700000}"/>
    <cellStyle name="Normal 9 3 3 3 2 2" xfId="5753" xr:uid="{00000000-0005-0000-0000-000081700000}"/>
    <cellStyle name="Normal 9 3 3 3 2 2 2" xfId="13425" xr:uid="{00000000-0005-0000-0000-000082700000}"/>
    <cellStyle name="Normal 9 3 3 3 2 2 2 2" xfId="38225" xr:uid="{00000000-0005-0000-0000-000083700000}"/>
    <cellStyle name="Normal 9 3 3 3 2 2 3" xfId="19641" xr:uid="{00000000-0005-0000-0000-000084700000}"/>
    <cellStyle name="Normal 9 3 3 3 2 2 3 2" xfId="41897" xr:uid="{00000000-0005-0000-0000-000085700000}"/>
    <cellStyle name="Normal 9 3 3 3 2 2 4" xfId="9433" xr:uid="{00000000-0005-0000-0000-000086700000}"/>
    <cellStyle name="Normal 9 3 3 3 2 2 5" xfId="34553" xr:uid="{00000000-0005-0000-0000-000087700000}"/>
    <cellStyle name="Normal 9 3 3 3 2 3" xfId="3845" xr:uid="{00000000-0005-0000-0000-000088700000}"/>
    <cellStyle name="Normal 9 3 3 3 2 3 2" xfId="17795" xr:uid="{00000000-0005-0000-0000-000089700000}"/>
    <cellStyle name="Normal 9 3 3 3 2 3 2 2" xfId="40673" xr:uid="{00000000-0005-0000-0000-00008A700000}"/>
    <cellStyle name="Normal 9 3 3 3 2 3 3" xfId="11881" xr:uid="{00000000-0005-0000-0000-00008B700000}"/>
    <cellStyle name="Normal 9 3 3 3 2 3 4" xfId="37001" xr:uid="{00000000-0005-0000-0000-00008C700000}"/>
    <cellStyle name="Normal 9 3 3 3 2 4" xfId="10657" xr:uid="{00000000-0005-0000-0000-00008D700000}"/>
    <cellStyle name="Normal 9 3 3 3 2 4 2" xfId="35777" xr:uid="{00000000-0005-0000-0000-00008E700000}"/>
    <cellStyle name="Normal 9 3 3 3 2 5" xfId="16454" xr:uid="{00000000-0005-0000-0000-00008F700000}"/>
    <cellStyle name="Normal 9 3 3 3 2 5 2" xfId="39449" xr:uid="{00000000-0005-0000-0000-000090700000}"/>
    <cellStyle name="Normal 9 3 3 3 2 6" xfId="8209" xr:uid="{00000000-0005-0000-0000-000091700000}"/>
    <cellStyle name="Normal 9 3 3 3 2 7" xfId="33329" xr:uid="{00000000-0005-0000-0000-000092700000}"/>
    <cellStyle name="Normal 9 3 3 3 3" xfId="4863" xr:uid="{00000000-0005-0000-0000-000093700000}"/>
    <cellStyle name="Normal 9 3 3 3 3 2" xfId="12677" xr:uid="{00000000-0005-0000-0000-000094700000}"/>
    <cellStyle name="Normal 9 3 3 3 3 2 2" xfId="37613" xr:uid="{00000000-0005-0000-0000-000095700000}"/>
    <cellStyle name="Normal 9 3 3 3 3 3" xfId="18781" xr:uid="{00000000-0005-0000-0000-000096700000}"/>
    <cellStyle name="Normal 9 3 3 3 3 3 2" xfId="41285" xr:uid="{00000000-0005-0000-0000-000097700000}"/>
    <cellStyle name="Normal 9 3 3 3 3 4" xfId="8821" xr:uid="{00000000-0005-0000-0000-000098700000}"/>
    <cellStyle name="Normal 9 3 3 3 3 5" xfId="33941" xr:uid="{00000000-0005-0000-0000-000099700000}"/>
    <cellStyle name="Normal 9 3 3 3 4" xfId="3233" xr:uid="{00000000-0005-0000-0000-00009A700000}"/>
    <cellStyle name="Normal 9 3 3 3 4 2" xfId="17183" xr:uid="{00000000-0005-0000-0000-00009B700000}"/>
    <cellStyle name="Normal 9 3 3 3 4 2 2" xfId="40061" xr:uid="{00000000-0005-0000-0000-00009C700000}"/>
    <cellStyle name="Normal 9 3 3 3 4 3" xfId="11269" xr:uid="{00000000-0005-0000-0000-00009D700000}"/>
    <cellStyle name="Normal 9 3 3 3 4 4" xfId="36389" xr:uid="{00000000-0005-0000-0000-00009E700000}"/>
    <cellStyle name="Normal 9 3 3 3 5" xfId="10045" xr:uid="{00000000-0005-0000-0000-00009F700000}"/>
    <cellStyle name="Normal 9 3 3 3 5 2" xfId="35165" xr:uid="{00000000-0005-0000-0000-0000A0700000}"/>
    <cellStyle name="Normal 9 3 3 3 6" xfId="15408" xr:uid="{00000000-0005-0000-0000-0000A1700000}"/>
    <cellStyle name="Normal 9 3 3 3 6 2" xfId="38837" xr:uid="{00000000-0005-0000-0000-0000A2700000}"/>
    <cellStyle name="Normal 9 3 3 3 7" xfId="7597" xr:uid="{00000000-0005-0000-0000-0000A3700000}"/>
    <cellStyle name="Normal 9 3 3 3 8" xfId="32717" xr:uid="{00000000-0005-0000-0000-0000A4700000}"/>
    <cellStyle name="Normal 9 3 3 4" xfId="1810" xr:uid="{00000000-0005-0000-0000-0000A5700000}"/>
    <cellStyle name="Normal 9 3 3 4 2" xfId="5179" xr:uid="{00000000-0005-0000-0000-0000A6700000}"/>
    <cellStyle name="Normal 9 3 3 4 2 2" xfId="12932" xr:uid="{00000000-0005-0000-0000-0000A7700000}"/>
    <cellStyle name="Normal 9 3 3 4 2 2 2" xfId="37803" xr:uid="{00000000-0005-0000-0000-0000A8700000}"/>
    <cellStyle name="Normal 9 3 3 4 2 3" xfId="19083" xr:uid="{00000000-0005-0000-0000-0000A9700000}"/>
    <cellStyle name="Normal 9 3 3 4 2 3 2" xfId="41475" xr:uid="{00000000-0005-0000-0000-0000AA700000}"/>
    <cellStyle name="Normal 9 3 3 4 2 4" xfId="9011" xr:uid="{00000000-0005-0000-0000-0000AB700000}"/>
    <cellStyle name="Normal 9 3 3 4 2 5" xfId="34131" xr:uid="{00000000-0005-0000-0000-0000AC700000}"/>
    <cellStyle name="Normal 9 3 3 4 3" xfId="3423" xr:uid="{00000000-0005-0000-0000-0000AD700000}"/>
    <cellStyle name="Normal 9 3 3 4 3 2" xfId="17373" xr:uid="{00000000-0005-0000-0000-0000AE700000}"/>
    <cellStyle name="Normal 9 3 3 4 3 2 2" xfId="40251" xr:uid="{00000000-0005-0000-0000-0000AF700000}"/>
    <cellStyle name="Normal 9 3 3 4 3 3" xfId="11459" xr:uid="{00000000-0005-0000-0000-0000B0700000}"/>
    <cellStyle name="Normal 9 3 3 4 3 4" xfId="36579" xr:uid="{00000000-0005-0000-0000-0000B1700000}"/>
    <cellStyle name="Normal 9 3 3 4 4" xfId="10235" xr:uid="{00000000-0005-0000-0000-0000B2700000}"/>
    <cellStyle name="Normal 9 3 3 4 4 2" xfId="35355" xr:uid="{00000000-0005-0000-0000-0000B3700000}"/>
    <cellStyle name="Normal 9 3 3 4 5" xfId="15788" xr:uid="{00000000-0005-0000-0000-0000B4700000}"/>
    <cellStyle name="Normal 9 3 3 4 5 2" xfId="39027" xr:uid="{00000000-0005-0000-0000-0000B5700000}"/>
    <cellStyle name="Normal 9 3 3 4 6" xfId="7787" xr:uid="{00000000-0005-0000-0000-0000B6700000}"/>
    <cellStyle name="Normal 9 3 3 4 7" xfId="32907" xr:uid="{00000000-0005-0000-0000-0000B7700000}"/>
    <cellStyle name="Normal 9 3 3 5" xfId="4273" xr:uid="{00000000-0005-0000-0000-0000B8700000}"/>
    <cellStyle name="Normal 9 3 3 5 2" xfId="12175" xr:uid="{00000000-0005-0000-0000-0000B9700000}"/>
    <cellStyle name="Normal 9 3 3 5 2 2" xfId="37191" xr:uid="{00000000-0005-0000-0000-0000BA700000}"/>
    <cellStyle name="Normal 9 3 3 5 3" xfId="18205" xr:uid="{00000000-0005-0000-0000-0000BB700000}"/>
    <cellStyle name="Normal 9 3 3 5 3 2" xfId="40863" xr:uid="{00000000-0005-0000-0000-0000BC700000}"/>
    <cellStyle name="Normal 9 3 3 5 4" xfId="8399" xr:uid="{00000000-0005-0000-0000-0000BD700000}"/>
    <cellStyle name="Normal 9 3 3 5 5" xfId="33519" xr:uid="{00000000-0005-0000-0000-0000BE700000}"/>
    <cellStyle name="Normal 9 3 3 6" xfId="2811" xr:uid="{00000000-0005-0000-0000-0000BF700000}"/>
    <cellStyle name="Normal 9 3 3 6 2" xfId="16761" xr:uid="{00000000-0005-0000-0000-0000C0700000}"/>
    <cellStyle name="Normal 9 3 3 6 2 2" xfId="39639" xr:uid="{00000000-0005-0000-0000-0000C1700000}"/>
    <cellStyle name="Normal 9 3 3 6 3" xfId="10847" xr:uid="{00000000-0005-0000-0000-0000C2700000}"/>
    <cellStyle name="Normal 9 3 3 6 4" xfId="35967" xr:uid="{00000000-0005-0000-0000-0000C3700000}"/>
    <cellStyle name="Normal 9 3 3 7" xfId="9623" xr:uid="{00000000-0005-0000-0000-0000C4700000}"/>
    <cellStyle name="Normal 9 3 3 7 2" xfId="34743" xr:uid="{00000000-0005-0000-0000-0000C5700000}"/>
    <cellStyle name="Normal 9 3 3 8" xfId="14673" xr:uid="{00000000-0005-0000-0000-0000C6700000}"/>
    <cellStyle name="Normal 9 3 3 8 2" xfId="38415" xr:uid="{00000000-0005-0000-0000-0000C7700000}"/>
    <cellStyle name="Normal 9 3 3 9" xfId="7175" xr:uid="{00000000-0005-0000-0000-0000C8700000}"/>
    <cellStyle name="Normal 9 3 4" xfId="1054" xr:uid="{00000000-0005-0000-0000-0000C9700000}"/>
    <cellStyle name="Normal 9 3 4 2" xfId="2145" xr:uid="{00000000-0005-0000-0000-0000CA700000}"/>
    <cellStyle name="Normal 9 3 4 2 2" xfId="5451" xr:uid="{00000000-0005-0000-0000-0000CB700000}"/>
    <cellStyle name="Normal 9 3 4 2 2 2" xfId="13165" xr:uid="{00000000-0005-0000-0000-0000CC700000}"/>
    <cellStyle name="Normal 9 3 4 2 2 2 2" xfId="38011" xr:uid="{00000000-0005-0000-0000-0000CD700000}"/>
    <cellStyle name="Normal 9 3 4 2 2 3" xfId="19345" xr:uid="{00000000-0005-0000-0000-0000CE700000}"/>
    <cellStyle name="Normal 9 3 4 2 2 3 2" xfId="41683" xr:uid="{00000000-0005-0000-0000-0000CF700000}"/>
    <cellStyle name="Normal 9 3 4 2 2 4" xfId="9219" xr:uid="{00000000-0005-0000-0000-0000D0700000}"/>
    <cellStyle name="Normal 9 3 4 2 2 5" xfId="34339" xr:uid="{00000000-0005-0000-0000-0000D1700000}"/>
    <cellStyle name="Normal 9 3 4 2 3" xfId="3631" xr:uid="{00000000-0005-0000-0000-0000D2700000}"/>
    <cellStyle name="Normal 9 3 4 2 3 2" xfId="17581" xr:uid="{00000000-0005-0000-0000-0000D3700000}"/>
    <cellStyle name="Normal 9 3 4 2 3 2 2" xfId="40459" xr:uid="{00000000-0005-0000-0000-0000D4700000}"/>
    <cellStyle name="Normal 9 3 4 2 3 3" xfId="11667" xr:uid="{00000000-0005-0000-0000-0000D5700000}"/>
    <cellStyle name="Normal 9 3 4 2 3 4" xfId="36787" xr:uid="{00000000-0005-0000-0000-0000D6700000}"/>
    <cellStyle name="Normal 9 3 4 2 4" xfId="10443" xr:uid="{00000000-0005-0000-0000-0000D7700000}"/>
    <cellStyle name="Normal 9 3 4 2 4 2" xfId="35563" xr:uid="{00000000-0005-0000-0000-0000D8700000}"/>
    <cellStyle name="Normal 9 3 4 2 5" xfId="16114" xr:uid="{00000000-0005-0000-0000-0000D9700000}"/>
    <cellStyle name="Normal 9 3 4 2 5 2" xfId="39235" xr:uid="{00000000-0005-0000-0000-0000DA700000}"/>
    <cellStyle name="Normal 9 3 4 2 6" xfId="7995" xr:uid="{00000000-0005-0000-0000-0000DB700000}"/>
    <cellStyle name="Normal 9 3 4 2 7" xfId="33115" xr:uid="{00000000-0005-0000-0000-0000DC700000}"/>
    <cellStyle name="Normal 9 3 4 3" xfId="4567" xr:uid="{00000000-0005-0000-0000-0000DD700000}"/>
    <cellStyle name="Normal 9 3 4 3 2" xfId="12418" xr:uid="{00000000-0005-0000-0000-0000DE700000}"/>
    <cellStyle name="Normal 9 3 4 3 2 2" xfId="37399" xr:uid="{00000000-0005-0000-0000-0000DF700000}"/>
    <cellStyle name="Normal 9 3 4 3 3" xfId="18493" xr:uid="{00000000-0005-0000-0000-0000E0700000}"/>
    <cellStyle name="Normal 9 3 4 3 3 2" xfId="41071" xr:uid="{00000000-0005-0000-0000-0000E1700000}"/>
    <cellStyle name="Normal 9 3 4 3 4" xfId="8607" xr:uid="{00000000-0005-0000-0000-0000E2700000}"/>
    <cellStyle name="Normal 9 3 4 3 5" xfId="33727" xr:uid="{00000000-0005-0000-0000-0000E3700000}"/>
    <cellStyle name="Normal 9 3 4 4" xfId="3019" xr:uid="{00000000-0005-0000-0000-0000E4700000}"/>
    <cellStyle name="Normal 9 3 4 4 2" xfId="16969" xr:uid="{00000000-0005-0000-0000-0000E5700000}"/>
    <cellStyle name="Normal 9 3 4 4 2 2" xfId="39847" xr:uid="{00000000-0005-0000-0000-0000E6700000}"/>
    <cellStyle name="Normal 9 3 4 4 3" xfId="11055" xr:uid="{00000000-0005-0000-0000-0000E7700000}"/>
    <cellStyle name="Normal 9 3 4 4 4" xfId="36175" xr:uid="{00000000-0005-0000-0000-0000E8700000}"/>
    <cellStyle name="Normal 9 3 4 5" xfId="9831" xr:uid="{00000000-0005-0000-0000-0000E9700000}"/>
    <cellStyle name="Normal 9 3 4 5 2" xfId="34951" xr:uid="{00000000-0005-0000-0000-0000EA700000}"/>
    <cellStyle name="Normal 9 3 4 6" xfId="15073" xr:uid="{00000000-0005-0000-0000-0000EB700000}"/>
    <cellStyle name="Normal 9 3 4 6 2" xfId="38623" xr:uid="{00000000-0005-0000-0000-0000EC700000}"/>
    <cellStyle name="Normal 9 3 4 7" xfId="7383" xr:uid="{00000000-0005-0000-0000-0000ED700000}"/>
    <cellStyle name="Normal 9 3 4 8" xfId="32503" xr:uid="{00000000-0005-0000-0000-0000EE700000}"/>
    <cellStyle name="Normal 9 3 5" xfId="1396" xr:uid="{00000000-0005-0000-0000-0000EF700000}"/>
    <cellStyle name="Normal 9 3 5 2" xfId="2487" xr:uid="{00000000-0005-0000-0000-0000F0700000}"/>
    <cellStyle name="Normal 9 3 5 2 2" xfId="5750" xr:uid="{00000000-0005-0000-0000-0000F1700000}"/>
    <cellStyle name="Normal 9 3 5 2 2 2" xfId="13422" xr:uid="{00000000-0005-0000-0000-0000F2700000}"/>
    <cellStyle name="Normal 9 3 5 2 2 2 2" xfId="38222" xr:uid="{00000000-0005-0000-0000-0000F3700000}"/>
    <cellStyle name="Normal 9 3 5 2 2 3" xfId="19638" xr:uid="{00000000-0005-0000-0000-0000F4700000}"/>
    <cellStyle name="Normal 9 3 5 2 2 3 2" xfId="41894" xr:uid="{00000000-0005-0000-0000-0000F5700000}"/>
    <cellStyle name="Normal 9 3 5 2 2 4" xfId="9430" xr:uid="{00000000-0005-0000-0000-0000F6700000}"/>
    <cellStyle name="Normal 9 3 5 2 2 5" xfId="34550" xr:uid="{00000000-0005-0000-0000-0000F7700000}"/>
    <cellStyle name="Normal 9 3 5 2 3" xfId="3842" xr:uid="{00000000-0005-0000-0000-0000F8700000}"/>
    <cellStyle name="Normal 9 3 5 2 3 2" xfId="17792" xr:uid="{00000000-0005-0000-0000-0000F9700000}"/>
    <cellStyle name="Normal 9 3 5 2 3 2 2" xfId="40670" xr:uid="{00000000-0005-0000-0000-0000FA700000}"/>
    <cellStyle name="Normal 9 3 5 2 3 3" xfId="11878" xr:uid="{00000000-0005-0000-0000-0000FB700000}"/>
    <cellStyle name="Normal 9 3 5 2 3 4" xfId="36998" xr:uid="{00000000-0005-0000-0000-0000FC700000}"/>
    <cellStyle name="Normal 9 3 5 2 4" xfId="10654" xr:uid="{00000000-0005-0000-0000-0000FD700000}"/>
    <cellStyle name="Normal 9 3 5 2 4 2" xfId="35774" xr:uid="{00000000-0005-0000-0000-0000FE700000}"/>
    <cellStyle name="Normal 9 3 5 2 5" xfId="16451" xr:uid="{00000000-0005-0000-0000-0000FF700000}"/>
    <cellStyle name="Normal 9 3 5 2 5 2" xfId="39446" xr:uid="{00000000-0005-0000-0000-000000710000}"/>
    <cellStyle name="Normal 9 3 5 2 6" xfId="8206" xr:uid="{00000000-0005-0000-0000-000001710000}"/>
    <cellStyle name="Normal 9 3 5 2 7" xfId="33326" xr:uid="{00000000-0005-0000-0000-000002710000}"/>
    <cellStyle name="Normal 9 3 5 3" xfId="4860" xr:uid="{00000000-0005-0000-0000-000003710000}"/>
    <cellStyle name="Normal 9 3 5 3 2" xfId="12674" xr:uid="{00000000-0005-0000-0000-000004710000}"/>
    <cellStyle name="Normal 9 3 5 3 2 2" xfId="37610" xr:uid="{00000000-0005-0000-0000-000005710000}"/>
    <cellStyle name="Normal 9 3 5 3 3" xfId="18778" xr:uid="{00000000-0005-0000-0000-000006710000}"/>
    <cellStyle name="Normal 9 3 5 3 3 2" xfId="41282" xr:uid="{00000000-0005-0000-0000-000007710000}"/>
    <cellStyle name="Normal 9 3 5 3 4" xfId="8818" xr:uid="{00000000-0005-0000-0000-000008710000}"/>
    <cellStyle name="Normal 9 3 5 3 5" xfId="33938" xr:uid="{00000000-0005-0000-0000-000009710000}"/>
    <cellStyle name="Normal 9 3 5 4" xfId="3230" xr:uid="{00000000-0005-0000-0000-00000A710000}"/>
    <cellStyle name="Normal 9 3 5 4 2" xfId="17180" xr:uid="{00000000-0005-0000-0000-00000B710000}"/>
    <cellStyle name="Normal 9 3 5 4 2 2" xfId="40058" xr:uid="{00000000-0005-0000-0000-00000C710000}"/>
    <cellStyle name="Normal 9 3 5 4 3" xfId="11266" xr:uid="{00000000-0005-0000-0000-00000D710000}"/>
    <cellStyle name="Normal 9 3 5 4 4" xfId="36386" xr:uid="{00000000-0005-0000-0000-00000E710000}"/>
    <cellStyle name="Normal 9 3 5 5" xfId="10042" xr:uid="{00000000-0005-0000-0000-00000F710000}"/>
    <cellStyle name="Normal 9 3 5 5 2" xfId="35162" xr:uid="{00000000-0005-0000-0000-000010710000}"/>
    <cellStyle name="Normal 9 3 5 6" xfId="15405" xr:uid="{00000000-0005-0000-0000-000011710000}"/>
    <cellStyle name="Normal 9 3 5 6 2" xfId="38834" xr:uid="{00000000-0005-0000-0000-000012710000}"/>
    <cellStyle name="Normal 9 3 5 7" xfId="7594" xr:uid="{00000000-0005-0000-0000-000013710000}"/>
    <cellStyle name="Normal 9 3 5 8" xfId="32714" xr:uid="{00000000-0005-0000-0000-000014710000}"/>
    <cellStyle name="Normal 9 3 6" xfId="1807" xr:uid="{00000000-0005-0000-0000-000015710000}"/>
    <cellStyle name="Normal 9 3 6 2" xfId="5176" xr:uid="{00000000-0005-0000-0000-000016710000}"/>
    <cellStyle name="Normal 9 3 6 2 2" xfId="12929" xr:uid="{00000000-0005-0000-0000-000017710000}"/>
    <cellStyle name="Normal 9 3 6 2 2 2" xfId="37800" xr:uid="{00000000-0005-0000-0000-000018710000}"/>
    <cellStyle name="Normal 9 3 6 2 3" xfId="19080" xr:uid="{00000000-0005-0000-0000-000019710000}"/>
    <cellStyle name="Normal 9 3 6 2 3 2" xfId="41472" xr:uid="{00000000-0005-0000-0000-00001A710000}"/>
    <cellStyle name="Normal 9 3 6 2 4" xfId="9008" xr:uid="{00000000-0005-0000-0000-00001B710000}"/>
    <cellStyle name="Normal 9 3 6 2 5" xfId="34128" xr:uid="{00000000-0005-0000-0000-00001C710000}"/>
    <cellStyle name="Normal 9 3 6 3" xfId="3420" xr:uid="{00000000-0005-0000-0000-00001D710000}"/>
    <cellStyle name="Normal 9 3 6 3 2" xfId="17370" xr:uid="{00000000-0005-0000-0000-00001E710000}"/>
    <cellStyle name="Normal 9 3 6 3 2 2" xfId="40248" xr:uid="{00000000-0005-0000-0000-00001F710000}"/>
    <cellStyle name="Normal 9 3 6 3 3" xfId="11456" xr:uid="{00000000-0005-0000-0000-000020710000}"/>
    <cellStyle name="Normal 9 3 6 3 4" xfId="36576" xr:uid="{00000000-0005-0000-0000-000021710000}"/>
    <cellStyle name="Normal 9 3 6 4" xfId="10232" xr:uid="{00000000-0005-0000-0000-000022710000}"/>
    <cellStyle name="Normal 9 3 6 4 2" xfId="35352" xr:uid="{00000000-0005-0000-0000-000023710000}"/>
    <cellStyle name="Normal 9 3 6 5" xfId="15785" xr:uid="{00000000-0005-0000-0000-000024710000}"/>
    <cellStyle name="Normal 9 3 6 5 2" xfId="39024" xr:uid="{00000000-0005-0000-0000-000025710000}"/>
    <cellStyle name="Normal 9 3 6 6" xfId="7784" xr:uid="{00000000-0005-0000-0000-000026710000}"/>
    <cellStyle name="Normal 9 3 6 7" xfId="32904" xr:uid="{00000000-0005-0000-0000-000027710000}"/>
    <cellStyle name="Normal 9 3 7" xfId="4270" xr:uid="{00000000-0005-0000-0000-000028710000}"/>
    <cellStyle name="Normal 9 3 7 2" xfId="12172" xr:uid="{00000000-0005-0000-0000-000029710000}"/>
    <cellStyle name="Normal 9 3 7 2 2" xfId="37188" xr:uid="{00000000-0005-0000-0000-00002A710000}"/>
    <cellStyle name="Normal 9 3 7 3" xfId="18202" xr:uid="{00000000-0005-0000-0000-00002B710000}"/>
    <cellStyle name="Normal 9 3 7 3 2" xfId="40860" xr:uid="{00000000-0005-0000-0000-00002C710000}"/>
    <cellStyle name="Normal 9 3 7 4" xfId="8396" xr:uid="{00000000-0005-0000-0000-00002D710000}"/>
    <cellStyle name="Normal 9 3 7 5" xfId="33516" xr:uid="{00000000-0005-0000-0000-00002E710000}"/>
    <cellStyle name="Normal 9 3 8" xfId="2808" xr:uid="{00000000-0005-0000-0000-00002F710000}"/>
    <cellStyle name="Normal 9 3 8 2" xfId="16758" xr:uid="{00000000-0005-0000-0000-000030710000}"/>
    <cellStyle name="Normal 9 3 8 2 2" xfId="39636" xr:uid="{00000000-0005-0000-0000-000031710000}"/>
    <cellStyle name="Normal 9 3 8 3" xfId="10844" xr:uid="{00000000-0005-0000-0000-000032710000}"/>
    <cellStyle name="Normal 9 3 8 4" xfId="35964" xr:uid="{00000000-0005-0000-0000-000033710000}"/>
    <cellStyle name="Normal 9 3 9" xfId="9620" xr:uid="{00000000-0005-0000-0000-000034710000}"/>
    <cellStyle name="Normal 9 3 9 2" xfId="34740" xr:uid="{00000000-0005-0000-0000-000035710000}"/>
    <cellStyle name="Normal 9 4" xfId="632" xr:uid="{00000000-0005-0000-0000-000036710000}"/>
    <cellStyle name="Normal 9 4 10" xfId="14674" xr:uid="{00000000-0005-0000-0000-000037710000}"/>
    <cellStyle name="Normal 9 4 10 2" xfId="38416" xr:uid="{00000000-0005-0000-0000-000038710000}"/>
    <cellStyle name="Normal 9 4 11" xfId="7176" xr:uid="{00000000-0005-0000-0000-000039710000}"/>
    <cellStyle name="Normal 9 4 12" xfId="32296" xr:uid="{00000000-0005-0000-0000-00003A710000}"/>
    <cellStyle name="Normal 9 4 2" xfId="633" xr:uid="{00000000-0005-0000-0000-00003B710000}"/>
    <cellStyle name="Normal 9 4 2 10" xfId="7177" xr:uid="{00000000-0005-0000-0000-00003C710000}"/>
    <cellStyle name="Normal 9 4 2 11" xfId="32297" xr:uid="{00000000-0005-0000-0000-00003D710000}"/>
    <cellStyle name="Normal 9 4 2 2" xfId="634" xr:uid="{00000000-0005-0000-0000-00003E710000}"/>
    <cellStyle name="Normal 9 4 2 2 10" xfId="32298" xr:uid="{00000000-0005-0000-0000-00003F710000}"/>
    <cellStyle name="Normal 9 4 2 2 2" xfId="1060" xr:uid="{00000000-0005-0000-0000-000040710000}"/>
    <cellStyle name="Normal 9 4 2 2 2 2" xfId="2151" xr:uid="{00000000-0005-0000-0000-000041710000}"/>
    <cellStyle name="Normal 9 4 2 2 2 2 2" xfId="5457" xr:uid="{00000000-0005-0000-0000-000042710000}"/>
    <cellStyle name="Normal 9 4 2 2 2 2 2 2" xfId="13171" xr:uid="{00000000-0005-0000-0000-000043710000}"/>
    <cellStyle name="Normal 9 4 2 2 2 2 2 2 2" xfId="38017" xr:uid="{00000000-0005-0000-0000-000044710000}"/>
    <cellStyle name="Normal 9 4 2 2 2 2 2 3" xfId="19351" xr:uid="{00000000-0005-0000-0000-000045710000}"/>
    <cellStyle name="Normal 9 4 2 2 2 2 2 3 2" xfId="41689" xr:uid="{00000000-0005-0000-0000-000046710000}"/>
    <cellStyle name="Normal 9 4 2 2 2 2 2 4" xfId="9225" xr:uid="{00000000-0005-0000-0000-000047710000}"/>
    <cellStyle name="Normal 9 4 2 2 2 2 2 5" xfId="34345" xr:uid="{00000000-0005-0000-0000-000048710000}"/>
    <cellStyle name="Normal 9 4 2 2 2 2 3" xfId="3637" xr:uid="{00000000-0005-0000-0000-000049710000}"/>
    <cellStyle name="Normal 9 4 2 2 2 2 3 2" xfId="17587" xr:uid="{00000000-0005-0000-0000-00004A710000}"/>
    <cellStyle name="Normal 9 4 2 2 2 2 3 2 2" xfId="40465" xr:uid="{00000000-0005-0000-0000-00004B710000}"/>
    <cellStyle name="Normal 9 4 2 2 2 2 3 3" xfId="11673" xr:uid="{00000000-0005-0000-0000-00004C710000}"/>
    <cellStyle name="Normal 9 4 2 2 2 2 3 4" xfId="36793" xr:uid="{00000000-0005-0000-0000-00004D710000}"/>
    <cellStyle name="Normal 9 4 2 2 2 2 4" xfId="10449" xr:uid="{00000000-0005-0000-0000-00004E710000}"/>
    <cellStyle name="Normal 9 4 2 2 2 2 4 2" xfId="35569" xr:uid="{00000000-0005-0000-0000-00004F710000}"/>
    <cellStyle name="Normal 9 4 2 2 2 2 5" xfId="16120" xr:uid="{00000000-0005-0000-0000-000050710000}"/>
    <cellStyle name="Normal 9 4 2 2 2 2 5 2" xfId="39241" xr:uid="{00000000-0005-0000-0000-000051710000}"/>
    <cellStyle name="Normal 9 4 2 2 2 2 6" xfId="8001" xr:uid="{00000000-0005-0000-0000-000052710000}"/>
    <cellStyle name="Normal 9 4 2 2 2 2 7" xfId="33121" xr:uid="{00000000-0005-0000-0000-000053710000}"/>
    <cellStyle name="Normal 9 4 2 2 2 3" xfId="4573" xr:uid="{00000000-0005-0000-0000-000054710000}"/>
    <cellStyle name="Normal 9 4 2 2 2 3 2" xfId="12424" xr:uid="{00000000-0005-0000-0000-000055710000}"/>
    <cellStyle name="Normal 9 4 2 2 2 3 2 2" xfId="37405" xr:uid="{00000000-0005-0000-0000-000056710000}"/>
    <cellStyle name="Normal 9 4 2 2 2 3 3" xfId="18499" xr:uid="{00000000-0005-0000-0000-000057710000}"/>
    <cellStyle name="Normal 9 4 2 2 2 3 3 2" xfId="41077" xr:uid="{00000000-0005-0000-0000-000058710000}"/>
    <cellStyle name="Normal 9 4 2 2 2 3 4" xfId="8613" xr:uid="{00000000-0005-0000-0000-000059710000}"/>
    <cellStyle name="Normal 9 4 2 2 2 3 5" xfId="33733" xr:uid="{00000000-0005-0000-0000-00005A710000}"/>
    <cellStyle name="Normal 9 4 2 2 2 4" xfId="3025" xr:uid="{00000000-0005-0000-0000-00005B710000}"/>
    <cellStyle name="Normal 9 4 2 2 2 4 2" xfId="16975" xr:uid="{00000000-0005-0000-0000-00005C710000}"/>
    <cellStyle name="Normal 9 4 2 2 2 4 2 2" xfId="39853" xr:uid="{00000000-0005-0000-0000-00005D710000}"/>
    <cellStyle name="Normal 9 4 2 2 2 4 3" xfId="11061" xr:uid="{00000000-0005-0000-0000-00005E710000}"/>
    <cellStyle name="Normal 9 4 2 2 2 4 4" xfId="36181" xr:uid="{00000000-0005-0000-0000-00005F710000}"/>
    <cellStyle name="Normal 9 4 2 2 2 5" xfId="9837" xr:uid="{00000000-0005-0000-0000-000060710000}"/>
    <cellStyle name="Normal 9 4 2 2 2 5 2" xfId="34957" xr:uid="{00000000-0005-0000-0000-000061710000}"/>
    <cellStyle name="Normal 9 4 2 2 2 6" xfId="15079" xr:uid="{00000000-0005-0000-0000-000062710000}"/>
    <cellStyle name="Normal 9 4 2 2 2 6 2" xfId="38629" xr:uid="{00000000-0005-0000-0000-000063710000}"/>
    <cellStyle name="Normal 9 4 2 2 2 7" xfId="7389" xr:uid="{00000000-0005-0000-0000-000064710000}"/>
    <cellStyle name="Normal 9 4 2 2 2 8" xfId="32509" xr:uid="{00000000-0005-0000-0000-000065710000}"/>
    <cellStyle name="Normal 9 4 2 2 3" xfId="1402" xr:uid="{00000000-0005-0000-0000-000066710000}"/>
    <cellStyle name="Normal 9 4 2 2 3 2" xfId="2493" xr:uid="{00000000-0005-0000-0000-000067710000}"/>
    <cellStyle name="Normal 9 4 2 2 3 2 2" xfId="5756" xr:uid="{00000000-0005-0000-0000-000068710000}"/>
    <cellStyle name="Normal 9 4 2 2 3 2 2 2" xfId="13428" xr:uid="{00000000-0005-0000-0000-000069710000}"/>
    <cellStyle name="Normal 9 4 2 2 3 2 2 2 2" xfId="38228" xr:uid="{00000000-0005-0000-0000-00006A710000}"/>
    <cellStyle name="Normal 9 4 2 2 3 2 2 3" xfId="19644" xr:uid="{00000000-0005-0000-0000-00006B710000}"/>
    <cellStyle name="Normal 9 4 2 2 3 2 2 3 2" xfId="41900" xr:uid="{00000000-0005-0000-0000-00006C710000}"/>
    <cellStyle name="Normal 9 4 2 2 3 2 2 4" xfId="9436" xr:uid="{00000000-0005-0000-0000-00006D710000}"/>
    <cellStyle name="Normal 9 4 2 2 3 2 2 5" xfId="34556" xr:uid="{00000000-0005-0000-0000-00006E710000}"/>
    <cellStyle name="Normal 9 4 2 2 3 2 3" xfId="3848" xr:uid="{00000000-0005-0000-0000-00006F710000}"/>
    <cellStyle name="Normal 9 4 2 2 3 2 3 2" xfId="17798" xr:uid="{00000000-0005-0000-0000-000070710000}"/>
    <cellStyle name="Normal 9 4 2 2 3 2 3 2 2" xfId="40676" xr:uid="{00000000-0005-0000-0000-000071710000}"/>
    <cellStyle name="Normal 9 4 2 2 3 2 3 3" xfId="11884" xr:uid="{00000000-0005-0000-0000-000072710000}"/>
    <cellStyle name="Normal 9 4 2 2 3 2 3 4" xfId="37004" xr:uid="{00000000-0005-0000-0000-000073710000}"/>
    <cellStyle name="Normal 9 4 2 2 3 2 4" xfId="10660" xr:uid="{00000000-0005-0000-0000-000074710000}"/>
    <cellStyle name="Normal 9 4 2 2 3 2 4 2" xfId="35780" xr:uid="{00000000-0005-0000-0000-000075710000}"/>
    <cellStyle name="Normal 9 4 2 2 3 2 5" xfId="16457" xr:uid="{00000000-0005-0000-0000-000076710000}"/>
    <cellStyle name="Normal 9 4 2 2 3 2 5 2" xfId="39452" xr:uid="{00000000-0005-0000-0000-000077710000}"/>
    <cellStyle name="Normal 9 4 2 2 3 2 6" xfId="8212" xr:uid="{00000000-0005-0000-0000-000078710000}"/>
    <cellStyle name="Normal 9 4 2 2 3 2 7" xfId="33332" xr:uid="{00000000-0005-0000-0000-000079710000}"/>
    <cellStyle name="Normal 9 4 2 2 3 3" xfId="4866" xr:uid="{00000000-0005-0000-0000-00007A710000}"/>
    <cellStyle name="Normal 9 4 2 2 3 3 2" xfId="12680" xr:uid="{00000000-0005-0000-0000-00007B710000}"/>
    <cellStyle name="Normal 9 4 2 2 3 3 2 2" xfId="37616" xr:uid="{00000000-0005-0000-0000-00007C710000}"/>
    <cellStyle name="Normal 9 4 2 2 3 3 3" xfId="18784" xr:uid="{00000000-0005-0000-0000-00007D710000}"/>
    <cellStyle name="Normal 9 4 2 2 3 3 3 2" xfId="41288" xr:uid="{00000000-0005-0000-0000-00007E710000}"/>
    <cellStyle name="Normal 9 4 2 2 3 3 4" xfId="8824" xr:uid="{00000000-0005-0000-0000-00007F710000}"/>
    <cellStyle name="Normal 9 4 2 2 3 3 5" xfId="33944" xr:uid="{00000000-0005-0000-0000-000080710000}"/>
    <cellStyle name="Normal 9 4 2 2 3 4" xfId="3236" xr:uid="{00000000-0005-0000-0000-000081710000}"/>
    <cellStyle name="Normal 9 4 2 2 3 4 2" xfId="17186" xr:uid="{00000000-0005-0000-0000-000082710000}"/>
    <cellStyle name="Normal 9 4 2 2 3 4 2 2" xfId="40064" xr:uid="{00000000-0005-0000-0000-000083710000}"/>
    <cellStyle name="Normal 9 4 2 2 3 4 3" xfId="11272" xr:uid="{00000000-0005-0000-0000-000084710000}"/>
    <cellStyle name="Normal 9 4 2 2 3 4 4" xfId="36392" xr:uid="{00000000-0005-0000-0000-000085710000}"/>
    <cellStyle name="Normal 9 4 2 2 3 5" xfId="10048" xr:uid="{00000000-0005-0000-0000-000086710000}"/>
    <cellStyle name="Normal 9 4 2 2 3 5 2" xfId="35168" xr:uid="{00000000-0005-0000-0000-000087710000}"/>
    <cellStyle name="Normal 9 4 2 2 3 6" xfId="15411" xr:uid="{00000000-0005-0000-0000-000088710000}"/>
    <cellStyle name="Normal 9 4 2 2 3 6 2" xfId="38840" xr:uid="{00000000-0005-0000-0000-000089710000}"/>
    <cellStyle name="Normal 9 4 2 2 3 7" xfId="7600" xr:uid="{00000000-0005-0000-0000-00008A710000}"/>
    <cellStyle name="Normal 9 4 2 2 3 8" xfId="32720" xr:uid="{00000000-0005-0000-0000-00008B710000}"/>
    <cellStyle name="Normal 9 4 2 2 4" xfId="1813" xr:uid="{00000000-0005-0000-0000-00008C710000}"/>
    <cellStyle name="Normal 9 4 2 2 4 2" xfId="5182" xr:uid="{00000000-0005-0000-0000-00008D710000}"/>
    <cellStyle name="Normal 9 4 2 2 4 2 2" xfId="12935" xr:uid="{00000000-0005-0000-0000-00008E710000}"/>
    <cellStyle name="Normal 9 4 2 2 4 2 2 2" xfId="37806" xr:uid="{00000000-0005-0000-0000-00008F710000}"/>
    <cellStyle name="Normal 9 4 2 2 4 2 3" xfId="19086" xr:uid="{00000000-0005-0000-0000-000090710000}"/>
    <cellStyle name="Normal 9 4 2 2 4 2 3 2" xfId="41478" xr:uid="{00000000-0005-0000-0000-000091710000}"/>
    <cellStyle name="Normal 9 4 2 2 4 2 4" xfId="9014" xr:uid="{00000000-0005-0000-0000-000092710000}"/>
    <cellStyle name="Normal 9 4 2 2 4 2 5" xfId="34134" xr:uid="{00000000-0005-0000-0000-000093710000}"/>
    <cellStyle name="Normal 9 4 2 2 4 3" xfId="3426" xr:uid="{00000000-0005-0000-0000-000094710000}"/>
    <cellStyle name="Normal 9 4 2 2 4 3 2" xfId="17376" xr:uid="{00000000-0005-0000-0000-000095710000}"/>
    <cellStyle name="Normal 9 4 2 2 4 3 2 2" xfId="40254" xr:uid="{00000000-0005-0000-0000-000096710000}"/>
    <cellStyle name="Normal 9 4 2 2 4 3 3" xfId="11462" xr:uid="{00000000-0005-0000-0000-000097710000}"/>
    <cellStyle name="Normal 9 4 2 2 4 3 4" xfId="36582" xr:uid="{00000000-0005-0000-0000-000098710000}"/>
    <cellStyle name="Normal 9 4 2 2 4 4" xfId="10238" xr:uid="{00000000-0005-0000-0000-000099710000}"/>
    <cellStyle name="Normal 9 4 2 2 4 4 2" xfId="35358" xr:uid="{00000000-0005-0000-0000-00009A710000}"/>
    <cellStyle name="Normal 9 4 2 2 4 5" xfId="15791" xr:uid="{00000000-0005-0000-0000-00009B710000}"/>
    <cellStyle name="Normal 9 4 2 2 4 5 2" xfId="39030" xr:uid="{00000000-0005-0000-0000-00009C710000}"/>
    <cellStyle name="Normal 9 4 2 2 4 6" xfId="7790" xr:uid="{00000000-0005-0000-0000-00009D710000}"/>
    <cellStyle name="Normal 9 4 2 2 4 7" xfId="32910" xr:uid="{00000000-0005-0000-0000-00009E710000}"/>
    <cellStyle name="Normal 9 4 2 2 5" xfId="4276" xr:uid="{00000000-0005-0000-0000-00009F710000}"/>
    <cellStyle name="Normal 9 4 2 2 5 2" xfId="12178" xr:uid="{00000000-0005-0000-0000-0000A0710000}"/>
    <cellStyle name="Normal 9 4 2 2 5 2 2" xfId="37194" xr:uid="{00000000-0005-0000-0000-0000A1710000}"/>
    <cellStyle name="Normal 9 4 2 2 5 3" xfId="18208" xr:uid="{00000000-0005-0000-0000-0000A2710000}"/>
    <cellStyle name="Normal 9 4 2 2 5 3 2" xfId="40866" xr:uid="{00000000-0005-0000-0000-0000A3710000}"/>
    <cellStyle name="Normal 9 4 2 2 5 4" xfId="8402" xr:uid="{00000000-0005-0000-0000-0000A4710000}"/>
    <cellStyle name="Normal 9 4 2 2 5 5" xfId="33522" xr:uid="{00000000-0005-0000-0000-0000A5710000}"/>
    <cellStyle name="Normal 9 4 2 2 6" xfId="2814" xr:uid="{00000000-0005-0000-0000-0000A6710000}"/>
    <cellStyle name="Normal 9 4 2 2 6 2" xfId="16764" xr:uid="{00000000-0005-0000-0000-0000A7710000}"/>
    <cellStyle name="Normal 9 4 2 2 6 2 2" xfId="39642" xr:uid="{00000000-0005-0000-0000-0000A8710000}"/>
    <cellStyle name="Normal 9 4 2 2 6 3" xfId="10850" xr:uid="{00000000-0005-0000-0000-0000A9710000}"/>
    <cellStyle name="Normal 9 4 2 2 6 4" xfId="35970" xr:uid="{00000000-0005-0000-0000-0000AA710000}"/>
    <cellStyle name="Normal 9 4 2 2 7" xfId="9626" xr:uid="{00000000-0005-0000-0000-0000AB710000}"/>
    <cellStyle name="Normal 9 4 2 2 7 2" xfId="34746" xr:uid="{00000000-0005-0000-0000-0000AC710000}"/>
    <cellStyle name="Normal 9 4 2 2 8" xfId="14676" xr:uid="{00000000-0005-0000-0000-0000AD710000}"/>
    <cellStyle name="Normal 9 4 2 2 8 2" xfId="38418" xr:uid="{00000000-0005-0000-0000-0000AE710000}"/>
    <cellStyle name="Normal 9 4 2 2 9" xfId="7178" xr:uid="{00000000-0005-0000-0000-0000AF710000}"/>
    <cellStyle name="Normal 9 4 2 3" xfId="1059" xr:uid="{00000000-0005-0000-0000-0000B0710000}"/>
    <cellStyle name="Normal 9 4 2 3 2" xfId="2150" xr:uid="{00000000-0005-0000-0000-0000B1710000}"/>
    <cellStyle name="Normal 9 4 2 3 2 2" xfId="5456" xr:uid="{00000000-0005-0000-0000-0000B2710000}"/>
    <cellStyle name="Normal 9 4 2 3 2 2 2" xfId="13170" xr:uid="{00000000-0005-0000-0000-0000B3710000}"/>
    <cellStyle name="Normal 9 4 2 3 2 2 2 2" xfId="38016" xr:uid="{00000000-0005-0000-0000-0000B4710000}"/>
    <cellStyle name="Normal 9 4 2 3 2 2 3" xfId="19350" xr:uid="{00000000-0005-0000-0000-0000B5710000}"/>
    <cellStyle name="Normal 9 4 2 3 2 2 3 2" xfId="41688" xr:uid="{00000000-0005-0000-0000-0000B6710000}"/>
    <cellStyle name="Normal 9 4 2 3 2 2 4" xfId="9224" xr:uid="{00000000-0005-0000-0000-0000B7710000}"/>
    <cellStyle name="Normal 9 4 2 3 2 2 5" xfId="34344" xr:uid="{00000000-0005-0000-0000-0000B8710000}"/>
    <cellStyle name="Normal 9 4 2 3 2 3" xfId="3636" xr:uid="{00000000-0005-0000-0000-0000B9710000}"/>
    <cellStyle name="Normal 9 4 2 3 2 3 2" xfId="17586" xr:uid="{00000000-0005-0000-0000-0000BA710000}"/>
    <cellStyle name="Normal 9 4 2 3 2 3 2 2" xfId="40464" xr:uid="{00000000-0005-0000-0000-0000BB710000}"/>
    <cellStyle name="Normal 9 4 2 3 2 3 3" xfId="11672" xr:uid="{00000000-0005-0000-0000-0000BC710000}"/>
    <cellStyle name="Normal 9 4 2 3 2 3 4" xfId="36792" xr:uid="{00000000-0005-0000-0000-0000BD710000}"/>
    <cellStyle name="Normal 9 4 2 3 2 4" xfId="10448" xr:uid="{00000000-0005-0000-0000-0000BE710000}"/>
    <cellStyle name="Normal 9 4 2 3 2 4 2" xfId="35568" xr:uid="{00000000-0005-0000-0000-0000BF710000}"/>
    <cellStyle name="Normal 9 4 2 3 2 5" xfId="16119" xr:uid="{00000000-0005-0000-0000-0000C0710000}"/>
    <cellStyle name="Normal 9 4 2 3 2 5 2" xfId="39240" xr:uid="{00000000-0005-0000-0000-0000C1710000}"/>
    <cellStyle name="Normal 9 4 2 3 2 6" xfId="8000" xr:uid="{00000000-0005-0000-0000-0000C2710000}"/>
    <cellStyle name="Normal 9 4 2 3 2 7" xfId="33120" xr:uid="{00000000-0005-0000-0000-0000C3710000}"/>
    <cellStyle name="Normal 9 4 2 3 3" xfId="4572" xr:uid="{00000000-0005-0000-0000-0000C4710000}"/>
    <cellStyle name="Normal 9 4 2 3 3 2" xfId="12423" xr:uid="{00000000-0005-0000-0000-0000C5710000}"/>
    <cellStyle name="Normal 9 4 2 3 3 2 2" xfId="37404" xr:uid="{00000000-0005-0000-0000-0000C6710000}"/>
    <cellStyle name="Normal 9 4 2 3 3 3" xfId="18498" xr:uid="{00000000-0005-0000-0000-0000C7710000}"/>
    <cellStyle name="Normal 9 4 2 3 3 3 2" xfId="41076" xr:uid="{00000000-0005-0000-0000-0000C8710000}"/>
    <cellStyle name="Normal 9 4 2 3 3 4" xfId="8612" xr:uid="{00000000-0005-0000-0000-0000C9710000}"/>
    <cellStyle name="Normal 9 4 2 3 3 5" xfId="33732" xr:uid="{00000000-0005-0000-0000-0000CA710000}"/>
    <cellStyle name="Normal 9 4 2 3 4" xfId="3024" xr:uid="{00000000-0005-0000-0000-0000CB710000}"/>
    <cellStyle name="Normal 9 4 2 3 4 2" xfId="16974" xr:uid="{00000000-0005-0000-0000-0000CC710000}"/>
    <cellStyle name="Normal 9 4 2 3 4 2 2" xfId="39852" xr:uid="{00000000-0005-0000-0000-0000CD710000}"/>
    <cellStyle name="Normal 9 4 2 3 4 3" xfId="11060" xr:uid="{00000000-0005-0000-0000-0000CE710000}"/>
    <cellStyle name="Normal 9 4 2 3 4 4" xfId="36180" xr:uid="{00000000-0005-0000-0000-0000CF710000}"/>
    <cellStyle name="Normal 9 4 2 3 5" xfId="9836" xr:uid="{00000000-0005-0000-0000-0000D0710000}"/>
    <cellStyle name="Normal 9 4 2 3 5 2" xfId="34956" xr:uid="{00000000-0005-0000-0000-0000D1710000}"/>
    <cellStyle name="Normal 9 4 2 3 6" xfId="15078" xr:uid="{00000000-0005-0000-0000-0000D2710000}"/>
    <cellStyle name="Normal 9 4 2 3 6 2" xfId="38628" xr:uid="{00000000-0005-0000-0000-0000D3710000}"/>
    <cellStyle name="Normal 9 4 2 3 7" xfId="7388" xr:uid="{00000000-0005-0000-0000-0000D4710000}"/>
    <cellStyle name="Normal 9 4 2 3 8" xfId="32508" xr:uid="{00000000-0005-0000-0000-0000D5710000}"/>
    <cellStyle name="Normal 9 4 2 4" xfId="1401" xr:uid="{00000000-0005-0000-0000-0000D6710000}"/>
    <cellStyle name="Normal 9 4 2 4 2" xfId="2492" xr:uid="{00000000-0005-0000-0000-0000D7710000}"/>
    <cellStyle name="Normal 9 4 2 4 2 2" xfId="5755" xr:uid="{00000000-0005-0000-0000-0000D8710000}"/>
    <cellStyle name="Normal 9 4 2 4 2 2 2" xfId="13427" xr:uid="{00000000-0005-0000-0000-0000D9710000}"/>
    <cellStyle name="Normal 9 4 2 4 2 2 2 2" xfId="38227" xr:uid="{00000000-0005-0000-0000-0000DA710000}"/>
    <cellStyle name="Normal 9 4 2 4 2 2 3" xfId="19643" xr:uid="{00000000-0005-0000-0000-0000DB710000}"/>
    <cellStyle name="Normal 9 4 2 4 2 2 3 2" xfId="41899" xr:uid="{00000000-0005-0000-0000-0000DC710000}"/>
    <cellStyle name="Normal 9 4 2 4 2 2 4" xfId="9435" xr:uid="{00000000-0005-0000-0000-0000DD710000}"/>
    <cellStyle name="Normal 9 4 2 4 2 2 5" xfId="34555" xr:uid="{00000000-0005-0000-0000-0000DE710000}"/>
    <cellStyle name="Normal 9 4 2 4 2 3" xfId="3847" xr:uid="{00000000-0005-0000-0000-0000DF710000}"/>
    <cellStyle name="Normal 9 4 2 4 2 3 2" xfId="17797" xr:uid="{00000000-0005-0000-0000-0000E0710000}"/>
    <cellStyle name="Normal 9 4 2 4 2 3 2 2" xfId="40675" xr:uid="{00000000-0005-0000-0000-0000E1710000}"/>
    <cellStyle name="Normal 9 4 2 4 2 3 3" xfId="11883" xr:uid="{00000000-0005-0000-0000-0000E2710000}"/>
    <cellStyle name="Normal 9 4 2 4 2 3 4" xfId="37003" xr:uid="{00000000-0005-0000-0000-0000E3710000}"/>
    <cellStyle name="Normal 9 4 2 4 2 4" xfId="10659" xr:uid="{00000000-0005-0000-0000-0000E4710000}"/>
    <cellStyle name="Normal 9 4 2 4 2 4 2" xfId="35779" xr:uid="{00000000-0005-0000-0000-0000E5710000}"/>
    <cellStyle name="Normal 9 4 2 4 2 5" xfId="16456" xr:uid="{00000000-0005-0000-0000-0000E6710000}"/>
    <cellStyle name="Normal 9 4 2 4 2 5 2" xfId="39451" xr:uid="{00000000-0005-0000-0000-0000E7710000}"/>
    <cellStyle name="Normal 9 4 2 4 2 6" xfId="8211" xr:uid="{00000000-0005-0000-0000-0000E8710000}"/>
    <cellStyle name="Normal 9 4 2 4 2 7" xfId="33331" xr:uid="{00000000-0005-0000-0000-0000E9710000}"/>
    <cellStyle name="Normal 9 4 2 4 3" xfId="4865" xr:uid="{00000000-0005-0000-0000-0000EA710000}"/>
    <cellStyle name="Normal 9 4 2 4 3 2" xfId="12679" xr:uid="{00000000-0005-0000-0000-0000EB710000}"/>
    <cellStyle name="Normal 9 4 2 4 3 2 2" xfId="37615" xr:uid="{00000000-0005-0000-0000-0000EC710000}"/>
    <cellStyle name="Normal 9 4 2 4 3 3" xfId="18783" xr:uid="{00000000-0005-0000-0000-0000ED710000}"/>
    <cellStyle name="Normal 9 4 2 4 3 3 2" xfId="41287" xr:uid="{00000000-0005-0000-0000-0000EE710000}"/>
    <cellStyle name="Normal 9 4 2 4 3 4" xfId="8823" xr:uid="{00000000-0005-0000-0000-0000EF710000}"/>
    <cellStyle name="Normal 9 4 2 4 3 5" xfId="33943" xr:uid="{00000000-0005-0000-0000-0000F0710000}"/>
    <cellStyle name="Normal 9 4 2 4 4" xfId="3235" xr:uid="{00000000-0005-0000-0000-0000F1710000}"/>
    <cellStyle name="Normal 9 4 2 4 4 2" xfId="17185" xr:uid="{00000000-0005-0000-0000-0000F2710000}"/>
    <cellStyle name="Normal 9 4 2 4 4 2 2" xfId="40063" xr:uid="{00000000-0005-0000-0000-0000F3710000}"/>
    <cellStyle name="Normal 9 4 2 4 4 3" xfId="11271" xr:uid="{00000000-0005-0000-0000-0000F4710000}"/>
    <cellStyle name="Normal 9 4 2 4 4 4" xfId="36391" xr:uid="{00000000-0005-0000-0000-0000F5710000}"/>
    <cellStyle name="Normal 9 4 2 4 5" xfId="10047" xr:uid="{00000000-0005-0000-0000-0000F6710000}"/>
    <cellStyle name="Normal 9 4 2 4 5 2" xfId="35167" xr:uid="{00000000-0005-0000-0000-0000F7710000}"/>
    <cellStyle name="Normal 9 4 2 4 6" xfId="15410" xr:uid="{00000000-0005-0000-0000-0000F8710000}"/>
    <cellStyle name="Normal 9 4 2 4 6 2" xfId="38839" xr:uid="{00000000-0005-0000-0000-0000F9710000}"/>
    <cellStyle name="Normal 9 4 2 4 7" xfId="7599" xr:uid="{00000000-0005-0000-0000-0000FA710000}"/>
    <cellStyle name="Normal 9 4 2 4 8" xfId="32719" xr:uid="{00000000-0005-0000-0000-0000FB710000}"/>
    <cellStyle name="Normal 9 4 2 5" xfId="1812" xr:uid="{00000000-0005-0000-0000-0000FC710000}"/>
    <cellStyle name="Normal 9 4 2 5 2" xfId="5181" xr:uid="{00000000-0005-0000-0000-0000FD710000}"/>
    <cellStyle name="Normal 9 4 2 5 2 2" xfId="12934" xr:uid="{00000000-0005-0000-0000-0000FE710000}"/>
    <cellStyle name="Normal 9 4 2 5 2 2 2" xfId="37805" xr:uid="{00000000-0005-0000-0000-0000FF710000}"/>
    <cellStyle name="Normal 9 4 2 5 2 3" xfId="19085" xr:uid="{00000000-0005-0000-0000-000000720000}"/>
    <cellStyle name="Normal 9 4 2 5 2 3 2" xfId="41477" xr:uid="{00000000-0005-0000-0000-000001720000}"/>
    <cellStyle name="Normal 9 4 2 5 2 4" xfId="9013" xr:uid="{00000000-0005-0000-0000-000002720000}"/>
    <cellStyle name="Normal 9 4 2 5 2 5" xfId="34133" xr:uid="{00000000-0005-0000-0000-000003720000}"/>
    <cellStyle name="Normal 9 4 2 5 3" xfId="3425" xr:uid="{00000000-0005-0000-0000-000004720000}"/>
    <cellStyle name="Normal 9 4 2 5 3 2" xfId="17375" xr:uid="{00000000-0005-0000-0000-000005720000}"/>
    <cellStyle name="Normal 9 4 2 5 3 2 2" xfId="40253" xr:uid="{00000000-0005-0000-0000-000006720000}"/>
    <cellStyle name="Normal 9 4 2 5 3 3" xfId="11461" xr:uid="{00000000-0005-0000-0000-000007720000}"/>
    <cellStyle name="Normal 9 4 2 5 3 4" xfId="36581" xr:uid="{00000000-0005-0000-0000-000008720000}"/>
    <cellStyle name="Normal 9 4 2 5 4" xfId="10237" xr:uid="{00000000-0005-0000-0000-000009720000}"/>
    <cellStyle name="Normal 9 4 2 5 4 2" xfId="35357" xr:uid="{00000000-0005-0000-0000-00000A720000}"/>
    <cellStyle name="Normal 9 4 2 5 5" xfId="15790" xr:uid="{00000000-0005-0000-0000-00000B720000}"/>
    <cellStyle name="Normal 9 4 2 5 5 2" xfId="39029" xr:uid="{00000000-0005-0000-0000-00000C720000}"/>
    <cellStyle name="Normal 9 4 2 5 6" xfId="7789" xr:uid="{00000000-0005-0000-0000-00000D720000}"/>
    <cellStyle name="Normal 9 4 2 5 7" xfId="32909" xr:uid="{00000000-0005-0000-0000-00000E720000}"/>
    <cellStyle name="Normal 9 4 2 6" xfId="4275" xr:uid="{00000000-0005-0000-0000-00000F720000}"/>
    <cellStyle name="Normal 9 4 2 6 2" xfId="12177" xr:uid="{00000000-0005-0000-0000-000010720000}"/>
    <cellStyle name="Normal 9 4 2 6 2 2" xfId="37193" xr:uid="{00000000-0005-0000-0000-000011720000}"/>
    <cellStyle name="Normal 9 4 2 6 3" xfId="18207" xr:uid="{00000000-0005-0000-0000-000012720000}"/>
    <cellStyle name="Normal 9 4 2 6 3 2" xfId="40865" xr:uid="{00000000-0005-0000-0000-000013720000}"/>
    <cellStyle name="Normal 9 4 2 6 4" xfId="8401" xr:uid="{00000000-0005-0000-0000-000014720000}"/>
    <cellStyle name="Normal 9 4 2 6 5" xfId="33521" xr:uid="{00000000-0005-0000-0000-000015720000}"/>
    <cellStyle name="Normal 9 4 2 7" xfId="2813" xr:uid="{00000000-0005-0000-0000-000016720000}"/>
    <cellStyle name="Normal 9 4 2 7 2" xfId="16763" xr:uid="{00000000-0005-0000-0000-000017720000}"/>
    <cellStyle name="Normal 9 4 2 7 2 2" xfId="39641" xr:uid="{00000000-0005-0000-0000-000018720000}"/>
    <cellStyle name="Normal 9 4 2 7 3" xfId="10849" xr:uid="{00000000-0005-0000-0000-000019720000}"/>
    <cellStyle name="Normal 9 4 2 7 4" xfId="35969" xr:uid="{00000000-0005-0000-0000-00001A720000}"/>
    <cellStyle name="Normal 9 4 2 8" xfId="9625" xr:uid="{00000000-0005-0000-0000-00001B720000}"/>
    <cellStyle name="Normal 9 4 2 8 2" xfId="34745" xr:uid="{00000000-0005-0000-0000-00001C720000}"/>
    <cellStyle name="Normal 9 4 2 9" xfId="14675" xr:uid="{00000000-0005-0000-0000-00001D720000}"/>
    <cellStyle name="Normal 9 4 2 9 2" xfId="38417" xr:uid="{00000000-0005-0000-0000-00001E720000}"/>
    <cellStyle name="Normal 9 4 3" xfId="635" xr:uid="{00000000-0005-0000-0000-00001F720000}"/>
    <cellStyle name="Normal 9 4 3 10" xfId="32299" xr:uid="{00000000-0005-0000-0000-000020720000}"/>
    <cellStyle name="Normal 9 4 3 2" xfId="1061" xr:uid="{00000000-0005-0000-0000-000021720000}"/>
    <cellStyle name="Normal 9 4 3 2 2" xfId="2152" xr:uid="{00000000-0005-0000-0000-000022720000}"/>
    <cellStyle name="Normal 9 4 3 2 2 2" xfId="5458" xr:uid="{00000000-0005-0000-0000-000023720000}"/>
    <cellStyle name="Normal 9 4 3 2 2 2 2" xfId="13172" xr:uid="{00000000-0005-0000-0000-000024720000}"/>
    <cellStyle name="Normal 9 4 3 2 2 2 2 2" xfId="38018" xr:uid="{00000000-0005-0000-0000-000025720000}"/>
    <cellStyle name="Normal 9 4 3 2 2 2 3" xfId="19352" xr:uid="{00000000-0005-0000-0000-000026720000}"/>
    <cellStyle name="Normal 9 4 3 2 2 2 3 2" xfId="41690" xr:uid="{00000000-0005-0000-0000-000027720000}"/>
    <cellStyle name="Normal 9 4 3 2 2 2 4" xfId="9226" xr:uid="{00000000-0005-0000-0000-000028720000}"/>
    <cellStyle name="Normal 9 4 3 2 2 2 5" xfId="34346" xr:uid="{00000000-0005-0000-0000-000029720000}"/>
    <cellStyle name="Normal 9 4 3 2 2 3" xfId="3638" xr:uid="{00000000-0005-0000-0000-00002A720000}"/>
    <cellStyle name="Normal 9 4 3 2 2 3 2" xfId="17588" xr:uid="{00000000-0005-0000-0000-00002B720000}"/>
    <cellStyle name="Normal 9 4 3 2 2 3 2 2" xfId="40466" xr:uid="{00000000-0005-0000-0000-00002C720000}"/>
    <cellStyle name="Normal 9 4 3 2 2 3 3" xfId="11674" xr:uid="{00000000-0005-0000-0000-00002D720000}"/>
    <cellStyle name="Normal 9 4 3 2 2 3 4" xfId="36794" xr:uid="{00000000-0005-0000-0000-00002E720000}"/>
    <cellStyle name="Normal 9 4 3 2 2 4" xfId="10450" xr:uid="{00000000-0005-0000-0000-00002F720000}"/>
    <cellStyle name="Normal 9 4 3 2 2 4 2" xfId="35570" xr:uid="{00000000-0005-0000-0000-000030720000}"/>
    <cellStyle name="Normal 9 4 3 2 2 5" xfId="16121" xr:uid="{00000000-0005-0000-0000-000031720000}"/>
    <cellStyle name="Normal 9 4 3 2 2 5 2" xfId="39242" xr:uid="{00000000-0005-0000-0000-000032720000}"/>
    <cellStyle name="Normal 9 4 3 2 2 6" xfId="8002" xr:uid="{00000000-0005-0000-0000-000033720000}"/>
    <cellStyle name="Normal 9 4 3 2 2 7" xfId="33122" xr:uid="{00000000-0005-0000-0000-000034720000}"/>
    <cellStyle name="Normal 9 4 3 2 3" xfId="4574" xr:uid="{00000000-0005-0000-0000-000035720000}"/>
    <cellStyle name="Normal 9 4 3 2 3 2" xfId="12425" xr:uid="{00000000-0005-0000-0000-000036720000}"/>
    <cellStyle name="Normal 9 4 3 2 3 2 2" xfId="37406" xr:uid="{00000000-0005-0000-0000-000037720000}"/>
    <cellStyle name="Normal 9 4 3 2 3 3" xfId="18500" xr:uid="{00000000-0005-0000-0000-000038720000}"/>
    <cellStyle name="Normal 9 4 3 2 3 3 2" xfId="41078" xr:uid="{00000000-0005-0000-0000-000039720000}"/>
    <cellStyle name="Normal 9 4 3 2 3 4" xfId="8614" xr:uid="{00000000-0005-0000-0000-00003A720000}"/>
    <cellStyle name="Normal 9 4 3 2 3 5" xfId="33734" xr:uid="{00000000-0005-0000-0000-00003B720000}"/>
    <cellStyle name="Normal 9 4 3 2 4" xfId="3026" xr:uid="{00000000-0005-0000-0000-00003C720000}"/>
    <cellStyle name="Normal 9 4 3 2 4 2" xfId="16976" xr:uid="{00000000-0005-0000-0000-00003D720000}"/>
    <cellStyle name="Normal 9 4 3 2 4 2 2" xfId="39854" xr:uid="{00000000-0005-0000-0000-00003E720000}"/>
    <cellStyle name="Normal 9 4 3 2 4 3" xfId="11062" xr:uid="{00000000-0005-0000-0000-00003F720000}"/>
    <cellStyle name="Normal 9 4 3 2 4 4" xfId="36182" xr:uid="{00000000-0005-0000-0000-000040720000}"/>
    <cellStyle name="Normal 9 4 3 2 5" xfId="9838" xr:uid="{00000000-0005-0000-0000-000041720000}"/>
    <cellStyle name="Normal 9 4 3 2 5 2" xfId="34958" xr:uid="{00000000-0005-0000-0000-000042720000}"/>
    <cellStyle name="Normal 9 4 3 2 6" xfId="15080" xr:uid="{00000000-0005-0000-0000-000043720000}"/>
    <cellStyle name="Normal 9 4 3 2 6 2" xfId="38630" xr:uid="{00000000-0005-0000-0000-000044720000}"/>
    <cellStyle name="Normal 9 4 3 2 7" xfId="7390" xr:uid="{00000000-0005-0000-0000-000045720000}"/>
    <cellStyle name="Normal 9 4 3 2 8" xfId="32510" xr:uid="{00000000-0005-0000-0000-000046720000}"/>
    <cellStyle name="Normal 9 4 3 3" xfId="1403" xr:uid="{00000000-0005-0000-0000-000047720000}"/>
    <cellStyle name="Normal 9 4 3 3 2" xfId="2494" xr:uid="{00000000-0005-0000-0000-000048720000}"/>
    <cellStyle name="Normal 9 4 3 3 2 2" xfId="5757" xr:uid="{00000000-0005-0000-0000-000049720000}"/>
    <cellStyle name="Normal 9 4 3 3 2 2 2" xfId="13429" xr:uid="{00000000-0005-0000-0000-00004A720000}"/>
    <cellStyle name="Normal 9 4 3 3 2 2 2 2" xfId="38229" xr:uid="{00000000-0005-0000-0000-00004B720000}"/>
    <cellStyle name="Normal 9 4 3 3 2 2 3" xfId="19645" xr:uid="{00000000-0005-0000-0000-00004C720000}"/>
    <cellStyle name="Normal 9 4 3 3 2 2 3 2" xfId="41901" xr:uid="{00000000-0005-0000-0000-00004D720000}"/>
    <cellStyle name="Normal 9 4 3 3 2 2 4" xfId="9437" xr:uid="{00000000-0005-0000-0000-00004E720000}"/>
    <cellStyle name="Normal 9 4 3 3 2 2 5" xfId="34557" xr:uid="{00000000-0005-0000-0000-00004F720000}"/>
    <cellStyle name="Normal 9 4 3 3 2 3" xfId="3849" xr:uid="{00000000-0005-0000-0000-000050720000}"/>
    <cellStyle name="Normal 9 4 3 3 2 3 2" xfId="17799" xr:uid="{00000000-0005-0000-0000-000051720000}"/>
    <cellStyle name="Normal 9 4 3 3 2 3 2 2" xfId="40677" xr:uid="{00000000-0005-0000-0000-000052720000}"/>
    <cellStyle name="Normal 9 4 3 3 2 3 3" xfId="11885" xr:uid="{00000000-0005-0000-0000-000053720000}"/>
    <cellStyle name="Normal 9 4 3 3 2 3 4" xfId="37005" xr:uid="{00000000-0005-0000-0000-000054720000}"/>
    <cellStyle name="Normal 9 4 3 3 2 4" xfId="10661" xr:uid="{00000000-0005-0000-0000-000055720000}"/>
    <cellStyle name="Normal 9 4 3 3 2 4 2" xfId="35781" xr:uid="{00000000-0005-0000-0000-000056720000}"/>
    <cellStyle name="Normal 9 4 3 3 2 5" xfId="16458" xr:uid="{00000000-0005-0000-0000-000057720000}"/>
    <cellStyle name="Normal 9 4 3 3 2 5 2" xfId="39453" xr:uid="{00000000-0005-0000-0000-000058720000}"/>
    <cellStyle name="Normal 9 4 3 3 2 6" xfId="8213" xr:uid="{00000000-0005-0000-0000-000059720000}"/>
    <cellStyle name="Normal 9 4 3 3 2 7" xfId="33333" xr:uid="{00000000-0005-0000-0000-00005A720000}"/>
    <cellStyle name="Normal 9 4 3 3 3" xfId="4867" xr:uid="{00000000-0005-0000-0000-00005B720000}"/>
    <cellStyle name="Normal 9 4 3 3 3 2" xfId="12681" xr:uid="{00000000-0005-0000-0000-00005C720000}"/>
    <cellStyle name="Normal 9 4 3 3 3 2 2" xfId="37617" xr:uid="{00000000-0005-0000-0000-00005D720000}"/>
    <cellStyle name="Normal 9 4 3 3 3 3" xfId="18785" xr:uid="{00000000-0005-0000-0000-00005E720000}"/>
    <cellStyle name="Normal 9 4 3 3 3 3 2" xfId="41289" xr:uid="{00000000-0005-0000-0000-00005F720000}"/>
    <cellStyle name="Normal 9 4 3 3 3 4" xfId="8825" xr:uid="{00000000-0005-0000-0000-000060720000}"/>
    <cellStyle name="Normal 9 4 3 3 3 5" xfId="33945" xr:uid="{00000000-0005-0000-0000-000061720000}"/>
    <cellStyle name="Normal 9 4 3 3 4" xfId="3237" xr:uid="{00000000-0005-0000-0000-000062720000}"/>
    <cellStyle name="Normal 9 4 3 3 4 2" xfId="17187" xr:uid="{00000000-0005-0000-0000-000063720000}"/>
    <cellStyle name="Normal 9 4 3 3 4 2 2" xfId="40065" xr:uid="{00000000-0005-0000-0000-000064720000}"/>
    <cellStyle name="Normal 9 4 3 3 4 3" xfId="11273" xr:uid="{00000000-0005-0000-0000-000065720000}"/>
    <cellStyle name="Normal 9 4 3 3 4 4" xfId="36393" xr:uid="{00000000-0005-0000-0000-000066720000}"/>
    <cellStyle name="Normal 9 4 3 3 5" xfId="10049" xr:uid="{00000000-0005-0000-0000-000067720000}"/>
    <cellStyle name="Normal 9 4 3 3 5 2" xfId="35169" xr:uid="{00000000-0005-0000-0000-000068720000}"/>
    <cellStyle name="Normal 9 4 3 3 6" xfId="15412" xr:uid="{00000000-0005-0000-0000-000069720000}"/>
    <cellStyle name="Normal 9 4 3 3 6 2" xfId="38841" xr:uid="{00000000-0005-0000-0000-00006A720000}"/>
    <cellStyle name="Normal 9 4 3 3 7" xfId="7601" xr:uid="{00000000-0005-0000-0000-00006B720000}"/>
    <cellStyle name="Normal 9 4 3 3 8" xfId="32721" xr:uid="{00000000-0005-0000-0000-00006C720000}"/>
    <cellStyle name="Normal 9 4 3 4" xfId="1814" xr:uid="{00000000-0005-0000-0000-00006D720000}"/>
    <cellStyle name="Normal 9 4 3 4 2" xfId="5183" xr:uid="{00000000-0005-0000-0000-00006E720000}"/>
    <cellStyle name="Normal 9 4 3 4 2 2" xfId="12936" xr:uid="{00000000-0005-0000-0000-00006F720000}"/>
    <cellStyle name="Normal 9 4 3 4 2 2 2" xfId="37807" xr:uid="{00000000-0005-0000-0000-000070720000}"/>
    <cellStyle name="Normal 9 4 3 4 2 3" xfId="19087" xr:uid="{00000000-0005-0000-0000-000071720000}"/>
    <cellStyle name="Normal 9 4 3 4 2 3 2" xfId="41479" xr:uid="{00000000-0005-0000-0000-000072720000}"/>
    <cellStyle name="Normal 9 4 3 4 2 4" xfId="9015" xr:uid="{00000000-0005-0000-0000-000073720000}"/>
    <cellStyle name="Normal 9 4 3 4 2 5" xfId="34135" xr:uid="{00000000-0005-0000-0000-000074720000}"/>
    <cellStyle name="Normal 9 4 3 4 3" xfId="3427" xr:uid="{00000000-0005-0000-0000-000075720000}"/>
    <cellStyle name="Normal 9 4 3 4 3 2" xfId="17377" xr:uid="{00000000-0005-0000-0000-000076720000}"/>
    <cellStyle name="Normal 9 4 3 4 3 2 2" xfId="40255" xr:uid="{00000000-0005-0000-0000-000077720000}"/>
    <cellStyle name="Normal 9 4 3 4 3 3" xfId="11463" xr:uid="{00000000-0005-0000-0000-000078720000}"/>
    <cellStyle name="Normal 9 4 3 4 3 4" xfId="36583" xr:uid="{00000000-0005-0000-0000-000079720000}"/>
    <cellStyle name="Normal 9 4 3 4 4" xfId="10239" xr:uid="{00000000-0005-0000-0000-00007A720000}"/>
    <cellStyle name="Normal 9 4 3 4 4 2" xfId="35359" xr:uid="{00000000-0005-0000-0000-00007B720000}"/>
    <cellStyle name="Normal 9 4 3 4 5" xfId="15792" xr:uid="{00000000-0005-0000-0000-00007C720000}"/>
    <cellStyle name="Normal 9 4 3 4 5 2" xfId="39031" xr:uid="{00000000-0005-0000-0000-00007D720000}"/>
    <cellStyle name="Normal 9 4 3 4 6" xfId="7791" xr:uid="{00000000-0005-0000-0000-00007E720000}"/>
    <cellStyle name="Normal 9 4 3 4 7" xfId="32911" xr:uid="{00000000-0005-0000-0000-00007F720000}"/>
    <cellStyle name="Normal 9 4 3 5" xfId="4277" xr:uid="{00000000-0005-0000-0000-000080720000}"/>
    <cellStyle name="Normal 9 4 3 5 2" xfId="12179" xr:uid="{00000000-0005-0000-0000-000081720000}"/>
    <cellStyle name="Normal 9 4 3 5 2 2" xfId="37195" xr:uid="{00000000-0005-0000-0000-000082720000}"/>
    <cellStyle name="Normal 9 4 3 5 3" xfId="18209" xr:uid="{00000000-0005-0000-0000-000083720000}"/>
    <cellStyle name="Normal 9 4 3 5 3 2" xfId="40867" xr:uid="{00000000-0005-0000-0000-000084720000}"/>
    <cellStyle name="Normal 9 4 3 5 4" xfId="8403" xr:uid="{00000000-0005-0000-0000-000085720000}"/>
    <cellStyle name="Normal 9 4 3 5 5" xfId="33523" xr:uid="{00000000-0005-0000-0000-000086720000}"/>
    <cellStyle name="Normal 9 4 3 6" xfId="2815" xr:uid="{00000000-0005-0000-0000-000087720000}"/>
    <cellStyle name="Normal 9 4 3 6 2" xfId="16765" xr:uid="{00000000-0005-0000-0000-000088720000}"/>
    <cellStyle name="Normal 9 4 3 6 2 2" xfId="39643" xr:uid="{00000000-0005-0000-0000-000089720000}"/>
    <cellStyle name="Normal 9 4 3 6 3" xfId="10851" xr:uid="{00000000-0005-0000-0000-00008A720000}"/>
    <cellStyle name="Normal 9 4 3 6 4" xfId="35971" xr:uid="{00000000-0005-0000-0000-00008B720000}"/>
    <cellStyle name="Normal 9 4 3 7" xfId="9627" xr:uid="{00000000-0005-0000-0000-00008C720000}"/>
    <cellStyle name="Normal 9 4 3 7 2" xfId="34747" xr:uid="{00000000-0005-0000-0000-00008D720000}"/>
    <cellStyle name="Normal 9 4 3 8" xfId="14677" xr:uid="{00000000-0005-0000-0000-00008E720000}"/>
    <cellStyle name="Normal 9 4 3 8 2" xfId="38419" xr:uid="{00000000-0005-0000-0000-00008F720000}"/>
    <cellStyle name="Normal 9 4 3 9" xfId="7179" xr:uid="{00000000-0005-0000-0000-000090720000}"/>
    <cellStyle name="Normal 9 4 4" xfId="1058" xr:uid="{00000000-0005-0000-0000-000091720000}"/>
    <cellStyle name="Normal 9 4 4 2" xfId="2149" xr:uid="{00000000-0005-0000-0000-000092720000}"/>
    <cellStyle name="Normal 9 4 4 2 2" xfId="5455" xr:uid="{00000000-0005-0000-0000-000093720000}"/>
    <cellStyle name="Normal 9 4 4 2 2 2" xfId="13169" xr:uid="{00000000-0005-0000-0000-000094720000}"/>
    <cellStyle name="Normal 9 4 4 2 2 2 2" xfId="38015" xr:uid="{00000000-0005-0000-0000-000095720000}"/>
    <cellStyle name="Normal 9 4 4 2 2 3" xfId="19349" xr:uid="{00000000-0005-0000-0000-000096720000}"/>
    <cellStyle name="Normal 9 4 4 2 2 3 2" xfId="41687" xr:uid="{00000000-0005-0000-0000-000097720000}"/>
    <cellStyle name="Normal 9 4 4 2 2 4" xfId="9223" xr:uid="{00000000-0005-0000-0000-000098720000}"/>
    <cellStyle name="Normal 9 4 4 2 2 5" xfId="34343" xr:uid="{00000000-0005-0000-0000-000099720000}"/>
    <cellStyle name="Normal 9 4 4 2 3" xfId="3635" xr:uid="{00000000-0005-0000-0000-00009A720000}"/>
    <cellStyle name="Normal 9 4 4 2 3 2" xfId="17585" xr:uid="{00000000-0005-0000-0000-00009B720000}"/>
    <cellStyle name="Normal 9 4 4 2 3 2 2" xfId="40463" xr:uid="{00000000-0005-0000-0000-00009C720000}"/>
    <cellStyle name="Normal 9 4 4 2 3 3" xfId="11671" xr:uid="{00000000-0005-0000-0000-00009D720000}"/>
    <cellStyle name="Normal 9 4 4 2 3 4" xfId="36791" xr:uid="{00000000-0005-0000-0000-00009E720000}"/>
    <cellStyle name="Normal 9 4 4 2 4" xfId="10447" xr:uid="{00000000-0005-0000-0000-00009F720000}"/>
    <cellStyle name="Normal 9 4 4 2 4 2" xfId="35567" xr:uid="{00000000-0005-0000-0000-0000A0720000}"/>
    <cellStyle name="Normal 9 4 4 2 5" xfId="16118" xr:uid="{00000000-0005-0000-0000-0000A1720000}"/>
    <cellStyle name="Normal 9 4 4 2 5 2" xfId="39239" xr:uid="{00000000-0005-0000-0000-0000A2720000}"/>
    <cellStyle name="Normal 9 4 4 2 6" xfId="7999" xr:uid="{00000000-0005-0000-0000-0000A3720000}"/>
    <cellStyle name="Normal 9 4 4 2 7" xfId="33119" xr:uid="{00000000-0005-0000-0000-0000A4720000}"/>
    <cellStyle name="Normal 9 4 4 3" xfId="4571" xr:uid="{00000000-0005-0000-0000-0000A5720000}"/>
    <cellStyle name="Normal 9 4 4 3 2" xfId="12422" xr:uid="{00000000-0005-0000-0000-0000A6720000}"/>
    <cellStyle name="Normal 9 4 4 3 2 2" xfId="37403" xr:uid="{00000000-0005-0000-0000-0000A7720000}"/>
    <cellStyle name="Normal 9 4 4 3 3" xfId="18497" xr:uid="{00000000-0005-0000-0000-0000A8720000}"/>
    <cellStyle name="Normal 9 4 4 3 3 2" xfId="41075" xr:uid="{00000000-0005-0000-0000-0000A9720000}"/>
    <cellStyle name="Normal 9 4 4 3 4" xfId="8611" xr:uid="{00000000-0005-0000-0000-0000AA720000}"/>
    <cellStyle name="Normal 9 4 4 3 5" xfId="33731" xr:uid="{00000000-0005-0000-0000-0000AB720000}"/>
    <cellStyle name="Normal 9 4 4 4" xfId="3023" xr:uid="{00000000-0005-0000-0000-0000AC720000}"/>
    <cellStyle name="Normal 9 4 4 4 2" xfId="16973" xr:uid="{00000000-0005-0000-0000-0000AD720000}"/>
    <cellStyle name="Normal 9 4 4 4 2 2" xfId="39851" xr:uid="{00000000-0005-0000-0000-0000AE720000}"/>
    <cellStyle name="Normal 9 4 4 4 3" xfId="11059" xr:uid="{00000000-0005-0000-0000-0000AF720000}"/>
    <cellStyle name="Normal 9 4 4 4 4" xfId="36179" xr:uid="{00000000-0005-0000-0000-0000B0720000}"/>
    <cellStyle name="Normal 9 4 4 5" xfId="9835" xr:uid="{00000000-0005-0000-0000-0000B1720000}"/>
    <cellStyle name="Normal 9 4 4 5 2" xfId="34955" xr:uid="{00000000-0005-0000-0000-0000B2720000}"/>
    <cellStyle name="Normal 9 4 4 6" xfId="15077" xr:uid="{00000000-0005-0000-0000-0000B3720000}"/>
    <cellStyle name="Normal 9 4 4 6 2" xfId="38627" xr:uid="{00000000-0005-0000-0000-0000B4720000}"/>
    <cellStyle name="Normal 9 4 4 7" xfId="7387" xr:uid="{00000000-0005-0000-0000-0000B5720000}"/>
    <cellStyle name="Normal 9 4 4 8" xfId="32507" xr:uid="{00000000-0005-0000-0000-0000B6720000}"/>
    <cellStyle name="Normal 9 4 5" xfId="1400" xr:uid="{00000000-0005-0000-0000-0000B7720000}"/>
    <cellStyle name="Normal 9 4 5 2" xfId="2491" xr:uid="{00000000-0005-0000-0000-0000B8720000}"/>
    <cellStyle name="Normal 9 4 5 2 2" xfId="5754" xr:uid="{00000000-0005-0000-0000-0000B9720000}"/>
    <cellStyle name="Normal 9 4 5 2 2 2" xfId="13426" xr:uid="{00000000-0005-0000-0000-0000BA720000}"/>
    <cellStyle name="Normal 9 4 5 2 2 2 2" xfId="38226" xr:uid="{00000000-0005-0000-0000-0000BB720000}"/>
    <cellStyle name="Normal 9 4 5 2 2 3" xfId="19642" xr:uid="{00000000-0005-0000-0000-0000BC720000}"/>
    <cellStyle name="Normal 9 4 5 2 2 3 2" xfId="41898" xr:uid="{00000000-0005-0000-0000-0000BD720000}"/>
    <cellStyle name="Normal 9 4 5 2 2 4" xfId="9434" xr:uid="{00000000-0005-0000-0000-0000BE720000}"/>
    <cellStyle name="Normal 9 4 5 2 2 5" xfId="34554" xr:uid="{00000000-0005-0000-0000-0000BF720000}"/>
    <cellStyle name="Normal 9 4 5 2 3" xfId="3846" xr:uid="{00000000-0005-0000-0000-0000C0720000}"/>
    <cellStyle name="Normal 9 4 5 2 3 2" xfId="17796" xr:uid="{00000000-0005-0000-0000-0000C1720000}"/>
    <cellStyle name="Normal 9 4 5 2 3 2 2" xfId="40674" xr:uid="{00000000-0005-0000-0000-0000C2720000}"/>
    <cellStyle name="Normal 9 4 5 2 3 3" xfId="11882" xr:uid="{00000000-0005-0000-0000-0000C3720000}"/>
    <cellStyle name="Normal 9 4 5 2 3 4" xfId="37002" xr:uid="{00000000-0005-0000-0000-0000C4720000}"/>
    <cellStyle name="Normal 9 4 5 2 4" xfId="10658" xr:uid="{00000000-0005-0000-0000-0000C5720000}"/>
    <cellStyle name="Normal 9 4 5 2 4 2" xfId="35778" xr:uid="{00000000-0005-0000-0000-0000C6720000}"/>
    <cellStyle name="Normal 9 4 5 2 5" xfId="16455" xr:uid="{00000000-0005-0000-0000-0000C7720000}"/>
    <cellStyle name="Normal 9 4 5 2 5 2" xfId="39450" xr:uid="{00000000-0005-0000-0000-0000C8720000}"/>
    <cellStyle name="Normal 9 4 5 2 6" xfId="8210" xr:uid="{00000000-0005-0000-0000-0000C9720000}"/>
    <cellStyle name="Normal 9 4 5 2 7" xfId="33330" xr:uid="{00000000-0005-0000-0000-0000CA720000}"/>
    <cellStyle name="Normal 9 4 5 3" xfId="4864" xr:uid="{00000000-0005-0000-0000-0000CB720000}"/>
    <cellStyle name="Normal 9 4 5 3 2" xfId="12678" xr:uid="{00000000-0005-0000-0000-0000CC720000}"/>
    <cellStyle name="Normal 9 4 5 3 2 2" xfId="37614" xr:uid="{00000000-0005-0000-0000-0000CD720000}"/>
    <cellStyle name="Normal 9 4 5 3 3" xfId="18782" xr:uid="{00000000-0005-0000-0000-0000CE720000}"/>
    <cellStyle name="Normal 9 4 5 3 3 2" xfId="41286" xr:uid="{00000000-0005-0000-0000-0000CF720000}"/>
    <cellStyle name="Normal 9 4 5 3 4" xfId="8822" xr:uid="{00000000-0005-0000-0000-0000D0720000}"/>
    <cellStyle name="Normal 9 4 5 3 5" xfId="33942" xr:uid="{00000000-0005-0000-0000-0000D1720000}"/>
    <cellStyle name="Normal 9 4 5 4" xfId="3234" xr:uid="{00000000-0005-0000-0000-0000D2720000}"/>
    <cellStyle name="Normal 9 4 5 4 2" xfId="17184" xr:uid="{00000000-0005-0000-0000-0000D3720000}"/>
    <cellStyle name="Normal 9 4 5 4 2 2" xfId="40062" xr:uid="{00000000-0005-0000-0000-0000D4720000}"/>
    <cellStyle name="Normal 9 4 5 4 3" xfId="11270" xr:uid="{00000000-0005-0000-0000-0000D5720000}"/>
    <cellStyle name="Normal 9 4 5 4 4" xfId="36390" xr:uid="{00000000-0005-0000-0000-0000D6720000}"/>
    <cellStyle name="Normal 9 4 5 5" xfId="10046" xr:uid="{00000000-0005-0000-0000-0000D7720000}"/>
    <cellStyle name="Normal 9 4 5 5 2" xfId="35166" xr:uid="{00000000-0005-0000-0000-0000D8720000}"/>
    <cellStyle name="Normal 9 4 5 6" xfId="15409" xr:uid="{00000000-0005-0000-0000-0000D9720000}"/>
    <cellStyle name="Normal 9 4 5 6 2" xfId="38838" xr:uid="{00000000-0005-0000-0000-0000DA720000}"/>
    <cellStyle name="Normal 9 4 5 7" xfId="7598" xr:uid="{00000000-0005-0000-0000-0000DB720000}"/>
    <cellStyle name="Normal 9 4 5 8" xfId="32718" xr:uid="{00000000-0005-0000-0000-0000DC720000}"/>
    <cellStyle name="Normal 9 4 6" xfId="1811" xr:uid="{00000000-0005-0000-0000-0000DD720000}"/>
    <cellStyle name="Normal 9 4 6 2" xfId="5180" xr:uid="{00000000-0005-0000-0000-0000DE720000}"/>
    <cellStyle name="Normal 9 4 6 2 2" xfId="12933" xr:uid="{00000000-0005-0000-0000-0000DF720000}"/>
    <cellStyle name="Normal 9 4 6 2 2 2" xfId="37804" xr:uid="{00000000-0005-0000-0000-0000E0720000}"/>
    <cellStyle name="Normal 9 4 6 2 3" xfId="19084" xr:uid="{00000000-0005-0000-0000-0000E1720000}"/>
    <cellStyle name="Normal 9 4 6 2 3 2" xfId="41476" xr:uid="{00000000-0005-0000-0000-0000E2720000}"/>
    <cellStyle name="Normal 9 4 6 2 4" xfId="9012" xr:uid="{00000000-0005-0000-0000-0000E3720000}"/>
    <cellStyle name="Normal 9 4 6 2 5" xfId="34132" xr:uid="{00000000-0005-0000-0000-0000E4720000}"/>
    <cellStyle name="Normal 9 4 6 3" xfId="3424" xr:uid="{00000000-0005-0000-0000-0000E5720000}"/>
    <cellStyle name="Normal 9 4 6 3 2" xfId="17374" xr:uid="{00000000-0005-0000-0000-0000E6720000}"/>
    <cellStyle name="Normal 9 4 6 3 2 2" xfId="40252" xr:uid="{00000000-0005-0000-0000-0000E7720000}"/>
    <cellStyle name="Normal 9 4 6 3 3" xfId="11460" xr:uid="{00000000-0005-0000-0000-0000E8720000}"/>
    <cellStyle name="Normal 9 4 6 3 4" xfId="36580" xr:uid="{00000000-0005-0000-0000-0000E9720000}"/>
    <cellStyle name="Normal 9 4 6 4" xfId="10236" xr:uid="{00000000-0005-0000-0000-0000EA720000}"/>
    <cellStyle name="Normal 9 4 6 4 2" xfId="35356" xr:uid="{00000000-0005-0000-0000-0000EB720000}"/>
    <cellStyle name="Normal 9 4 6 5" xfId="15789" xr:uid="{00000000-0005-0000-0000-0000EC720000}"/>
    <cellStyle name="Normal 9 4 6 5 2" xfId="39028" xr:uid="{00000000-0005-0000-0000-0000ED720000}"/>
    <cellStyle name="Normal 9 4 6 6" xfId="7788" xr:uid="{00000000-0005-0000-0000-0000EE720000}"/>
    <cellStyle name="Normal 9 4 6 7" xfId="32908" xr:uid="{00000000-0005-0000-0000-0000EF720000}"/>
    <cellStyle name="Normal 9 4 7" xfId="4274" xr:uid="{00000000-0005-0000-0000-0000F0720000}"/>
    <cellStyle name="Normal 9 4 7 2" xfId="12176" xr:uid="{00000000-0005-0000-0000-0000F1720000}"/>
    <cellStyle name="Normal 9 4 7 2 2" xfId="37192" xr:uid="{00000000-0005-0000-0000-0000F2720000}"/>
    <cellStyle name="Normal 9 4 7 3" xfId="18206" xr:uid="{00000000-0005-0000-0000-0000F3720000}"/>
    <cellStyle name="Normal 9 4 7 3 2" xfId="40864" xr:uid="{00000000-0005-0000-0000-0000F4720000}"/>
    <cellStyle name="Normal 9 4 7 4" xfId="8400" xr:uid="{00000000-0005-0000-0000-0000F5720000}"/>
    <cellStyle name="Normal 9 4 7 5" xfId="33520" xr:uid="{00000000-0005-0000-0000-0000F6720000}"/>
    <cellStyle name="Normal 9 4 8" xfId="2812" xr:uid="{00000000-0005-0000-0000-0000F7720000}"/>
    <cellStyle name="Normal 9 4 8 2" xfId="16762" xr:uid="{00000000-0005-0000-0000-0000F8720000}"/>
    <cellStyle name="Normal 9 4 8 2 2" xfId="39640" xr:uid="{00000000-0005-0000-0000-0000F9720000}"/>
    <cellStyle name="Normal 9 4 8 3" xfId="10848" xr:uid="{00000000-0005-0000-0000-0000FA720000}"/>
    <cellStyle name="Normal 9 4 8 4" xfId="35968" xr:uid="{00000000-0005-0000-0000-0000FB720000}"/>
    <cellStyle name="Normal 9 4 9" xfId="9624" xr:uid="{00000000-0005-0000-0000-0000FC720000}"/>
    <cellStyle name="Normal 9 4 9 2" xfId="34744" xr:uid="{00000000-0005-0000-0000-0000FD720000}"/>
    <cellStyle name="Normal 9 5" xfId="636" xr:uid="{00000000-0005-0000-0000-0000FE720000}"/>
    <cellStyle name="Normal 9 5 10" xfId="14678" xr:uid="{00000000-0005-0000-0000-0000FF720000}"/>
    <cellStyle name="Normal 9 5 10 2" xfId="38420" xr:uid="{00000000-0005-0000-0000-000000730000}"/>
    <cellStyle name="Normal 9 5 11" xfId="7180" xr:uid="{00000000-0005-0000-0000-000001730000}"/>
    <cellStyle name="Normal 9 5 12" xfId="32300" xr:uid="{00000000-0005-0000-0000-000002730000}"/>
    <cellStyle name="Normal 9 5 2" xfId="637" xr:uid="{00000000-0005-0000-0000-000003730000}"/>
    <cellStyle name="Normal 9 5 2 10" xfId="7181" xr:uid="{00000000-0005-0000-0000-000004730000}"/>
    <cellStyle name="Normal 9 5 2 11" xfId="32301" xr:uid="{00000000-0005-0000-0000-000005730000}"/>
    <cellStyle name="Normal 9 5 2 2" xfId="638" xr:uid="{00000000-0005-0000-0000-000006730000}"/>
    <cellStyle name="Normal 9 5 2 2 10" xfId="32302" xr:uid="{00000000-0005-0000-0000-000007730000}"/>
    <cellStyle name="Normal 9 5 2 2 2" xfId="1064" xr:uid="{00000000-0005-0000-0000-000008730000}"/>
    <cellStyle name="Normal 9 5 2 2 2 2" xfId="2155" xr:uid="{00000000-0005-0000-0000-000009730000}"/>
    <cellStyle name="Normal 9 5 2 2 2 2 2" xfId="5461" xr:uid="{00000000-0005-0000-0000-00000A730000}"/>
    <cellStyle name="Normal 9 5 2 2 2 2 2 2" xfId="13175" xr:uid="{00000000-0005-0000-0000-00000B730000}"/>
    <cellStyle name="Normal 9 5 2 2 2 2 2 2 2" xfId="38021" xr:uid="{00000000-0005-0000-0000-00000C730000}"/>
    <cellStyle name="Normal 9 5 2 2 2 2 2 3" xfId="19355" xr:uid="{00000000-0005-0000-0000-00000D730000}"/>
    <cellStyle name="Normal 9 5 2 2 2 2 2 3 2" xfId="41693" xr:uid="{00000000-0005-0000-0000-00000E730000}"/>
    <cellStyle name="Normal 9 5 2 2 2 2 2 4" xfId="9229" xr:uid="{00000000-0005-0000-0000-00000F730000}"/>
    <cellStyle name="Normal 9 5 2 2 2 2 2 5" xfId="34349" xr:uid="{00000000-0005-0000-0000-000010730000}"/>
    <cellStyle name="Normal 9 5 2 2 2 2 3" xfId="3641" xr:uid="{00000000-0005-0000-0000-000011730000}"/>
    <cellStyle name="Normal 9 5 2 2 2 2 3 2" xfId="17591" xr:uid="{00000000-0005-0000-0000-000012730000}"/>
    <cellStyle name="Normal 9 5 2 2 2 2 3 2 2" xfId="40469" xr:uid="{00000000-0005-0000-0000-000013730000}"/>
    <cellStyle name="Normal 9 5 2 2 2 2 3 3" xfId="11677" xr:uid="{00000000-0005-0000-0000-000014730000}"/>
    <cellStyle name="Normal 9 5 2 2 2 2 3 4" xfId="36797" xr:uid="{00000000-0005-0000-0000-000015730000}"/>
    <cellStyle name="Normal 9 5 2 2 2 2 4" xfId="10453" xr:uid="{00000000-0005-0000-0000-000016730000}"/>
    <cellStyle name="Normal 9 5 2 2 2 2 4 2" xfId="35573" xr:uid="{00000000-0005-0000-0000-000017730000}"/>
    <cellStyle name="Normal 9 5 2 2 2 2 5" xfId="16124" xr:uid="{00000000-0005-0000-0000-000018730000}"/>
    <cellStyle name="Normal 9 5 2 2 2 2 5 2" xfId="39245" xr:uid="{00000000-0005-0000-0000-000019730000}"/>
    <cellStyle name="Normal 9 5 2 2 2 2 6" xfId="8005" xr:uid="{00000000-0005-0000-0000-00001A730000}"/>
    <cellStyle name="Normal 9 5 2 2 2 2 7" xfId="33125" xr:uid="{00000000-0005-0000-0000-00001B730000}"/>
    <cellStyle name="Normal 9 5 2 2 2 3" xfId="4577" xr:uid="{00000000-0005-0000-0000-00001C730000}"/>
    <cellStyle name="Normal 9 5 2 2 2 3 2" xfId="12428" xr:uid="{00000000-0005-0000-0000-00001D730000}"/>
    <cellStyle name="Normal 9 5 2 2 2 3 2 2" xfId="37409" xr:uid="{00000000-0005-0000-0000-00001E730000}"/>
    <cellStyle name="Normal 9 5 2 2 2 3 3" xfId="18503" xr:uid="{00000000-0005-0000-0000-00001F730000}"/>
    <cellStyle name="Normal 9 5 2 2 2 3 3 2" xfId="41081" xr:uid="{00000000-0005-0000-0000-000020730000}"/>
    <cellStyle name="Normal 9 5 2 2 2 3 4" xfId="8617" xr:uid="{00000000-0005-0000-0000-000021730000}"/>
    <cellStyle name="Normal 9 5 2 2 2 3 5" xfId="33737" xr:uid="{00000000-0005-0000-0000-000022730000}"/>
    <cellStyle name="Normal 9 5 2 2 2 4" xfId="3029" xr:uid="{00000000-0005-0000-0000-000023730000}"/>
    <cellStyle name="Normal 9 5 2 2 2 4 2" xfId="16979" xr:uid="{00000000-0005-0000-0000-000024730000}"/>
    <cellStyle name="Normal 9 5 2 2 2 4 2 2" xfId="39857" xr:uid="{00000000-0005-0000-0000-000025730000}"/>
    <cellStyle name="Normal 9 5 2 2 2 4 3" xfId="11065" xr:uid="{00000000-0005-0000-0000-000026730000}"/>
    <cellStyle name="Normal 9 5 2 2 2 4 4" xfId="36185" xr:uid="{00000000-0005-0000-0000-000027730000}"/>
    <cellStyle name="Normal 9 5 2 2 2 5" xfId="9841" xr:uid="{00000000-0005-0000-0000-000028730000}"/>
    <cellStyle name="Normal 9 5 2 2 2 5 2" xfId="34961" xr:uid="{00000000-0005-0000-0000-000029730000}"/>
    <cellStyle name="Normal 9 5 2 2 2 6" xfId="15083" xr:uid="{00000000-0005-0000-0000-00002A730000}"/>
    <cellStyle name="Normal 9 5 2 2 2 6 2" xfId="38633" xr:uid="{00000000-0005-0000-0000-00002B730000}"/>
    <cellStyle name="Normal 9 5 2 2 2 7" xfId="7393" xr:uid="{00000000-0005-0000-0000-00002C730000}"/>
    <cellStyle name="Normal 9 5 2 2 2 8" xfId="32513" xr:uid="{00000000-0005-0000-0000-00002D730000}"/>
    <cellStyle name="Normal 9 5 2 2 3" xfId="1406" xr:uid="{00000000-0005-0000-0000-00002E730000}"/>
    <cellStyle name="Normal 9 5 2 2 3 2" xfId="2497" xr:uid="{00000000-0005-0000-0000-00002F730000}"/>
    <cellStyle name="Normal 9 5 2 2 3 2 2" xfId="5760" xr:uid="{00000000-0005-0000-0000-000030730000}"/>
    <cellStyle name="Normal 9 5 2 2 3 2 2 2" xfId="13432" xr:uid="{00000000-0005-0000-0000-000031730000}"/>
    <cellStyle name="Normal 9 5 2 2 3 2 2 2 2" xfId="38232" xr:uid="{00000000-0005-0000-0000-000032730000}"/>
    <cellStyle name="Normal 9 5 2 2 3 2 2 3" xfId="19648" xr:uid="{00000000-0005-0000-0000-000033730000}"/>
    <cellStyle name="Normal 9 5 2 2 3 2 2 3 2" xfId="41904" xr:uid="{00000000-0005-0000-0000-000034730000}"/>
    <cellStyle name="Normal 9 5 2 2 3 2 2 4" xfId="9440" xr:uid="{00000000-0005-0000-0000-000035730000}"/>
    <cellStyle name="Normal 9 5 2 2 3 2 2 5" xfId="34560" xr:uid="{00000000-0005-0000-0000-000036730000}"/>
    <cellStyle name="Normal 9 5 2 2 3 2 3" xfId="3852" xr:uid="{00000000-0005-0000-0000-000037730000}"/>
    <cellStyle name="Normal 9 5 2 2 3 2 3 2" xfId="17802" xr:uid="{00000000-0005-0000-0000-000038730000}"/>
    <cellStyle name="Normal 9 5 2 2 3 2 3 2 2" xfId="40680" xr:uid="{00000000-0005-0000-0000-000039730000}"/>
    <cellStyle name="Normal 9 5 2 2 3 2 3 3" xfId="11888" xr:uid="{00000000-0005-0000-0000-00003A730000}"/>
    <cellStyle name="Normal 9 5 2 2 3 2 3 4" xfId="37008" xr:uid="{00000000-0005-0000-0000-00003B730000}"/>
    <cellStyle name="Normal 9 5 2 2 3 2 4" xfId="10664" xr:uid="{00000000-0005-0000-0000-00003C730000}"/>
    <cellStyle name="Normal 9 5 2 2 3 2 4 2" xfId="35784" xr:uid="{00000000-0005-0000-0000-00003D730000}"/>
    <cellStyle name="Normal 9 5 2 2 3 2 5" xfId="16461" xr:uid="{00000000-0005-0000-0000-00003E730000}"/>
    <cellStyle name="Normal 9 5 2 2 3 2 5 2" xfId="39456" xr:uid="{00000000-0005-0000-0000-00003F730000}"/>
    <cellStyle name="Normal 9 5 2 2 3 2 6" xfId="8216" xr:uid="{00000000-0005-0000-0000-000040730000}"/>
    <cellStyle name="Normal 9 5 2 2 3 2 7" xfId="33336" xr:uid="{00000000-0005-0000-0000-000041730000}"/>
    <cellStyle name="Normal 9 5 2 2 3 3" xfId="4870" xr:uid="{00000000-0005-0000-0000-000042730000}"/>
    <cellStyle name="Normal 9 5 2 2 3 3 2" xfId="12684" xr:uid="{00000000-0005-0000-0000-000043730000}"/>
    <cellStyle name="Normal 9 5 2 2 3 3 2 2" xfId="37620" xr:uid="{00000000-0005-0000-0000-000044730000}"/>
    <cellStyle name="Normal 9 5 2 2 3 3 3" xfId="18788" xr:uid="{00000000-0005-0000-0000-000045730000}"/>
    <cellStyle name="Normal 9 5 2 2 3 3 3 2" xfId="41292" xr:uid="{00000000-0005-0000-0000-000046730000}"/>
    <cellStyle name="Normal 9 5 2 2 3 3 4" xfId="8828" xr:uid="{00000000-0005-0000-0000-000047730000}"/>
    <cellStyle name="Normal 9 5 2 2 3 3 5" xfId="33948" xr:uid="{00000000-0005-0000-0000-000048730000}"/>
    <cellStyle name="Normal 9 5 2 2 3 4" xfId="3240" xr:uid="{00000000-0005-0000-0000-000049730000}"/>
    <cellStyle name="Normal 9 5 2 2 3 4 2" xfId="17190" xr:uid="{00000000-0005-0000-0000-00004A730000}"/>
    <cellStyle name="Normal 9 5 2 2 3 4 2 2" xfId="40068" xr:uid="{00000000-0005-0000-0000-00004B730000}"/>
    <cellStyle name="Normal 9 5 2 2 3 4 3" xfId="11276" xr:uid="{00000000-0005-0000-0000-00004C730000}"/>
    <cellStyle name="Normal 9 5 2 2 3 4 4" xfId="36396" xr:uid="{00000000-0005-0000-0000-00004D730000}"/>
    <cellStyle name="Normal 9 5 2 2 3 5" xfId="10052" xr:uid="{00000000-0005-0000-0000-00004E730000}"/>
    <cellStyle name="Normal 9 5 2 2 3 5 2" xfId="35172" xr:uid="{00000000-0005-0000-0000-00004F730000}"/>
    <cellStyle name="Normal 9 5 2 2 3 6" xfId="15415" xr:uid="{00000000-0005-0000-0000-000050730000}"/>
    <cellStyle name="Normal 9 5 2 2 3 6 2" xfId="38844" xr:uid="{00000000-0005-0000-0000-000051730000}"/>
    <cellStyle name="Normal 9 5 2 2 3 7" xfId="7604" xr:uid="{00000000-0005-0000-0000-000052730000}"/>
    <cellStyle name="Normal 9 5 2 2 3 8" xfId="32724" xr:uid="{00000000-0005-0000-0000-000053730000}"/>
    <cellStyle name="Normal 9 5 2 2 4" xfId="1817" xr:uid="{00000000-0005-0000-0000-000054730000}"/>
    <cellStyle name="Normal 9 5 2 2 4 2" xfId="5186" xr:uid="{00000000-0005-0000-0000-000055730000}"/>
    <cellStyle name="Normal 9 5 2 2 4 2 2" xfId="12939" xr:uid="{00000000-0005-0000-0000-000056730000}"/>
    <cellStyle name="Normal 9 5 2 2 4 2 2 2" xfId="37810" xr:uid="{00000000-0005-0000-0000-000057730000}"/>
    <cellStyle name="Normal 9 5 2 2 4 2 3" xfId="19090" xr:uid="{00000000-0005-0000-0000-000058730000}"/>
    <cellStyle name="Normal 9 5 2 2 4 2 3 2" xfId="41482" xr:uid="{00000000-0005-0000-0000-000059730000}"/>
    <cellStyle name="Normal 9 5 2 2 4 2 4" xfId="9018" xr:uid="{00000000-0005-0000-0000-00005A730000}"/>
    <cellStyle name="Normal 9 5 2 2 4 2 5" xfId="34138" xr:uid="{00000000-0005-0000-0000-00005B730000}"/>
    <cellStyle name="Normal 9 5 2 2 4 3" xfId="3430" xr:uid="{00000000-0005-0000-0000-00005C730000}"/>
    <cellStyle name="Normal 9 5 2 2 4 3 2" xfId="17380" xr:uid="{00000000-0005-0000-0000-00005D730000}"/>
    <cellStyle name="Normal 9 5 2 2 4 3 2 2" xfId="40258" xr:uid="{00000000-0005-0000-0000-00005E730000}"/>
    <cellStyle name="Normal 9 5 2 2 4 3 3" xfId="11466" xr:uid="{00000000-0005-0000-0000-00005F730000}"/>
    <cellStyle name="Normal 9 5 2 2 4 3 4" xfId="36586" xr:uid="{00000000-0005-0000-0000-000060730000}"/>
    <cellStyle name="Normal 9 5 2 2 4 4" xfId="10242" xr:uid="{00000000-0005-0000-0000-000061730000}"/>
    <cellStyle name="Normal 9 5 2 2 4 4 2" xfId="35362" xr:uid="{00000000-0005-0000-0000-000062730000}"/>
    <cellStyle name="Normal 9 5 2 2 4 5" xfId="15795" xr:uid="{00000000-0005-0000-0000-000063730000}"/>
    <cellStyle name="Normal 9 5 2 2 4 5 2" xfId="39034" xr:uid="{00000000-0005-0000-0000-000064730000}"/>
    <cellStyle name="Normal 9 5 2 2 4 6" xfId="7794" xr:uid="{00000000-0005-0000-0000-000065730000}"/>
    <cellStyle name="Normal 9 5 2 2 4 7" xfId="32914" xr:uid="{00000000-0005-0000-0000-000066730000}"/>
    <cellStyle name="Normal 9 5 2 2 5" xfId="4280" xr:uid="{00000000-0005-0000-0000-000067730000}"/>
    <cellStyle name="Normal 9 5 2 2 5 2" xfId="12182" xr:uid="{00000000-0005-0000-0000-000068730000}"/>
    <cellStyle name="Normal 9 5 2 2 5 2 2" xfId="37198" xr:uid="{00000000-0005-0000-0000-000069730000}"/>
    <cellStyle name="Normal 9 5 2 2 5 3" xfId="18212" xr:uid="{00000000-0005-0000-0000-00006A730000}"/>
    <cellStyle name="Normal 9 5 2 2 5 3 2" xfId="40870" xr:uid="{00000000-0005-0000-0000-00006B730000}"/>
    <cellStyle name="Normal 9 5 2 2 5 4" xfId="8406" xr:uid="{00000000-0005-0000-0000-00006C730000}"/>
    <cellStyle name="Normal 9 5 2 2 5 5" xfId="33526" xr:uid="{00000000-0005-0000-0000-00006D730000}"/>
    <cellStyle name="Normal 9 5 2 2 6" xfId="2818" xr:uid="{00000000-0005-0000-0000-00006E730000}"/>
    <cellStyle name="Normal 9 5 2 2 6 2" xfId="16768" xr:uid="{00000000-0005-0000-0000-00006F730000}"/>
    <cellStyle name="Normal 9 5 2 2 6 2 2" xfId="39646" xr:uid="{00000000-0005-0000-0000-000070730000}"/>
    <cellStyle name="Normal 9 5 2 2 6 3" xfId="10854" xr:uid="{00000000-0005-0000-0000-000071730000}"/>
    <cellStyle name="Normal 9 5 2 2 6 4" xfId="35974" xr:uid="{00000000-0005-0000-0000-000072730000}"/>
    <cellStyle name="Normal 9 5 2 2 7" xfId="9630" xr:uid="{00000000-0005-0000-0000-000073730000}"/>
    <cellStyle name="Normal 9 5 2 2 7 2" xfId="34750" xr:uid="{00000000-0005-0000-0000-000074730000}"/>
    <cellStyle name="Normal 9 5 2 2 8" xfId="14680" xr:uid="{00000000-0005-0000-0000-000075730000}"/>
    <cellStyle name="Normal 9 5 2 2 8 2" xfId="38422" xr:uid="{00000000-0005-0000-0000-000076730000}"/>
    <cellStyle name="Normal 9 5 2 2 9" xfId="7182" xr:uid="{00000000-0005-0000-0000-000077730000}"/>
    <cellStyle name="Normal 9 5 2 3" xfId="1063" xr:uid="{00000000-0005-0000-0000-000078730000}"/>
    <cellStyle name="Normal 9 5 2 3 2" xfId="2154" xr:uid="{00000000-0005-0000-0000-000079730000}"/>
    <cellStyle name="Normal 9 5 2 3 2 2" xfId="5460" xr:uid="{00000000-0005-0000-0000-00007A730000}"/>
    <cellStyle name="Normal 9 5 2 3 2 2 2" xfId="13174" xr:uid="{00000000-0005-0000-0000-00007B730000}"/>
    <cellStyle name="Normal 9 5 2 3 2 2 2 2" xfId="38020" xr:uid="{00000000-0005-0000-0000-00007C730000}"/>
    <cellStyle name="Normal 9 5 2 3 2 2 3" xfId="19354" xr:uid="{00000000-0005-0000-0000-00007D730000}"/>
    <cellStyle name="Normal 9 5 2 3 2 2 3 2" xfId="41692" xr:uid="{00000000-0005-0000-0000-00007E730000}"/>
    <cellStyle name="Normal 9 5 2 3 2 2 4" xfId="9228" xr:uid="{00000000-0005-0000-0000-00007F730000}"/>
    <cellStyle name="Normal 9 5 2 3 2 2 5" xfId="34348" xr:uid="{00000000-0005-0000-0000-000080730000}"/>
    <cellStyle name="Normal 9 5 2 3 2 3" xfId="3640" xr:uid="{00000000-0005-0000-0000-000081730000}"/>
    <cellStyle name="Normal 9 5 2 3 2 3 2" xfId="17590" xr:uid="{00000000-0005-0000-0000-000082730000}"/>
    <cellStyle name="Normal 9 5 2 3 2 3 2 2" xfId="40468" xr:uid="{00000000-0005-0000-0000-000083730000}"/>
    <cellStyle name="Normal 9 5 2 3 2 3 3" xfId="11676" xr:uid="{00000000-0005-0000-0000-000084730000}"/>
    <cellStyle name="Normal 9 5 2 3 2 3 4" xfId="36796" xr:uid="{00000000-0005-0000-0000-000085730000}"/>
    <cellStyle name="Normal 9 5 2 3 2 4" xfId="10452" xr:uid="{00000000-0005-0000-0000-000086730000}"/>
    <cellStyle name="Normal 9 5 2 3 2 4 2" xfId="35572" xr:uid="{00000000-0005-0000-0000-000087730000}"/>
    <cellStyle name="Normal 9 5 2 3 2 5" xfId="16123" xr:uid="{00000000-0005-0000-0000-000088730000}"/>
    <cellStyle name="Normal 9 5 2 3 2 5 2" xfId="39244" xr:uid="{00000000-0005-0000-0000-000089730000}"/>
    <cellStyle name="Normal 9 5 2 3 2 6" xfId="8004" xr:uid="{00000000-0005-0000-0000-00008A730000}"/>
    <cellStyle name="Normal 9 5 2 3 2 7" xfId="33124" xr:uid="{00000000-0005-0000-0000-00008B730000}"/>
    <cellStyle name="Normal 9 5 2 3 3" xfId="4576" xr:uid="{00000000-0005-0000-0000-00008C730000}"/>
    <cellStyle name="Normal 9 5 2 3 3 2" xfId="12427" xr:uid="{00000000-0005-0000-0000-00008D730000}"/>
    <cellStyle name="Normal 9 5 2 3 3 2 2" xfId="37408" xr:uid="{00000000-0005-0000-0000-00008E730000}"/>
    <cellStyle name="Normal 9 5 2 3 3 3" xfId="18502" xr:uid="{00000000-0005-0000-0000-00008F730000}"/>
    <cellStyle name="Normal 9 5 2 3 3 3 2" xfId="41080" xr:uid="{00000000-0005-0000-0000-000090730000}"/>
    <cellStyle name="Normal 9 5 2 3 3 4" xfId="8616" xr:uid="{00000000-0005-0000-0000-000091730000}"/>
    <cellStyle name="Normal 9 5 2 3 3 5" xfId="33736" xr:uid="{00000000-0005-0000-0000-000092730000}"/>
    <cellStyle name="Normal 9 5 2 3 4" xfId="3028" xr:uid="{00000000-0005-0000-0000-000093730000}"/>
    <cellStyle name="Normal 9 5 2 3 4 2" xfId="16978" xr:uid="{00000000-0005-0000-0000-000094730000}"/>
    <cellStyle name="Normal 9 5 2 3 4 2 2" xfId="39856" xr:uid="{00000000-0005-0000-0000-000095730000}"/>
    <cellStyle name="Normal 9 5 2 3 4 3" xfId="11064" xr:uid="{00000000-0005-0000-0000-000096730000}"/>
    <cellStyle name="Normal 9 5 2 3 4 4" xfId="36184" xr:uid="{00000000-0005-0000-0000-000097730000}"/>
    <cellStyle name="Normal 9 5 2 3 5" xfId="9840" xr:uid="{00000000-0005-0000-0000-000098730000}"/>
    <cellStyle name="Normal 9 5 2 3 5 2" xfId="34960" xr:uid="{00000000-0005-0000-0000-000099730000}"/>
    <cellStyle name="Normal 9 5 2 3 6" xfId="15082" xr:uid="{00000000-0005-0000-0000-00009A730000}"/>
    <cellStyle name="Normal 9 5 2 3 6 2" xfId="38632" xr:uid="{00000000-0005-0000-0000-00009B730000}"/>
    <cellStyle name="Normal 9 5 2 3 7" xfId="7392" xr:uid="{00000000-0005-0000-0000-00009C730000}"/>
    <cellStyle name="Normal 9 5 2 3 8" xfId="32512" xr:uid="{00000000-0005-0000-0000-00009D730000}"/>
    <cellStyle name="Normal 9 5 2 4" xfId="1405" xr:uid="{00000000-0005-0000-0000-00009E730000}"/>
    <cellStyle name="Normal 9 5 2 4 2" xfId="2496" xr:uid="{00000000-0005-0000-0000-00009F730000}"/>
    <cellStyle name="Normal 9 5 2 4 2 2" xfId="5759" xr:uid="{00000000-0005-0000-0000-0000A0730000}"/>
    <cellStyle name="Normal 9 5 2 4 2 2 2" xfId="13431" xr:uid="{00000000-0005-0000-0000-0000A1730000}"/>
    <cellStyle name="Normal 9 5 2 4 2 2 2 2" xfId="38231" xr:uid="{00000000-0005-0000-0000-0000A2730000}"/>
    <cellStyle name="Normal 9 5 2 4 2 2 3" xfId="19647" xr:uid="{00000000-0005-0000-0000-0000A3730000}"/>
    <cellStyle name="Normal 9 5 2 4 2 2 3 2" xfId="41903" xr:uid="{00000000-0005-0000-0000-0000A4730000}"/>
    <cellStyle name="Normal 9 5 2 4 2 2 4" xfId="9439" xr:uid="{00000000-0005-0000-0000-0000A5730000}"/>
    <cellStyle name="Normal 9 5 2 4 2 2 5" xfId="34559" xr:uid="{00000000-0005-0000-0000-0000A6730000}"/>
    <cellStyle name="Normal 9 5 2 4 2 3" xfId="3851" xr:uid="{00000000-0005-0000-0000-0000A7730000}"/>
    <cellStyle name="Normal 9 5 2 4 2 3 2" xfId="17801" xr:uid="{00000000-0005-0000-0000-0000A8730000}"/>
    <cellStyle name="Normal 9 5 2 4 2 3 2 2" xfId="40679" xr:uid="{00000000-0005-0000-0000-0000A9730000}"/>
    <cellStyle name="Normal 9 5 2 4 2 3 3" xfId="11887" xr:uid="{00000000-0005-0000-0000-0000AA730000}"/>
    <cellStyle name="Normal 9 5 2 4 2 3 4" xfId="37007" xr:uid="{00000000-0005-0000-0000-0000AB730000}"/>
    <cellStyle name="Normal 9 5 2 4 2 4" xfId="10663" xr:uid="{00000000-0005-0000-0000-0000AC730000}"/>
    <cellStyle name="Normal 9 5 2 4 2 4 2" xfId="35783" xr:uid="{00000000-0005-0000-0000-0000AD730000}"/>
    <cellStyle name="Normal 9 5 2 4 2 5" xfId="16460" xr:uid="{00000000-0005-0000-0000-0000AE730000}"/>
    <cellStyle name="Normal 9 5 2 4 2 5 2" xfId="39455" xr:uid="{00000000-0005-0000-0000-0000AF730000}"/>
    <cellStyle name="Normal 9 5 2 4 2 6" xfId="8215" xr:uid="{00000000-0005-0000-0000-0000B0730000}"/>
    <cellStyle name="Normal 9 5 2 4 2 7" xfId="33335" xr:uid="{00000000-0005-0000-0000-0000B1730000}"/>
    <cellStyle name="Normal 9 5 2 4 3" xfId="4869" xr:uid="{00000000-0005-0000-0000-0000B2730000}"/>
    <cellStyle name="Normal 9 5 2 4 3 2" xfId="12683" xr:uid="{00000000-0005-0000-0000-0000B3730000}"/>
    <cellStyle name="Normal 9 5 2 4 3 2 2" xfId="37619" xr:uid="{00000000-0005-0000-0000-0000B4730000}"/>
    <cellStyle name="Normal 9 5 2 4 3 3" xfId="18787" xr:uid="{00000000-0005-0000-0000-0000B5730000}"/>
    <cellStyle name="Normal 9 5 2 4 3 3 2" xfId="41291" xr:uid="{00000000-0005-0000-0000-0000B6730000}"/>
    <cellStyle name="Normal 9 5 2 4 3 4" xfId="8827" xr:uid="{00000000-0005-0000-0000-0000B7730000}"/>
    <cellStyle name="Normal 9 5 2 4 3 5" xfId="33947" xr:uid="{00000000-0005-0000-0000-0000B8730000}"/>
    <cellStyle name="Normal 9 5 2 4 4" xfId="3239" xr:uid="{00000000-0005-0000-0000-0000B9730000}"/>
    <cellStyle name="Normal 9 5 2 4 4 2" xfId="17189" xr:uid="{00000000-0005-0000-0000-0000BA730000}"/>
    <cellStyle name="Normal 9 5 2 4 4 2 2" xfId="40067" xr:uid="{00000000-0005-0000-0000-0000BB730000}"/>
    <cellStyle name="Normal 9 5 2 4 4 3" xfId="11275" xr:uid="{00000000-0005-0000-0000-0000BC730000}"/>
    <cellStyle name="Normal 9 5 2 4 4 4" xfId="36395" xr:uid="{00000000-0005-0000-0000-0000BD730000}"/>
    <cellStyle name="Normal 9 5 2 4 5" xfId="10051" xr:uid="{00000000-0005-0000-0000-0000BE730000}"/>
    <cellStyle name="Normal 9 5 2 4 5 2" xfId="35171" xr:uid="{00000000-0005-0000-0000-0000BF730000}"/>
    <cellStyle name="Normal 9 5 2 4 6" xfId="15414" xr:uid="{00000000-0005-0000-0000-0000C0730000}"/>
    <cellStyle name="Normal 9 5 2 4 6 2" xfId="38843" xr:uid="{00000000-0005-0000-0000-0000C1730000}"/>
    <cellStyle name="Normal 9 5 2 4 7" xfId="7603" xr:uid="{00000000-0005-0000-0000-0000C2730000}"/>
    <cellStyle name="Normal 9 5 2 4 8" xfId="32723" xr:uid="{00000000-0005-0000-0000-0000C3730000}"/>
    <cellStyle name="Normal 9 5 2 5" xfId="1816" xr:uid="{00000000-0005-0000-0000-0000C4730000}"/>
    <cellStyle name="Normal 9 5 2 5 2" xfId="5185" xr:uid="{00000000-0005-0000-0000-0000C5730000}"/>
    <cellStyle name="Normal 9 5 2 5 2 2" xfId="12938" xr:uid="{00000000-0005-0000-0000-0000C6730000}"/>
    <cellStyle name="Normal 9 5 2 5 2 2 2" xfId="37809" xr:uid="{00000000-0005-0000-0000-0000C7730000}"/>
    <cellStyle name="Normal 9 5 2 5 2 3" xfId="19089" xr:uid="{00000000-0005-0000-0000-0000C8730000}"/>
    <cellStyle name="Normal 9 5 2 5 2 3 2" xfId="41481" xr:uid="{00000000-0005-0000-0000-0000C9730000}"/>
    <cellStyle name="Normal 9 5 2 5 2 4" xfId="9017" xr:uid="{00000000-0005-0000-0000-0000CA730000}"/>
    <cellStyle name="Normal 9 5 2 5 2 5" xfId="34137" xr:uid="{00000000-0005-0000-0000-0000CB730000}"/>
    <cellStyle name="Normal 9 5 2 5 3" xfId="3429" xr:uid="{00000000-0005-0000-0000-0000CC730000}"/>
    <cellStyle name="Normal 9 5 2 5 3 2" xfId="17379" xr:uid="{00000000-0005-0000-0000-0000CD730000}"/>
    <cellStyle name="Normal 9 5 2 5 3 2 2" xfId="40257" xr:uid="{00000000-0005-0000-0000-0000CE730000}"/>
    <cellStyle name="Normal 9 5 2 5 3 3" xfId="11465" xr:uid="{00000000-0005-0000-0000-0000CF730000}"/>
    <cellStyle name="Normal 9 5 2 5 3 4" xfId="36585" xr:uid="{00000000-0005-0000-0000-0000D0730000}"/>
    <cellStyle name="Normal 9 5 2 5 4" xfId="10241" xr:uid="{00000000-0005-0000-0000-0000D1730000}"/>
    <cellStyle name="Normal 9 5 2 5 4 2" xfId="35361" xr:uid="{00000000-0005-0000-0000-0000D2730000}"/>
    <cellStyle name="Normal 9 5 2 5 5" xfId="15794" xr:uid="{00000000-0005-0000-0000-0000D3730000}"/>
    <cellStyle name="Normal 9 5 2 5 5 2" xfId="39033" xr:uid="{00000000-0005-0000-0000-0000D4730000}"/>
    <cellStyle name="Normal 9 5 2 5 6" xfId="7793" xr:uid="{00000000-0005-0000-0000-0000D5730000}"/>
    <cellStyle name="Normal 9 5 2 5 7" xfId="32913" xr:uid="{00000000-0005-0000-0000-0000D6730000}"/>
    <cellStyle name="Normal 9 5 2 6" xfId="4279" xr:uid="{00000000-0005-0000-0000-0000D7730000}"/>
    <cellStyle name="Normal 9 5 2 6 2" xfId="12181" xr:uid="{00000000-0005-0000-0000-0000D8730000}"/>
    <cellStyle name="Normal 9 5 2 6 2 2" xfId="37197" xr:uid="{00000000-0005-0000-0000-0000D9730000}"/>
    <cellStyle name="Normal 9 5 2 6 3" xfId="18211" xr:uid="{00000000-0005-0000-0000-0000DA730000}"/>
    <cellStyle name="Normal 9 5 2 6 3 2" xfId="40869" xr:uid="{00000000-0005-0000-0000-0000DB730000}"/>
    <cellStyle name="Normal 9 5 2 6 4" xfId="8405" xr:uid="{00000000-0005-0000-0000-0000DC730000}"/>
    <cellStyle name="Normal 9 5 2 6 5" xfId="33525" xr:uid="{00000000-0005-0000-0000-0000DD730000}"/>
    <cellStyle name="Normal 9 5 2 7" xfId="2817" xr:uid="{00000000-0005-0000-0000-0000DE730000}"/>
    <cellStyle name="Normal 9 5 2 7 2" xfId="16767" xr:uid="{00000000-0005-0000-0000-0000DF730000}"/>
    <cellStyle name="Normal 9 5 2 7 2 2" xfId="39645" xr:uid="{00000000-0005-0000-0000-0000E0730000}"/>
    <cellStyle name="Normal 9 5 2 7 3" xfId="10853" xr:uid="{00000000-0005-0000-0000-0000E1730000}"/>
    <cellStyle name="Normal 9 5 2 7 4" xfId="35973" xr:uid="{00000000-0005-0000-0000-0000E2730000}"/>
    <cellStyle name="Normal 9 5 2 8" xfId="9629" xr:uid="{00000000-0005-0000-0000-0000E3730000}"/>
    <cellStyle name="Normal 9 5 2 8 2" xfId="34749" xr:uid="{00000000-0005-0000-0000-0000E4730000}"/>
    <cellStyle name="Normal 9 5 2 9" xfId="14679" xr:uid="{00000000-0005-0000-0000-0000E5730000}"/>
    <cellStyle name="Normal 9 5 2 9 2" xfId="38421" xr:uid="{00000000-0005-0000-0000-0000E6730000}"/>
    <cellStyle name="Normal 9 5 3" xfId="639" xr:uid="{00000000-0005-0000-0000-0000E7730000}"/>
    <cellStyle name="Normal 9 5 3 10" xfId="32303" xr:uid="{00000000-0005-0000-0000-0000E8730000}"/>
    <cellStyle name="Normal 9 5 3 2" xfId="1065" xr:uid="{00000000-0005-0000-0000-0000E9730000}"/>
    <cellStyle name="Normal 9 5 3 2 2" xfId="2156" xr:uid="{00000000-0005-0000-0000-0000EA730000}"/>
    <cellStyle name="Normal 9 5 3 2 2 2" xfId="5462" xr:uid="{00000000-0005-0000-0000-0000EB730000}"/>
    <cellStyle name="Normal 9 5 3 2 2 2 2" xfId="13176" xr:uid="{00000000-0005-0000-0000-0000EC730000}"/>
    <cellStyle name="Normal 9 5 3 2 2 2 2 2" xfId="38022" xr:uid="{00000000-0005-0000-0000-0000ED730000}"/>
    <cellStyle name="Normal 9 5 3 2 2 2 3" xfId="19356" xr:uid="{00000000-0005-0000-0000-0000EE730000}"/>
    <cellStyle name="Normal 9 5 3 2 2 2 3 2" xfId="41694" xr:uid="{00000000-0005-0000-0000-0000EF730000}"/>
    <cellStyle name="Normal 9 5 3 2 2 2 4" xfId="9230" xr:uid="{00000000-0005-0000-0000-0000F0730000}"/>
    <cellStyle name="Normal 9 5 3 2 2 2 5" xfId="34350" xr:uid="{00000000-0005-0000-0000-0000F1730000}"/>
    <cellStyle name="Normal 9 5 3 2 2 3" xfId="3642" xr:uid="{00000000-0005-0000-0000-0000F2730000}"/>
    <cellStyle name="Normal 9 5 3 2 2 3 2" xfId="17592" xr:uid="{00000000-0005-0000-0000-0000F3730000}"/>
    <cellStyle name="Normal 9 5 3 2 2 3 2 2" xfId="40470" xr:uid="{00000000-0005-0000-0000-0000F4730000}"/>
    <cellStyle name="Normal 9 5 3 2 2 3 3" xfId="11678" xr:uid="{00000000-0005-0000-0000-0000F5730000}"/>
    <cellStyle name="Normal 9 5 3 2 2 3 4" xfId="36798" xr:uid="{00000000-0005-0000-0000-0000F6730000}"/>
    <cellStyle name="Normal 9 5 3 2 2 4" xfId="10454" xr:uid="{00000000-0005-0000-0000-0000F7730000}"/>
    <cellStyle name="Normal 9 5 3 2 2 4 2" xfId="35574" xr:uid="{00000000-0005-0000-0000-0000F8730000}"/>
    <cellStyle name="Normal 9 5 3 2 2 5" xfId="16125" xr:uid="{00000000-0005-0000-0000-0000F9730000}"/>
    <cellStyle name="Normal 9 5 3 2 2 5 2" xfId="39246" xr:uid="{00000000-0005-0000-0000-0000FA730000}"/>
    <cellStyle name="Normal 9 5 3 2 2 6" xfId="8006" xr:uid="{00000000-0005-0000-0000-0000FB730000}"/>
    <cellStyle name="Normal 9 5 3 2 2 7" xfId="33126" xr:uid="{00000000-0005-0000-0000-0000FC730000}"/>
    <cellStyle name="Normal 9 5 3 2 3" xfId="4578" xr:uid="{00000000-0005-0000-0000-0000FD730000}"/>
    <cellStyle name="Normal 9 5 3 2 3 2" xfId="12429" xr:uid="{00000000-0005-0000-0000-0000FE730000}"/>
    <cellStyle name="Normal 9 5 3 2 3 2 2" xfId="37410" xr:uid="{00000000-0005-0000-0000-0000FF730000}"/>
    <cellStyle name="Normal 9 5 3 2 3 3" xfId="18504" xr:uid="{00000000-0005-0000-0000-000000740000}"/>
    <cellStyle name="Normal 9 5 3 2 3 3 2" xfId="41082" xr:uid="{00000000-0005-0000-0000-000001740000}"/>
    <cellStyle name="Normal 9 5 3 2 3 4" xfId="8618" xr:uid="{00000000-0005-0000-0000-000002740000}"/>
    <cellStyle name="Normal 9 5 3 2 3 5" xfId="33738" xr:uid="{00000000-0005-0000-0000-000003740000}"/>
    <cellStyle name="Normal 9 5 3 2 4" xfId="3030" xr:uid="{00000000-0005-0000-0000-000004740000}"/>
    <cellStyle name="Normal 9 5 3 2 4 2" xfId="16980" xr:uid="{00000000-0005-0000-0000-000005740000}"/>
    <cellStyle name="Normal 9 5 3 2 4 2 2" xfId="39858" xr:uid="{00000000-0005-0000-0000-000006740000}"/>
    <cellStyle name="Normal 9 5 3 2 4 3" xfId="11066" xr:uid="{00000000-0005-0000-0000-000007740000}"/>
    <cellStyle name="Normal 9 5 3 2 4 4" xfId="36186" xr:uid="{00000000-0005-0000-0000-000008740000}"/>
    <cellStyle name="Normal 9 5 3 2 5" xfId="9842" xr:uid="{00000000-0005-0000-0000-000009740000}"/>
    <cellStyle name="Normal 9 5 3 2 5 2" xfId="34962" xr:uid="{00000000-0005-0000-0000-00000A740000}"/>
    <cellStyle name="Normal 9 5 3 2 6" xfId="15084" xr:uid="{00000000-0005-0000-0000-00000B740000}"/>
    <cellStyle name="Normal 9 5 3 2 6 2" xfId="38634" xr:uid="{00000000-0005-0000-0000-00000C740000}"/>
    <cellStyle name="Normal 9 5 3 2 7" xfId="7394" xr:uid="{00000000-0005-0000-0000-00000D740000}"/>
    <cellStyle name="Normal 9 5 3 2 8" xfId="32514" xr:uid="{00000000-0005-0000-0000-00000E740000}"/>
    <cellStyle name="Normal 9 5 3 3" xfId="1407" xr:uid="{00000000-0005-0000-0000-00000F740000}"/>
    <cellStyle name="Normal 9 5 3 3 2" xfId="2498" xr:uid="{00000000-0005-0000-0000-000010740000}"/>
    <cellStyle name="Normal 9 5 3 3 2 2" xfId="5761" xr:uid="{00000000-0005-0000-0000-000011740000}"/>
    <cellStyle name="Normal 9 5 3 3 2 2 2" xfId="13433" xr:uid="{00000000-0005-0000-0000-000012740000}"/>
    <cellStyle name="Normal 9 5 3 3 2 2 2 2" xfId="38233" xr:uid="{00000000-0005-0000-0000-000013740000}"/>
    <cellStyle name="Normal 9 5 3 3 2 2 3" xfId="19649" xr:uid="{00000000-0005-0000-0000-000014740000}"/>
    <cellStyle name="Normal 9 5 3 3 2 2 3 2" xfId="41905" xr:uid="{00000000-0005-0000-0000-000015740000}"/>
    <cellStyle name="Normal 9 5 3 3 2 2 4" xfId="9441" xr:uid="{00000000-0005-0000-0000-000016740000}"/>
    <cellStyle name="Normal 9 5 3 3 2 2 5" xfId="34561" xr:uid="{00000000-0005-0000-0000-000017740000}"/>
    <cellStyle name="Normal 9 5 3 3 2 3" xfId="3853" xr:uid="{00000000-0005-0000-0000-000018740000}"/>
    <cellStyle name="Normal 9 5 3 3 2 3 2" xfId="17803" xr:uid="{00000000-0005-0000-0000-000019740000}"/>
    <cellStyle name="Normal 9 5 3 3 2 3 2 2" xfId="40681" xr:uid="{00000000-0005-0000-0000-00001A740000}"/>
    <cellStyle name="Normal 9 5 3 3 2 3 3" xfId="11889" xr:uid="{00000000-0005-0000-0000-00001B740000}"/>
    <cellStyle name="Normal 9 5 3 3 2 3 4" xfId="37009" xr:uid="{00000000-0005-0000-0000-00001C740000}"/>
    <cellStyle name="Normal 9 5 3 3 2 4" xfId="10665" xr:uid="{00000000-0005-0000-0000-00001D740000}"/>
    <cellStyle name="Normal 9 5 3 3 2 4 2" xfId="35785" xr:uid="{00000000-0005-0000-0000-00001E740000}"/>
    <cellStyle name="Normal 9 5 3 3 2 5" xfId="16462" xr:uid="{00000000-0005-0000-0000-00001F740000}"/>
    <cellStyle name="Normal 9 5 3 3 2 5 2" xfId="39457" xr:uid="{00000000-0005-0000-0000-000020740000}"/>
    <cellStyle name="Normal 9 5 3 3 2 6" xfId="8217" xr:uid="{00000000-0005-0000-0000-000021740000}"/>
    <cellStyle name="Normal 9 5 3 3 2 7" xfId="33337" xr:uid="{00000000-0005-0000-0000-000022740000}"/>
    <cellStyle name="Normal 9 5 3 3 3" xfId="4871" xr:uid="{00000000-0005-0000-0000-000023740000}"/>
    <cellStyle name="Normal 9 5 3 3 3 2" xfId="12685" xr:uid="{00000000-0005-0000-0000-000024740000}"/>
    <cellStyle name="Normal 9 5 3 3 3 2 2" xfId="37621" xr:uid="{00000000-0005-0000-0000-000025740000}"/>
    <cellStyle name="Normal 9 5 3 3 3 3" xfId="18789" xr:uid="{00000000-0005-0000-0000-000026740000}"/>
    <cellStyle name="Normal 9 5 3 3 3 3 2" xfId="41293" xr:uid="{00000000-0005-0000-0000-000027740000}"/>
    <cellStyle name="Normal 9 5 3 3 3 4" xfId="8829" xr:uid="{00000000-0005-0000-0000-000028740000}"/>
    <cellStyle name="Normal 9 5 3 3 3 5" xfId="33949" xr:uid="{00000000-0005-0000-0000-000029740000}"/>
    <cellStyle name="Normal 9 5 3 3 4" xfId="3241" xr:uid="{00000000-0005-0000-0000-00002A740000}"/>
    <cellStyle name="Normal 9 5 3 3 4 2" xfId="17191" xr:uid="{00000000-0005-0000-0000-00002B740000}"/>
    <cellStyle name="Normal 9 5 3 3 4 2 2" xfId="40069" xr:uid="{00000000-0005-0000-0000-00002C740000}"/>
    <cellStyle name="Normal 9 5 3 3 4 3" xfId="11277" xr:uid="{00000000-0005-0000-0000-00002D740000}"/>
    <cellStyle name="Normal 9 5 3 3 4 4" xfId="36397" xr:uid="{00000000-0005-0000-0000-00002E740000}"/>
    <cellStyle name="Normal 9 5 3 3 5" xfId="10053" xr:uid="{00000000-0005-0000-0000-00002F740000}"/>
    <cellStyle name="Normal 9 5 3 3 5 2" xfId="35173" xr:uid="{00000000-0005-0000-0000-000030740000}"/>
    <cellStyle name="Normal 9 5 3 3 6" xfId="15416" xr:uid="{00000000-0005-0000-0000-000031740000}"/>
    <cellStyle name="Normal 9 5 3 3 6 2" xfId="38845" xr:uid="{00000000-0005-0000-0000-000032740000}"/>
    <cellStyle name="Normal 9 5 3 3 7" xfId="7605" xr:uid="{00000000-0005-0000-0000-000033740000}"/>
    <cellStyle name="Normal 9 5 3 3 8" xfId="32725" xr:uid="{00000000-0005-0000-0000-000034740000}"/>
    <cellStyle name="Normal 9 5 3 4" xfId="1818" xr:uid="{00000000-0005-0000-0000-000035740000}"/>
    <cellStyle name="Normal 9 5 3 4 2" xfId="5187" xr:uid="{00000000-0005-0000-0000-000036740000}"/>
    <cellStyle name="Normal 9 5 3 4 2 2" xfId="12940" xr:uid="{00000000-0005-0000-0000-000037740000}"/>
    <cellStyle name="Normal 9 5 3 4 2 2 2" xfId="37811" xr:uid="{00000000-0005-0000-0000-000038740000}"/>
    <cellStyle name="Normal 9 5 3 4 2 3" xfId="19091" xr:uid="{00000000-0005-0000-0000-000039740000}"/>
    <cellStyle name="Normal 9 5 3 4 2 3 2" xfId="41483" xr:uid="{00000000-0005-0000-0000-00003A740000}"/>
    <cellStyle name="Normal 9 5 3 4 2 4" xfId="9019" xr:uid="{00000000-0005-0000-0000-00003B740000}"/>
    <cellStyle name="Normal 9 5 3 4 2 5" xfId="34139" xr:uid="{00000000-0005-0000-0000-00003C740000}"/>
    <cellStyle name="Normal 9 5 3 4 3" xfId="3431" xr:uid="{00000000-0005-0000-0000-00003D740000}"/>
    <cellStyle name="Normal 9 5 3 4 3 2" xfId="17381" xr:uid="{00000000-0005-0000-0000-00003E740000}"/>
    <cellStyle name="Normal 9 5 3 4 3 2 2" xfId="40259" xr:uid="{00000000-0005-0000-0000-00003F740000}"/>
    <cellStyle name="Normal 9 5 3 4 3 3" xfId="11467" xr:uid="{00000000-0005-0000-0000-000040740000}"/>
    <cellStyle name="Normal 9 5 3 4 3 4" xfId="36587" xr:uid="{00000000-0005-0000-0000-000041740000}"/>
    <cellStyle name="Normal 9 5 3 4 4" xfId="10243" xr:uid="{00000000-0005-0000-0000-000042740000}"/>
    <cellStyle name="Normal 9 5 3 4 4 2" xfId="35363" xr:uid="{00000000-0005-0000-0000-000043740000}"/>
    <cellStyle name="Normal 9 5 3 4 5" xfId="15796" xr:uid="{00000000-0005-0000-0000-000044740000}"/>
    <cellStyle name="Normal 9 5 3 4 5 2" xfId="39035" xr:uid="{00000000-0005-0000-0000-000045740000}"/>
    <cellStyle name="Normal 9 5 3 4 6" xfId="7795" xr:uid="{00000000-0005-0000-0000-000046740000}"/>
    <cellStyle name="Normal 9 5 3 4 7" xfId="32915" xr:uid="{00000000-0005-0000-0000-000047740000}"/>
    <cellStyle name="Normal 9 5 3 5" xfId="4281" xr:uid="{00000000-0005-0000-0000-000048740000}"/>
    <cellStyle name="Normal 9 5 3 5 2" xfId="12183" xr:uid="{00000000-0005-0000-0000-000049740000}"/>
    <cellStyle name="Normal 9 5 3 5 2 2" xfId="37199" xr:uid="{00000000-0005-0000-0000-00004A740000}"/>
    <cellStyle name="Normal 9 5 3 5 3" xfId="18213" xr:uid="{00000000-0005-0000-0000-00004B740000}"/>
    <cellStyle name="Normal 9 5 3 5 3 2" xfId="40871" xr:uid="{00000000-0005-0000-0000-00004C740000}"/>
    <cellStyle name="Normal 9 5 3 5 4" xfId="8407" xr:uid="{00000000-0005-0000-0000-00004D740000}"/>
    <cellStyle name="Normal 9 5 3 5 5" xfId="33527" xr:uid="{00000000-0005-0000-0000-00004E740000}"/>
    <cellStyle name="Normal 9 5 3 6" xfId="2819" xr:uid="{00000000-0005-0000-0000-00004F740000}"/>
    <cellStyle name="Normal 9 5 3 6 2" xfId="16769" xr:uid="{00000000-0005-0000-0000-000050740000}"/>
    <cellStyle name="Normal 9 5 3 6 2 2" xfId="39647" xr:uid="{00000000-0005-0000-0000-000051740000}"/>
    <cellStyle name="Normal 9 5 3 6 3" xfId="10855" xr:uid="{00000000-0005-0000-0000-000052740000}"/>
    <cellStyle name="Normal 9 5 3 6 4" xfId="35975" xr:uid="{00000000-0005-0000-0000-000053740000}"/>
    <cellStyle name="Normal 9 5 3 7" xfId="9631" xr:uid="{00000000-0005-0000-0000-000054740000}"/>
    <cellStyle name="Normal 9 5 3 7 2" xfId="34751" xr:uid="{00000000-0005-0000-0000-000055740000}"/>
    <cellStyle name="Normal 9 5 3 8" xfId="14681" xr:uid="{00000000-0005-0000-0000-000056740000}"/>
    <cellStyle name="Normal 9 5 3 8 2" xfId="38423" xr:uid="{00000000-0005-0000-0000-000057740000}"/>
    <cellStyle name="Normal 9 5 3 9" xfId="7183" xr:uid="{00000000-0005-0000-0000-000058740000}"/>
    <cellStyle name="Normal 9 5 4" xfId="1062" xr:uid="{00000000-0005-0000-0000-000059740000}"/>
    <cellStyle name="Normal 9 5 4 2" xfId="2153" xr:uid="{00000000-0005-0000-0000-00005A740000}"/>
    <cellStyle name="Normal 9 5 4 2 2" xfId="5459" xr:uid="{00000000-0005-0000-0000-00005B740000}"/>
    <cellStyle name="Normal 9 5 4 2 2 2" xfId="13173" xr:uid="{00000000-0005-0000-0000-00005C740000}"/>
    <cellStyle name="Normal 9 5 4 2 2 2 2" xfId="38019" xr:uid="{00000000-0005-0000-0000-00005D740000}"/>
    <cellStyle name="Normal 9 5 4 2 2 3" xfId="19353" xr:uid="{00000000-0005-0000-0000-00005E740000}"/>
    <cellStyle name="Normal 9 5 4 2 2 3 2" xfId="41691" xr:uid="{00000000-0005-0000-0000-00005F740000}"/>
    <cellStyle name="Normal 9 5 4 2 2 4" xfId="9227" xr:uid="{00000000-0005-0000-0000-000060740000}"/>
    <cellStyle name="Normal 9 5 4 2 2 5" xfId="34347" xr:uid="{00000000-0005-0000-0000-000061740000}"/>
    <cellStyle name="Normal 9 5 4 2 3" xfId="3639" xr:uid="{00000000-0005-0000-0000-000062740000}"/>
    <cellStyle name="Normal 9 5 4 2 3 2" xfId="17589" xr:uid="{00000000-0005-0000-0000-000063740000}"/>
    <cellStyle name="Normal 9 5 4 2 3 2 2" xfId="40467" xr:uid="{00000000-0005-0000-0000-000064740000}"/>
    <cellStyle name="Normal 9 5 4 2 3 3" xfId="11675" xr:uid="{00000000-0005-0000-0000-000065740000}"/>
    <cellStyle name="Normal 9 5 4 2 3 4" xfId="36795" xr:uid="{00000000-0005-0000-0000-000066740000}"/>
    <cellStyle name="Normal 9 5 4 2 4" xfId="10451" xr:uid="{00000000-0005-0000-0000-000067740000}"/>
    <cellStyle name="Normal 9 5 4 2 4 2" xfId="35571" xr:uid="{00000000-0005-0000-0000-000068740000}"/>
    <cellStyle name="Normal 9 5 4 2 5" xfId="16122" xr:uid="{00000000-0005-0000-0000-000069740000}"/>
    <cellStyle name="Normal 9 5 4 2 5 2" xfId="39243" xr:uid="{00000000-0005-0000-0000-00006A740000}"/>
    <cellStyle name="Normal 9 5 4 2 6" xfId="8003" xr:uid="{00000000-0005-0000-0000-00006B740000}"/>
    <cellStyle name="Normal 9 5 4 2 7" xfId="33123" xr:uid="{00000000-0005-0000-0000-00006C740000}"/>
    <cellStyle name="Normal 9 5 4 3" xfId="4575" xr:uid="{00000000-0005-0000-0000-00006D740000}"/>
    <cellStyle name="Normal 9 5 4 3 2" xfId="12426" xr:uid="{00000000-0005-0000-0000-00006E740000}"/>
    <cellStyle name="Normal 9 5 4 3 2 2" xfId="37407" xr:uid="{00000000-0005-0000-0000-00006F740000}"/>
    <cellStyle name="Normal 9 5 4 3 3" xfId="18501" xr:uid="{00000000-0005-0000-0000-000070740000}"/>
    <cellStyle name="Normal 9 5 4 3 3 2" xfId="41079" xr:uid="{00000000-0005-0000-0000-000071740000}"/>
    <cellStyle name="Normal 9 5 4 3 4" xfId="8615" xr:uid="{00000000-0005-0000-0000-000072740000}"/>
    <cellStyle name="Normal 9 5 4 3 5" xfId="33735" xr:uid="{00000000-0005-0000-0000-000073740000}"/>
    <cellStyle name="Normal 9 5 4 4" xfId="3027" xr:uid="{00000000-0005-0000-0000-000074740000}"/>
    <cellStyle name="Normal 9 5 4 4 2" xfId="16977" xr:uid="{00000000-0005-0000-0000-000075740000}"/>
    <cellStyle name="Normal 9 5 4 4 2 2" xfId="39855" xr:uid="{00000000-0005-0000-0000-000076740000}"/>
    <cellStyle name="Normal 9 5 4 4 3" xfId="11063" xr:uid="{00000000-0005-0000-0000-000077740000}"/>
    <cellStyle name="Normal 9 5 4 4 4" xfId="36183" xr:uid="{00000000-0005-0000-0000-000078740000}"/>
    <cellStyle name="Normal 9 5 4 5" xfId="9839" xr:uid="{00000000-0005-0000-0000-000079740000}"/>
    <cellStyle name="Normal 9 5 4 5 2" xfId="34959" xr:uid="{00000000-0005-0000-0000-00007A740000}"/>
    <cellStyle name="Normal 9 5 4 6" xfId="15081" xr:uid="{00000000-0005-0000-0000-00007B740000}"/>
    <cellStyle name="Normal 9 5 4 6 2" xfId="38631" xr:uid="{00000000-0005-0000-0000-00007C740000}"/>
    <cellStyle name="Normal 9 5 4 7" xfId="7391" xr:uid="{00000000-0005-0000-0000-00007D740000}"/>
    <cellStyle name="Normal 9 5 4 8" xfId="32511" xr:uid="{00000000-0005-0000-0000-00007E740000}"/>
    <cellStyle name="Normal 9 5 5" xfId="1404" xr:uid="{00000000-0005-0000-0000-00007F740000}"/>
    <cellStyle name="Normal 9 5 5 2" xfId="2495" xr:uid="{00000000-0005-0000-0000-000080740000}"/>
    <cellStyle name="Normal 9 5 5 2 2" xfId="5758" xr:uid="{00000000-0005-0000-0000-000081740000}"/>
    <cellStyle name="Normal 9 5 5 2 2 2" xfId="13430" xr:uid="{00000000-0005-0000-0000-000082740000}"/>
    <cellStyle name="Normal 9 5 5 2 2 2 2" xfId="38230" xr:uid="{00000000-0005-0000-0000-000083740000}"/>
    <cellStyle name="Normal 9 5 5 2 2 3" xfId="19646" xr:uid="{00000000-0005-0000-0000-000084740000}"/>
    <cellStyle name="Normal 9 5 5 2 2 3 2" xfId="41902" xr:uid="{00000000-0005-0000-0000-000085740000}"/>
    <cellStyle name="Normal 9 5 5 2 2 4" xfId="9438" xr:uid="{00000000-0005-0000-0000-000086740000}"/>
    <cellStyle name="Normal 9 5 5 2 2 5" xfId="34558" xr:uid="{00000000-0005-0000-0000-000087740000}"/>
    <cellStyle name="Normal 9 5 5 2 3" xfId="3850" xr:uid="{00000000-0005-0000-0000-000088740000}"/>
    <cellStyle name="Normal 9 5 5 2 3 2" xfId="17800" xr:uid="{00000000-0005-0000-0000-000089740000}"/>
    <cellStyle name="Normal 9 5 5 2 3 2 2" xfId="40678" xr:uid="{00000000-0005-0000-0000-00008A740000}"/>
    <cellStyle name="Normal 9 5 5 2 3 3" xfId="11886" xr:uid="{00000000-0005-0000-0000-00008B740000}"/>
    <cellStyle name="Normal 9 5 5 2 3 4" xfId="37006" xr:uid="{00000000-0005-0000-0000-00008C740000}"/>
    <cellStyle name="Normal 9 5 5 2 4" xfId="10662" xr:uid="{00000000-0005-0000-0000-00008D740000}"/>
    <cellStyle name="Normal 9 5 5 2 4 2" xfId="35782" xr:uid="{00000000-0005-0000-0000-00008E740000}"/>
    <cellStyle name="Normal 9 5 5 2 5" xfId="16459" xr:uid="{00000000-0005-0000-0000-00008F740000}"/>
    <cellStyle name="Normal 9 5 5 2 5 2" xfId="39454" xr:uid="{00000000-0005-0000-0000-000090740000}"/>
    <cellStyle name="Normal 9 5 5 2 6" xfId="8214" xr:uid="{00000000-0005-0000-0000-000091740000}"/>
    <cellStyle name="Normal 9 5 5 2 7" xfId="33334" xr:uid="{00000000-0005-0000-0000-000092740000}"/>
    <cellStyle name="Normal 9 5 5 3" xfId="4868" xr:uid="{00000000-0005-0000-0000-000093740000}"/>
    <cellStyle name="Normal 9 5 5 3 2" xfId="12682" xr:uid="{00000000-0005-0000-0000-000094740000}"/>
    <cellStyle name="Normal 9 5 5 3 2 2" xfId="37618" xr:uid="{00000000-0005-0000-0000-000095740000}"/>
    <cellStyle name="Normal 9 5 5 3 3" xfId="18786" xr:uid="{00000000-0005-0000-0000-000096740000}"/>
    <cellStyle name="Normal 9 5 5 3 3 2" xfId="41290" xr:uid="{00000000-0005-0000-0000-000097740000}"/>
    <cellStyle name="Normal 9 5 5 3 4" xfId="8826" xr:uid="{00000000-0005-0000-0000-000098740000}"/>
    <cellStyle name="Normal 9 5 5 3 5" xfId="33946" xr:uid="{00000000-0005-0000-0000-000099740000}"/>
    <cellStyle name="Normal 9 5 5 4" xfId="3238" xr:uid="{00000000-0005-0000-0000-00009A740000}"/>
    <cellStyle name="Normal 9 5 5 4 2" xfId="17188" xr:uid="{00000000-0005-0000-0000-00009B740000}"/>
    <cellStyle name="Normal 9 5 5 4 2 2" xfId="40066" xr:uid="{00000000-0005-0000-0000-00009C740000}"/>
    <cellStyle name="Normal 9 5 5 4 3" xfId="11274" xr:uid="{00000000-0005-0000-0000-00009D740000}"/>
    <cellStyle name="Normal 9 5 5 4 4" xfId="36394" xr:uid="{00000000-0005-0000-0000-00009E740000}"/>
    <cellStyle name="Normal 9 5 5 5" xfId="10050" xr:uid="{00000000-0005-0000-0000-00009F740000}"/>
    <cellStyle name="Normal 9 5 5 5 2" xfId="35170" xr:uid="{00000000-0005-0000-0000-0000A0740000}"/>
    <cellStyle name="Normal 9 5 5 6" xfId="15413" xr:uid="{00000000-0005-0000-0000-0000A1740000}"/>
    <cellStyle name="Normal 9 5 5 6 2" xfId="38842" xr:uid="{00000000-0005-0000-0000-0000A2740000}"/>
    <cellStyle name="Normal 9 5 5 7" xfId="7602" xr:uid="{00000000-0005-0000-0000-0000A3740000}"/>
    <cellStyle name="Normal 9 5 5 8" xfId="32722" xr:uid="{00000000-0005-0000-0000-0000A4740000}"/>
    <cellStyle name="Normal 9 5 6" xfId="1815" xr:uid="{00000000-0005-0000-0000-0000A5740000}"/>
    <cellStyle name="Normal 9 5 6 2" xfId="5184" xr:uid="{00000000-0005-0000-0000-0000A6740000}"/>
    <cellStyle name="Normal 9 5 6 2 2" xfId="12937" xr:uid="{00000000-0005-0000-0000-0000A7740000}"/>
    <cellStyle name="Normal 9 5 6 2 2 2" xfId="37808" xr:uid="{00000000-0005-0000-0000-0000A8740000}"/>
    <cellStyle name="Normal 9 5 6 2 3" xfId="19088" xr:uid="{00000000-0005-0000-0000-0000A9740000}"/>
    <cellStyle name="Normal 9 5 6 2 3 2" xfId="41480" xr:uid="{00000000-0005-0000-0000-0000AA740000}"/>
    <cellStyle name="Normal 9 5 6 2 4" xfId="9016" xr:uid="{00000000-0005-0000-0000-0000AB740000}"/>
    <cellStyle name="Normal 9 5 6 2 5" xfId="34136" xr:uid="{00000000-0005-0000-0000-0000AC740000}"/>
    <cellStyle name="Normal 9 5 6 3" xfId="3428" xr:uid="{00000000-0005-0000-0000-0000AD740000}"/>
    <cellStyle name="Normal 9 5 6 3 2" xfId="17378" xr:uid="{00000000-0005-0000-0000-0000AE740000}"/>
    <cellStyle name="Normal 9 5 6 3 2 2" xfId="40256" xr:uid="{00000000-0005-0000-0000-0000AF740000}"/>
    <cellStyle name="Normal 9 5 6 3 3" xfId="11464" xr:uid="{00000000-0005-0000-0000-0000B0740000}"/>
    <cellStyle name="Normal 9 5 6 3 4" xfId="36584" xr:uid="{00000000-0005-0000-0000-0000B1740000}"/>
    <cellStyle name="Normal 9 5 6 4" xfId="10240" xr:uid="{00000000-0005-0000-0000-0000B2740000}"/>
    <cellStyle name="Normal 9 5 6 4 2" xfId="35360" xr:uid="{00000000-0005-0000-0000-0000B3740000}"/>
    <cellStyle name="Normal 9 5 6 5" xfId="15793" xr:uid="{00000000-0005-0000-0000-0000B4740000}"/>
    <cellStyle name="Normal 9 5 6 5 2" xfId="39032" xr:uid="{00000000-0005-0000-0000-0000B5740000}"/>
    <cellStyle name="Normal 9 5 6 6" xfId="7792" xr:uid="{00000000-0005-0000-0000-0000B6740000}"/>
    <cellStyle name="Normal 9 5 6 7" xfId="32912" xr:uid="{00000000-0005-0000-0000-0000B7740000}"/>
    <cellStyle name="Normal 9 5 7" xfId="4278" xr:uid="{00000000-0005-0000-0000-0000B8740000}"/>
    <cellStyle name="Normal 9 5 7 2" xfId="12180" xr:uid="{00000000-0005-0000-0000-0000B9740000}"/>
    <cellStyle name="Normal 9 5 7 2 2" xfId="37196" xr:uid="{00000000-0005-0000-0000-0000BA740000}"/>
    <cellStyle name="Normal 9 5 7 3" xfId="18210" xr:uid="{00000000-0005-0000-0000-0000BB740000}"/>
    <cellStyle name="Normal 9 5 7 3 2" xfId="40868" xr:uid="{00000000-0005-0000-0000-0000BC740000}"/>
    <cellStyle name="Normal 9 5 7 4" xfId="8404" xr:uid="{00000000-0005-0000-0000-0000BD740000}"/>
    <cellStyle name="Normal 9 5 7 5" xfId="33524" xr:uid="{00000000-0005-0000-0000-0000BE740000}"/>
    <cellStyle name="Normal 9 5 8" xfId="2816" xr:uid="{00000000-0005-0000-0000-0000BF740000}"/>
    <cellStyle name="Normal 9 5 8 2" xfId="16766" xr:uid="{00000000-0005-0000-0000-0000C0740000}"/>
    <cellStyle name="Normal 9 5 8 2 2" xfId="39644" xr:uid="{00000000-0005-0000-0000-0000C1740000}"/>
    <cellStyle name="Normal 9 5 8 3" xfId="10852" xr:uid="{00000000-0005-0000-0000-0000C2740000}"/>
    <cellStyle name="Normal 9 5 8 4" xfId="35972" xr:uid="{00000000-0005-0000-0000-0000C3740000}"/>
    <cellStyle name="Normal 9 5 9" xfId="9628" xr:uid="{00000000-0005-0000-0000-0000C4740000}"/>
    <cellStyle name="Normal 9 5 9 2" xfId="34748" xr:uid="{00000000-0005-0000-0000-0000C5740000}"/>
    <cellStyle name="Normal 9 6" xfId="640" xr:uid="{00000000-0005-0000-0000-0000C6740000}"/>
    <cellStyle name="Normal 9 6 10" xfId="7184" xr:uid="{00000000-0005-0000-0000-0000C7740000}"/>
    <cellStyle name="Normal 9 6 11" xfId="32304" xr:uid="{00000000-0005-0000-0000-0000C8740000}"/>
    <cellStyle name="Normal 9 6 2" xfId="641" xr:uid="{00000000-0005-0000-0000-0000C9740000}"/>
    <cellStyle name="Normal 9 6 2 10" xfId="32305" xr:uid="{00000000-0005-0000-0000-0000CA740000}"/>
    <cellStyle name="Normal 9 6 2 2" xfId="1067" xr:uid="{00000000-0005-0000-0000-0000CB740000}"/>
    <cellStyle name="Normal 9 6 2 2 2" xfId="2158" xr:uid="{00000000-0005-0000-0000-0000CC740000}"/>
    <cellStyle name="Normal 9 6 2 2 2 2" xfId="5464" xr:uid="{00000000-0005-0000-0000-0000CD740000}"/>
    <cellStyle name="Normal 9 6 2 2 2 2 2" xfId="13178" xr:uid="{00000000-0005-0000-0000-0000CE740000}"/>
    <cellStyle name="Normal 9 6 2 2 2 2 2 2" xfId="38024" xr:uid="{00000000-0005-0000-0000-0000CF740000}"/>
    <cellStyle name="Normal 9 6 2 2 2 2 3" xfId="19358" xr:uid="{00000000-0005-0000-0000-0000D0740000}"/>
    <cellStyle name="Normal 9 6 2 2 2 2 3 2" xfId="41696" xr:uid="{00000000-0005-0000-0000-0000D1740000}"/>
    <cellStyle name="Normal 9 6 2 2 2 2 4" xfId="9232" xr:uid="{00000000-0005-0000-0000-0000D2740000}"/>
    <cellStyle name="Normal 9 6 2 2 2 2 5" xfId="34352" xr:uid="{00000000-0005-0000-0000-0000D3740000}"/>
    <cellStyle name="Normal 9 6 2 2 2 3" xfId="3644" xr:uid="{00000000-0005-0000-0000-0000D4740000}"/>
    <cellStyle name="Normal 9 6 2 2 2 3 2" xfId="17594" xr:uid="{00000000-0005-0000-0000-0000D5740000}"/>
    <cellStyle name="Normal 9 6 2 2 2 3 2 2" xfId="40472" xr:uid="{00000000-0005-0000-0000-0000D6740000}"/>
    <cellStyle name="Normal 9 6 2 2 2 3 3" xfId="11680" xr:uid="{00000000-0005-0000-0000-0000D7740000}"/>
    <cellStyle name="Normal 9 6 2 2 2 3 4" xfId="36800" xr:uid="{00000000-0005-0000-0000-0000D8740000}"/>
    <cellStyle name="Normal 9 6 2 2 2 4" xfId="10456" xr:uid="{00000000-0005-0000-0000-0000D9740000}"/>
    <cellStyle name="Normal 9 6 2 2 2 4 2" xfId="35576" xr:uid="{00000000-0005-0000-0000-0000DA740000}"/>
    <cellStyle name="Normal 9 6 2 2 2 5" xfId="16127" xr:uid="{00000000-0005-0000-0000-0000DB740000}"/>
    <cellStyle name="Normal 9 6 2 2 2 5 2" xfId="39248" xr:uid="{00000000-0005-0000-0000-0000DC740000}"/>
    <cellStyle name="Normal 9 6 2 2 2 6" xfId="8008" xr:uid="{00000000-0005-0000-0000-0000DD740000}"/>
    <cellStyle name="Normal 9 6 2 2 2 7" xfId="33128" xr:uid="{00000000-0005-0000-0000-0000DE740000}"/>
    <cellStyle name="Normal 9 6 2 2 3" xfId="4580" xr:uid="{00000000-0005-0000-0000-0000DF740000}"/>
    <cellStyle name="Normal 9 6 2 2 3 2" xfId="12431" xr:uid="{00000000-0005-0000-0000-0000E0740000}"/>
    <cellStyle name="Normal 9 6 2 2 3 2 2" xfId="37412" xr:uid="{00000000-0005-0000-0000-0000E1740000}"/>
    <cellStyle name="Normal 9 6 2 2 3 3" xfId="18506" xr:uid="{00000000-0005-0000-0000-0000E2740000}"/>
    <cellStyle name="Normal 9 6 2 2 3 3 2" xfId="41084" xr:uid="{00000000-0005-0000-0000-0000E3740000}"/>
    <cellStyle name="Normal 9 6 2 2 3 4" xfId="8620" xr:uid="{00000000-0005-0000-0000-0000E4740000}"/>
    <cellStyle name="Normal 9 6 2 2 3 5" xfId="33740" xr:uid="{00000000-0005-0000-0000-0000E5740000}"/>
    <cellStyle name="Normal 9 6 2 2 4" xfId="3032" xr:uid="{00000000-0005-0000-0000-0000E6740000}"/>
    <cellStyle name="Normal 9 6 2 2 4 2" xfId="16982" xr:uid="{00000000-0005-0000-0000-0000E7740000}"/>
    <cellStyle name="Normal 9 6 2 2 4 2 2" xfId="39860" xr:uid="{00000000-0005-0000-0000-0000E8740000}"/>
    <cellStyle name="Normal 9 6 2 2 4 3" xfId="11068" xr:uid="{00000000-0005-0000-0000-0000E9740000}"/>
    <cellStyle name="Normal 9 6 2 2 4 4" xfId="36188" xr:uid="{00000000-0005-0000-0000-0000EA740000}"/>
    <cellStyle name="Normal 9 6 2 2 5" xfId="9844" xr:uid="{00000000-0005-0000-0000-0000EB740000}"/>
    <cellStyle name="Normal 9 6 2 2 5 2" xfId="34964" xr:uid="{00000000-0005-0000-0000-0000EC740000}"/>
    <cellStyle name="Normal 9 6 2 2 6" xfId="15086" xr:uid="{00000000-0005-0000-0000-0000ED740000}"/>
    <cellStyle name="Normal 9 6 2 2 6 2" xfId="38636" xr:uid="{00000000-0005-0000-0000-0000EE740000}"/>
    <cellStyle name="Normal 9 6 2 2 7" xfId="7396" xr:uid="{00000000-0005-0000-0000-0000EF740000}"/>
    <cellStyle name="Normal 9 6 2 2 8" xfId="32516" xr:uid="{00000000-0005-0000-0000-0000F0740000}"/>
    <cellStyle name="Normal 9 6 2 3" xfId="1409" xr:uid="{00000000-0005-0000-0000-0000F1740000}"/>
    <cellStyle name="Normal 9 6 2 3 2" xfId="2500" xr:uid="{00000000-0005-0000-0000-0000F2740000}"/>
    <cellStyle name="Normal 9 6 2 3 2 2" xfId="5763" xr:uid="{00000000-0005-0000-0000-0000F3740000}"/>
    <cellStyle name="Normal 9 6 2 3 2 2 2" xfId="13435" xr:uid="{00000000-0005-0000-0000-0000F4740000}"/>
    <cellStyle name="Normal 9 6 2 3 2 2 2 2" xfId="38235" xr:uid="{00000000-0005-0000-0000-0000F5740000}"/>
    <cellStyle name="Normal 9 6 2 3 2 2 3" xfId="19651" xr:uid="{00000000-0005-0000-0000-0000F6740000}"/>
    <cellStyle name="Normal 9 6 2 3 2 2 3 2" xfId="41907" xr:uid="{00000000-0005-0000-0000-0000F7740000}"/>
    <cellStyle name="Normal 9 6 2 3 2 2 4" xfId="9443" xr:uid="{00000000-0005-0000-0000-0000F8740000}"/>
    <cellStyle name="Normal 9 6 2 3 2 2 5" xfId="34563" xr:uid="{00000000-0005-0000-0000-0000F9740000}"/>
    <cellStyle name="Normal 9 6 2 3 2 3" xfId="3855" xr:uid="{00000000-0005-0000-0000-0000FA740000}"/>
    <cellStyle name="Normal 9 6 2 3 2 3 2" xfId="17805" xr:uid="{00000000-0005-0000-0000-0000FB740000}"/>
    <cellStyle name="Normal 9 6 2 3 2 3 2 2" xfId="40683" xr:uid="{00000000-0005-0000-0000-0000FC740000}"/>
    <cellStyle name="Normal 9 6 2 3 2 3 3" xfId="11891" xr:uid="{00000000-0005-0000-0000-0000FD740000}"/>
    <cellStyle name="Normal 9 6 2 3 2 3 4" xfId="37011" xr:uid="{00000000-0005-0000-0000-0000FE740000}"/>
    <cellStyle name="Normal 9 6 2 3 2 4" xfId="10667" xr:uid="{00000000-0005-0000-0000-0000FF740000}"/>
    <cellStyle name="Normal 9 6 2 3 2 4 2" xfId="35787" xr:uid="{00000000-0005-0000-0000-000000750000}"/>
    <cellStyle name="Normal 9 6 2 3 2 5" xfId="16464" xr:uid="{00000000-0005-0000-0000-000001750000}"/>
    <cellStyle name="Normal 9 6 2 3 2 5 2" xfId="39459" xr:uid="{00000000-0005-0000-0000-000002750000}"/>
    <cellStyle name="Normal 9 6 2 3 2 6" xfId="8219" xr:uid="{00000000-0005-0000-0000-000003750000}"/>
    <cellStyle name="Normal 9 6 2 3 2 7" xfId="33339" xr:uid="{00000000-0005-0000-0000-000004750000}"/>
    <cellStyle name="Normal 9 6 2 3 3" xfId="4873" xr:uid="{00000000-0005-0000-0000-000005750000}"/>
    <cellStyle name="Normal 9 6 2 3 3 2" xfId="12687" xr:uid="{00000000-0005-0000-0000-000006750000}"/>
    <cellStyle name="Normal 9 6 2 3 3 2 2" xfId="37623" xr:uid="{00000000-0005-0000-0000-000007750000}"/>
    <cellStyle name="Normal 9 6 2 3 3 3" xfId="18791" xr:uid="{00000000-0005-0000-0000-000008750000}"/>
    <cellStyle name="Normal 9 6 2 3 3 3 2" xfId="41295" xr:uid="{00000000-0005-0000-0000-000009750000}"/>
    <cellStyle name="Normal 9 6 2 3 3 4" xfId="8831" xr:uid="{00000000-0005-0000-0000-00000A750000}"/>
    <cellStyle name="Normal 9 6 2 3 3 5" xfId="33951" xr:uid="{00000000-0005-0000-0000-00000B750000}"/>
    <cellStyle name="Normal 9 6 2 3 4" xfId="3243" xr:uid="{00000000-0005-0000-0000-00000C750000}"/>
    <cellStyle name="Normal 9 6 2 3 4 2" xfId="17193" xr:uid="{00000000-0005-0000-0000-00000D750000}"/>
    <cellStyle name="Normal 9 6 2 3 4 2 2" xfId="40071" xr:uid="{00000000-0005-0000-0000-00000E750000}"/>
    <cellStyle name="Normal 9 6 2 3 4 3" xfId="11279" xr:uid="{00000000-0005-0000-0000-00000F750000}"/>
    <cellStyle name="Normal 9 6 2 3 4 4" xfId="36399" xr:uid="{00000000-0005-0000-0000-000010750000}"/>
    <cellStyle name="Normal 9 6 2 3 5" xfId="10055" xr:uid="{00000000-0005-0000-0000-000011750000}"/>
    <cellStyle name="Normal 9 6 2 3 5 2" xfId="35175" xr:uid="{00000000-0005-0000-0000-000012750000}"/>
    <cellStyle name="Normal 9 6 2 3 6" xfId="15418" xr:uid="{00000000-0005-0000-0000-000013750000}"/>
    <cellStyle name="Normal 9 6 2 3 6 2" xfId="38847" xr:uid="{00000000-0005-0000-0000-000014750000}"/>
    <cellStyle name="Normal 9 6 2 3 7" xfId="7607" xr:uid="{00000000-0005-0000-0000-000015750000}"/>
    <cellStyle name="Normal 9 6 2 3 8" xfId="32727" xr:uid="{00000000-0005-0000-0000-000016750000}"/>
    <cellStyle name="Normal 9 6 2 4" xfId="1820" xr:uid="{00000000-0005-0000-0000-000017750000}"/>
    <cellStyle name="Normal 9 6 2 4 2" xfId="5189" xr:uid="{00000000-0005-0000-0000-000018750000}"/>
    <cellStyle name="Normal 9 6 2 4 2 2" xfId="12942" xr:uid="{00000000-0005-0000-0000-000019750000}"/>
    <cellStyle name="Normal 9 6 2 4 2 2 2" xfId="37813" xr:uid="{00000000-0005-0000-0000-00001A750000}"/>
    <cellStyle name="Normal 9 6 2 4 2 3" xfId="19093" xr:uid="{00000000-0005-0000-0000-00001B750000}"/>
    <cellStyle name="Normal 9 6 2 4 2 3 2" xfId="41485" xr:uid="{00000000-0005-0000-0000-00001C750000}"/>
    <cellStyle name="Normal 9 6 2 4 2 4" xfId="9021" xr:uid="{00000000-0005-0000-0000-00001D750000}"/>
    <cellStyle name="Normal 9 6 2 4 2 5" xfId="34141" xr:uid="{00000000-0005-0000-0000-00001E750000}"/>
    <cellStyle name="Normal 9 6 2 4 3" xfId="3433" xr:uid="{00000000-0005-0000-0000-00001F750000}"/>
    <cellStyle name="Normal 9 6 2 4 3 2" xfId="17383" xr:uid="{00000000-0005-0000-0000-000020750000}"/>
    <cellStyle name="Normal 9 6 2 4 3 2 2" xfId="40261" xr:uid="{00000000-0005-0000-0000-000021750000}"/>
    <cellStyle name="Normal 9 6 2 4 3 3" xfId="11469" xr:uid="{00000000-0005-0000-0000-000022750000}"/>
    <cellStyle name="Normal 9 6 2 4 3 4" xfId="36589" xr:uid="{00000000-0005-0000-0000-000023750000}"/>
    <cellStyle name="Normal 9 6 2 4 4" xfId="10245" xr:uid="{00000000-0005-0000-0000-000024750000}"/>
    <cellStyle name="Normal 9 6 2 4 4 2" xfId="35365" xr:uid="{00000000-0005-0000-0000-000025750000}"/>
    <cellStyle name="Normal 9 6 2 4 5" xfId="15798" xr:uid="{00000000-0005-0000-0000-000026750000}"/>
    <cellStyle name="Normal 9 6 2 4 5 2" xfId="39037" xr:uid="{00000000-0005-0000-0000-000027750000}"/>
    <cellStyle name="Normal 9 6 2 4 6" xfId="7797" xr:uid="{00000000-0005-0000-0000-000028750000}"/>
    <cellStyle name="Normal 9 6 2 4 7" xfId="32917" xr:uid="{00000000-0005-0000-0000-000029750000}"/>
    <cellStyle name="Normal 9 6 2 5" xfId="4283" xr:uid="{00000000-0005-0000-0000-00002A750000}"/>
    <cellStyle name="Normal 9 6 2 5 2" xfId="12185" xr:uid="{00000000-0005-0000-0000-00002B750000}"/>
    <cellStyle name="Normal 9 6 2 5 2 2" xfId="37201" xr:uid="{00000000-0005-0000-0000-00002C750000}"/>
    <cellStyle name="Normal 9 6 2 5 3" xfId="18215" xr:uid="{00000000-0005-0000-0000-00002D750000}"/>
    <cellStyle name="Normal 9 6 2 5 3 2" xfId="40873" xr:uid="{00000000-0005-0000-0000-00002E750000}"/>
    <cellStyle name="Normal 9 6 2 5 4" xfId="8409" xr:uid="{00000000-0005-0000-0000-00002F750000}"/>
    <cellStyle name="Normal 9 6 2 5 5" xfId="33529" xr:uid="{00000000-0005-0000-0000-000030750000}"/>
    <cellStyle name="Normal 9 6 2 6" xfId="2821" xr:uid="{00000000-0005-0000-0000-000031750000}"/>
    <cellStyle name="Normal 9 6 2 6 2" xfId="16771" xr:uid="{00000000-0005-0000-0000-000032750000}"/>
    <cellStyle name="Normal 9 6 2 6 2 2" xfId="39649" xr:uid="{00000000-0005-0000-0000-000033750000}"/>
    <cellStyle name="Normal 9 6 2 6 3" xfId="10857" xr:uid="{00000000-0005-0000-0000-000034750000}"/>
    <cellStyle name="Normal 9 6 2 6 4" xfId="35977" xr:uid="{00000000-0005-0000-0000-000035750000}"/>
    <cellStyle name="Normal 9 6 2 7" xfId="9633" xr:uid="{00000000-0005-0000-0000-000036750000}"/>
    <cellStyle name="Normal 9 6 2 7 2" xfId="34753" xr:uid="{00000000-0005-0000-0000-000037750000}"/>
    <cellStyle name="Normal 9 6 2 8" xfId="14683" xr:uid="{00000000-0005-0000-0000-000038750000}"/>
    <cellStyle name="Normal 9 6 2 8 2" xfId="38425" xr:uid="{00000000-0005-0000-0000-000039750000}"/>
    <cellStyle name="Normal 9 6 2 9" xfId="7185" xr:uid="{00000000-0005-0000-0000-00003A750000}"/>
    <cellStyle name="Normal 9 6 3" xfId="1066" xr:uid="{00000000-0005-0000-0000-00003B750000}"/>
    <cellStyle name="Normal 9 6 3 2" xfId="2157" xr:uid="{00000000-0005-0000-0000-00003C750000}"/>
    <cellStyle name="Normal 9 6 3 2 2" xfId="5463" xr:uid="{00000000-0005-0000-0000-00003D750000}"/>
    <cellStyle name="Normal 9 6 3 2 2 2" xfId="13177" xr:uid="{00000000-0005-0000-0000-00003E750000}"/>
    <cellStyle name="Normal 9 6 3 2 2 2 2" xfId="38023" xr:uid="{00000000-0005-0000-0000-00003F750000}"/>
    <cellStyle name="Normal 9 6 3 2 2 3" xfId="19357" xr:uid="{00000000-0005-0000-0000-000040750000}"/>
    <cellStyle name="Normal 9 6 3 2 2 3 2" xfId="41695" xr:uid="{00000000-0005-0000-0000-000041750000}"/>
    <cellStyle name="Normal 9 6 3 2 2 4" xfId="9231" xr:uid="{00000000-0005-0000-0000-000042750000}"/>
    <cellStyle name="Normal 9 6 3 2 2 5" xfId="34351" xr:uid="{00000000-0005-0000-0000-000043750000}"/>
    <cellStyle name="Normal 9 6 3 2 3" xfId="3643" xr:uid="{00000000-0005-0000-0000-000044750000}"/>
    <cellStyle name="Normal 9 6 3 2 3 2" xfId="17593" xr:uid="{00000000-0005-0000-0000-000045750000}"/>
    <cellStyle name="Normal 9 6 3 2 3 2 2" xfId="40471" xr:uid="{00000000-0005-0000-0000-000046750000}"/>
    <cellStyle name="Normal 9 6 3 2 3 3" xfId="11679" xr:uid="{00000000-0005-0000-0000-000047750000}"/>
    <cellStyle name="Normal 9 6 3 2 3 4" xfId="36799" xr:uid="{00000000-0005-0000-0000-000048750000}"/>
    <cellStyle name="Normal 9 6 3 2 4" xfId="10455" xr:uid="{00000000-0005-0000-0000-000049750000}"/>
    <cellStyle name="Normal 9 6 3 2 4 2" xfId="35575" xr:uid="{00000000-0005-0000-0000-00004A750000}"/>
    <cellStyle name="Normal 9 6 3 2 5" xfId="16126" xr:uid="{00000000-0005-0000-0000-00004B750000}"/>
    <cellStyle name="Normal 9 6 3 2 5 2" xfId="39247" xr:uid="{00000000-0005-0000-0000-00004C750000}"/>
    <cellStyle name="Normal 9 6 3 2 6" xfId="8007" xr:uid="{00000000-0005-0000-0000-00004D750000}"/>
    <cellStyle name="Normal 9 6 3 2 7" xfId="33127" xr:uid="{00000000-0005-0000-0000-00004E750000}"/>
    <cellStyle name="Normal 9 6 3 3" xfId="4579" xr:uid="{00000000-0005-0000-0000-00004F750000}"/>
    <cellStyle name="Normal 9 6 3 3 2" xfId="12430" xr:uid="{00000000-0005-0000-0000-000050750000}"/>
    <cellStyle name="Normal 9 6 3 3 2 2" xfId="37411" xr:uid="{00000000-0005-0000-0000-000051750000}"/>
    <cellStyle name="Normal 9 6 3 3 3" xfId="18505" xr:uid="{00000000-0005-0000-0000-000052750000}"/>
    <cellStyle name="Normal 9 6 3 3 3 2" xfId="41083" xr:uid="{00000000-0005-0000-0000-000053750000}"/>
    <cellStyle name="Normal 9 6 3 3 4" xfId="8619" xr:uid="{00000000-0005-0000-0000-000054750000}"/>
    <cellStyle name="Normal 9 6 3 3 5" xfId="33739" xr:uid="{00000000-0005-0000-0000-000055750000}"/>
    <cellStyle name="Normal 9 6 3 4" xfId="3031" xr:uid="{00000000-0005-0000-0000-000056750000}"/>
    <cellStyle name="Normal 9 6 3 4 2" xfId="16981" xr:uid="{00000000-0005-0000-0000-000057750000}"/>
    <cellStyle name="Normal 9 6 3 4 2 2" xfId="39859" xr:uid="{00000000-0005-0000-0000-000058750000}"/>
    <cellStyle name="Normal 9 6 3 4 3" xfId="11067" xr:uid="{00000000-0005-0000-0000-000059750000}"/>
    <cellStyle name="Normal 9 6 3 4 4" xfId="36187" xr:uid="{00000000-0005-0000-0000-00005A750000}"/>
    <cellStyle name="Normal 9 6 3 5" xfId="9843" xr:uid="{00000000-0005-0000-0000-00005B750000}"/>
    <cellStyle name="Normal 9 6 3 5 2" xfId="34963" xr:uid="{00000000-0005-0000-0000-00005C750000}"/>
    <cellStyle name="Normal 9 6 3 6" xfId="15085" xr:uid="{00000000-0005-0000-0000-00005D750000}"/>
    <cellStyle name="Normal 9 6 3 6 2" xfId="38635" xr:uid="{00000000-0005-0000-0000-00005E750000}"/>
    <cellStyle name="Normal 9 6 3 7" xfId="7395" xr:uid="{00000000-0005-0000-0000-00005F750000}"/>
    <cellStyle name="Normal 9 6 3 8" xfId="32515" xr:uid="{00000000-0005-0000-0000-000060750000}"/>
    <cellStyle name="Normal 9 6 4" xfId="1408" xr:uid="{00000000-0005-0000-0000-000061750000}"/>
    <cellStyle name="Normal 9 6 4 2" xfId="2499" xr:uid="{00000000-0005-0000-0000-000062750000}"/>
    <cellStyle name="Normal 9 6 4 2 2" xfId="5762" xr:uid="{00000000-0005-0000-0000-000063750000}"/>
    <cellStyle name="Normal 9 6 4 2 2 2" xfId="13434" xr:uid="{00000000-0005-0000-0000-000064750000}"/>
    <cellStyle name="Normal 9 6 4 2 2 2 2" xfId="38234" xr:uid="{00000000-0005-0000-0000-000065750000}"/>
    <cellStyle name="Normal 9 6 4 2 2 3" xfId="19650" xr:uid="{00000000-0005-0000-0000-000066750000}"/>
    <cellStyle name="Normal 9 6 4 2 2 3 2" xfId="41906" xr:uid="{00000000-0005-0000-0000-000067750000}"/>
    <cellStyle name="Normal 9 6 4 2 2 4" xfId="9442" xr:uid="{00000000-0005-0000-0000-000068750000}"/>
    <cellStyle name="Normal 9 6 4 2 2 5" xfId="34562" xr:uid="{00000000-0005-0000-0000-000069750000}"/>
    <cellStyle name="Normal 9 6 4 2 3" xfId="3854" xr:uid="{00000000-0005-0000-0000-00006A750000}"/>
    <cellStyle name="Normal 9 6 4 2 3 2" xfId="17804" xr:uid="{00000000-0005-0000-0000-00006B750000}"/>
    <cellStyle name="Normal 9 6 4 2 3 2 2" xfId="40682" xr:uid="{00000000-0005-0000-0000-00006C750000}"/>
    <cellStyle name="Normal 9 6 4 2 3 3" xfId="11890" xr:uid="{00000000-0005-0000-0000-00006D750000}"/>
    <cellStyle name="Normal 9 6 4 2 3 4" xfId="37010" xr:uid="{00000000-0005-0000-0000-00006E750000}"/>
    <cellStyle name="Normal 9 6 4 2 4" xfId="10666" xr:uid="{00000000-0005-0000-0000-00006F750000}"/>
    <cellStyle name="Normal 9 6 4 2 4 2" xfId="35786" xr:uid="{00000000-0005-0000-0000-000070750000}"/>
    <cellStyle name="Normal 9 6 4 2 5" xfId="16463" xr:uid="{00000000-0005-0000-0000-000071750000}"/>
    <cellStyle name="Normal 9 6 4 2 5 2" xfId="39458" xr:uid="{00000000-0005-0000-0000-000072750000}"/>
    <cellStyle name="Normal 9 6 4 2 6" xfId="8218" xr:uid="{00000000-0005-0000-0000-000073750000}"/>
    <cellStyle name="Normal 9 6 4 2 7" xfId="33338" xr:uid="{00000000-0005-0000-0000-000074750000}"/>
    <cellStyle name="Normal 9 6 4 3" xfId="4872" xr:uid="{00000000-0005-0000-0000-000075750000}"/>
    <cellStyle name="Normal 9 6 4 3 2" xfId="12686" xr:uid="{00000000-0005-0000-0000-000076750000}"/>
    <cellStyle name="Normal 9 6 4 3 2 2" xfId="37622" xr:uid="{00000000-0005-0000-0000-000077750000}"/>
    <cellStyle name="Normal 9 6 4 3 3" xfId="18790" xr:uid="{00000000-0005-0000-0000-000078750000}"/>
    <cellStyle name="Normal 9 6 4 3 3 2" xfId="41294" xr:uid="{00000000-0005-0000-0000-000079750000}"/>
    <cellStyle name="Normal 9 6 4 3 4" xfId="8830" xr:uid="{00000000-0005-0000-0000-00007A750000}"/>
    <cellStyle name="Normal 9 6 4 3 5" xfId="33950" xr:uid="{00000000-0005-0000-0000-00007B750000}"/>
    <cellStyle name="Normal 9 6 4 4" xfId="3242" xr:uid="{00000000-0005-0000-0000-00007C750000}"/>
    <cellStyle name="Normal 9 6 4 4 2" xfId="17192" xr:uid="{00000000-0005-0000-0000-00007D750000}"/>
    <cellStyle name="Normal 9 6 4 4 2 2" xfId="40070" xr:uid="{00000000-0005-0000-0000-00007E750000}"/>
    <cellStyle name="Normal 9 6 4 4 3" xfId="11278" xr:uid="{00000000-0005-0000-0000-00007F750000}"/>
    <cellStyle name="Normal 9 6 4 4 4" xfId="36398" xr:uid="{00000000-0005-0000-0000-000080750000}"/>
    <cellStyle name="Normal 9 6 4 5" xfId="10054" xr:uid="{00000000-0005-0000-0000-000081750000}"/>
    <cellStyle name="Normal 9 6 4 5 2" xfId="35174" xr:uid="{00000000-0005-0000-0000-000082750000}"/>
    <cellStyle name="Normal 9 6 4 6" xfId="15417" xr:uid="{00000000-0005-0000-0000-000083750000}"/>
    <cellStyle name="Normal 9 6 4 6 2" xfId="38846" xr:uid="{00000000-0005-0000-0000-000084750000}"/>
    <cellStyle name="Normal 9 6 4 7" xfId="7606" xr:uid="{00000000-0005-0000-0000-000085750000}"/>
    <cellStyle name="Normal 9 6 4 8" xfId="32726" xr:uid="{00000000-0005-0000-0000-000086750000}"/>
    <cellStyle name="Normal 9 6 5" xfId="1819" xr:uid="{00000000-0005-0000-0000-000087750000}"/>
    <cellStyle name="Normal 9 6 5 2" xfId="5188" xr:uid="{00000000-0005-0000-0000-000088750000}"/>
    <cellStyle name="Normal 9 6 5 2 2" xfId="12941" xr:uid="{00000000-0005-0000-0000-000089750000}"/>
    <cellStyle name="Normal 9 6 5 2 2 2" xfId="37812" xr:uid="{00000000-0005-0000-0000-00008A750000}"/>
    <cellStyle name="Normal 9 6 5 2 3" xfId="19092" xr:uid="{00000000-0005-0000-0000-00008B750000}"/>
    <cellStyle name="Normal 9 6 5 2 3 2" xfId="41484" xr:uid="{00000000-0005-0000-0000-00008C750000}"/>
    <cellStyle name="Normal 9 6 5 2 4" xfId="9020" xr:uid="{00000000-0005-0000-0000-00008D750000}"/>
    <cellStyle name="Normal 9 6 5 2 5" xfId="34140" xr:uid="{00000000-0005-0000-0000-00008E750000}"/>
    <cellStyle name="Normal 9 6 5 3" xfId="3432" xr:uid="{00000000-0005-0000-0000-00008F750000}"/>
    <cellStyle name="Normal 9 6 5 3 2" xfId="17382" xr:uid="{00000000-0005-0000-0000-000090750000}"/>
    <cellStyle name="Normal 9 6 5 3 2 2" xfId="40260" xr:uid="{00000000-0005-0000-0000-000091750000}"/>
    <cellStyle name="Normal 9 6 5 3 3" xfId="11468" xr:uid="{00000000-0005-0000-0000-000092750000}"/>
    <cellStyle name="Normal 9 6 5 3 4" xfId="36588" xr:uid="{00000000-0005-0000-0000-000093750000}"/>
    <cellStyle name="Normal 9 6 5 4" xfId="10244" xr:uid="{00000000-0005-0000-0000-000094750000}"/>
    <cellStyle name="Normal 9 6 5 4 2" xfId="35364" xr:uid="{00000000-0005-0000-0000-000095750000}"/>
    <cellStyle name="Normal 9 6 5 5" xfId="15797" xr:uid="{00000000-0005-0000-0000-000096750000}"/>
    <cellStyle name="Normal 9 6 5 5 2" xfId="39036" xr:uid="{00000000-0005-0000-0000-000097750000}"/>
    <cellStyle name="Normal 9 6 5 6" xfId="7796" xr:uid="{00000000-0005-0000-0000-000098750000}"/>
    <cellStyle name="Normal 9 6 5 7" xfId="32916" xr:uid="{00000000-0005-0000-0000-000099750000}"/>
    <cellStyle name="Normal 9 6 6" xfId="4282" xr:uid="{00000000-0005-0000-0000-00009A750000}"/>
    <cellStyle name="Normal 9 6 6 2" xfId="12184" xr:uid="{00000000-0005-0000-0000-00009B750000}"/>
    <cellStyle name="Normal 9 6 6 2 2" xfId="37200" xr:uid="{00000000-0005-0000-0000-00009C750000}"/>
    <cellStyle name="Normal 9 6 6 3" xfId="18214" xr:uid="{00000000-0005-0000-0000-00009D750000}"/>
    <cellStyle name="Normal 9 6 6 3 2" xfId="40872" xr:uid="{00000000-0005-0000-0000-00009E750000}"/>
    <cellStyle name="Normal 9 6 6 4" xfId="8408" xr:uid="{00000000-0005-0000-0000-00009F750000}"/>
    <cellStyle name="Normal 9 6 6 5" xfId="33528" xr:uid="{00000000-0005-0000-0000-0000A0750000}"/>
    <cellStyle name="Normal 9 6 7" xfId="2820" xr:uid="{00000000-0005-0000-0000-0000A1750000}"/>
    <cellStyle name="Normal 9 6 7 2" xfId="16770" xr:uid="{00000000-0005-0000-0000-0000A2750000}"/>
    <cellStyle name="Normal 9 6 7 2 2" xfId="39648" xr:uid="{00000000-0005-0000-0000-0000A3750000}"/>
    <cellStyle name="Normal 9 6 7 3" xfId="10856" xr:uid="{00000000-0005-0000-0000-0000A4750000}"/>
    <cellStyle name="Normal 9 6 7 4" xfId="35976" xr:uid="{00000000-0005-0000-0000-0000A5750000}"/>
    <cellStyle name="Normal 9 6 8" xfId="9632" xr:uid="{00000000-0005-0000-0000-0000A6750000}"/>
    <cellStyle name="Normal 9 6 8 2" xfId="34752" xr:uid="{00000000-0005-0000-0000-0000A7750000}"/>
    <cellStyle name="Normal 9 6 9" xfId="14682" xr:uid="{00000000-0005-0000-0000-0000A8750000}"/>
    <cellStyle name="Normal 9 6 9 2" xfId="38424" xr:uid="{00000000-0005-0000-0000-0000A9750000}"/>
    <cellStyle name="Normal 9 7" xfId="642" xr:uid="{00000000-0005-0000-0000-0000AA750000}"/>
    <cellStyle name="Normal 9 7 10" xfId="32306" xr:uid="{00000000-0005-0000-0000-0000AB750000}"/>
    <cellStyle name="Normal 9 7 2" xfId="1068" xr:uid="{00000000-0005-0000-0000-0000AC750000}"/>
    <cellStyle name="Normal 9 7 2 2" xfId="2159" xr:uid="{00000000-0005-0000-0000-0000AD750000}"/>
    <cellStyle name="Normal 9 7 2 2 2" xfId="5465" xr:uid="{00000000-0005-0000-0000-0000AE750000}"/>
    <cellStyle name="Normal 9 7 2 2 2 2" xfId="13179" xr:uid="{00000000-0005-0000-0000-0000AF750000}"/>
    <cellStyle name="Normal 9 7 2 2 2 2 2" xfId="38025" xr:uid="{00000000-0005-0000-0000-0000B0750000}"/>
    <cellStyle name="Normal 9 7 2 2 2 3" xfId="19359" xr:uid="{00000000-0005-0000-0000-0000B1750000}"/>
    <cellStyle name="Normal 9 7 2 2 2 3 2" xfId="41697" xr:uid="{00000000-0005-0000-0000-0000B2750000}"/>
    <cellStyle name="Normal 9 7 2 2 2 4" xfId="9233" xr:uid="{00000000-0005-0000-0000-0000B3750000}"/>
    <cellStyle name="Normal 9 7 2 2 2 5" xfId="34353" xr:uid="{00000000-0005-0000-0000-0000B4750000}"/>
    <cellStyle name="Normal 9 7 2 2 3" xfId="3645" xr:uid="{00000000-0005-0000-0000-0000B5750000}"/>
    <cellStyle name="Normal 9 7 2 2 3 2" xfId="17595" xr:uid="{00000000-0005-0000-0000-0000B6750000}"/>
    <cellStyle name="Normal 9 7 2 2 3 2 2" xfId="40473" xr:uid="{00000000-0005-0000-0000-0000B7750000}"/>
    <cellStyle name="Normal 9 7 2 2 3 3" xfId="11681" xr:uid="{00000000-0005-0000-0000-0000B8750000}"/>
    <cellStyle name="Normal 9 7 2 2 3 4" xfId="36801" xr:uid="{00000000-0005-0000-0000-0000B9750000}"/>
    <cellStyle name="Normal 9 7 2 2 4" xfId="10457" xr:uid="{00000000-0005-0000-0000-0000BA750000}"/>
    <cellStyle name="Normal 9 7 2 2 4 2" xfId="35577" xr:uid="{00000000-0005-0000-0000-0000BB750000}"/>
    <cellStyle name="Normal 9 7 2 2 5" xfId="16128" xr:uid="{00000000-0005-0000-0000-0000BC750000}"/>
    <cellStyle name="Normal 9 7 2 2 5 2" xfId="39249" xr:uid="{00000000-0005-0000-0000-0000BD750000}"/>
    <cellStyle name="Normal 9 7 2 2 6" xfId="8009" xr:uid="{00000000-0005-0000-0000-0000BE750000}"/>
    <cellStyle name="Normal 9 7 2 2 7" xfId="33129" xr:uid="{00000000-0005-0000-0000-0000BF750000}"/>
    <cellStyle name="Normal 9 7 2 3" xfId="4581" xr:uid="{00000000-0005-0000-0000-0000C0750000}"/>
    <cellStyle name="Normal 9 7 2 3 2" xfId="12432" xr:uid="{00000000-0005-0000-0000-0000C1750000}"/>
    <cellStyle name="Normal 9 7 2 3 2 2" xfId="37413" xr:uid="{00000000-0005-0000-0000-0000C2750000}"/>
    <cellStyle name="Normal 9 7 2 3 3" xfId="18507" xr:uid="{00000000-0005-0000-0000-0000C3750000}"/>
    <cellStyle name="Normal 9 7 2 3 3 2" xfId="41085" xr:uid="{00000000-0005-0000-0000-0000C4750000}"/>
    <cellStyle name="Normal 9 7 2 3 4" xfId="8621" xr:uid="{00000000-0005-0000-0000-0000C5750000}"/>
    <cellStyle name="Normal 9 7 2 3 5" xfId="33741" xr:uid="{00000000-0005-0000-0000-0000C6750000}"/>
    <cellStyle name="Normal 9 7 2 4" xfId="3033" xr:uid="{00000000-0005-0000-0000-0000C7750000}"/>
    <cellStyle name="Normal 9 7 2 4 2" xfId="16983" xr:uid="{00000000-0005-0000-0000-0000C8750000}"/>
    <cellStyle name="Normal 9 7 2 4 2 2" xfId="39861" xr:uid="{00000000-0005-0000-0000-0000C9750000}"/>
    <cellStyle name="Normal 9 7 2 4 3" xfId="11069" xr:uid="{00000000-0005-0000-0000-0000CA750000}"/>
    <cellStyle name="Normal 9 7 2 4 4" xfId="36189" xr:uid="{00000000-0005-0000-0000-0000CB750000}"/>
    <cellStyle name="Normal 9 7 2 5" xfId="9845" xr:uid="{00000000-0005-0000-0000-0000CC750000}"/>
    <cellStyle name="Normal 9 7 2 5 2" xfId="34965" xr:uid="{00000000-0005-0000-0000-0000CD750000}"/>
    <cellStyle name="Normal 9 7 2 6" xfId="15087" xr:uid="{00000000-0005-0000-0000-0000CE750000}"/>
    <cellStyle name="Normal 9 7 2 6 2" xfId="38637" xr:uid="{00000000-0005-0000-0000-0000CF750000}"/>
    <cellStyle name="Normal 9 7 2 7" xfId="7397" xr:uid="{00000000-0005-0000-0000-0000D0750000}"/>
    <cellStyle name="Normal 9 7 2 8" xfId="32517" xr:uid="{00000000-0005-0000-0000-0000D1750000}"/>
    <cellStyle name="Normal 9 7 3" xfId="1410" xr:uid="{00000000-0005-0000-0000-0000D2750000}"/>
    <cellStyle name="Normal 9 7 3 2" xfId="2501" xr:uid="{00000000-0005-0000-0000-0000D3750000}"/>
    <cellStyle name="Normal 9 7 3 2 2" xfId="5764" xr:uid="{00000000-0005-0000-0000-0000D4750000}"/>
    <cellStyle name="Normal 9 7 3 2 2 2" xfId="13436" xr:uid="{00000000-0005-0000-0000-0000D5750000}"/>
    <cellStyle name="Normal 9 7 3 2 2 2 2" xfId="38236" xr:uid="{00000000-0005-0000-0000-0000D6750000}"/>
    <cellStyle name="Normal 9 7 3 2 2 3" xfId="19652" xr:uid="{00000000-0005-0000-0000-0000D7750000}"/>
    <cellStyle name="Normal 9 7 3 2 2 3 2" xfId="41908" xr:uid="{00000000-0005-0000-0000-0000D8750000}"/>
    <cellStyle name="Normal 9 7 3 2 2 4" xfId="9444" xr:uid="{00000000-0005-0000-0000-0000D9750000}"/>
    <cellStyle name="Normal 9 7 3 2 2 5" xfId="34564" xr:uid="{00000000-0005-0000-0000-0000DA750000}"/>
    <cellStyle name="Normal 9 7 3 2 3" xfId="3856" xr:uid="{00000000-0005-0000-0000-0000DB750000}"/>
    <cellStyle name="Normal 9 7 3 2 3 2" xfId="17806" xr:uid="{00000000-0005-0000-0000-0000DC750000}"/>
    <cellStyle name="Normal 9 7 3 2 3 2 2" xfId="40684" xr:uid="{00000000-0005-0000-0000-0000DD750000}"/>
    <cellStyle name="Normal 9 7 3 2 3 3" xfId="11892" xr:uid="{00000000-0005-0000-0000-0000DE750000}"/>
    <cellStyle name="Normal 9 7 3 2 3 4" xfId="37012" xr:uid="{00000000-0005-0000-0000-0000DF750000}"/>
    <cellStyle name="Normal 9 7 3 2 4" xfId="10668" xr:uid="{00000000-0005-0000-0000-0000E0750000}"/>
    <cellStyle name="Normal 9 7 3 2 4 2" xfId="35788" xr:uid="{00000000-0005-0000-0000-0000E1750000}"/>
    <cellStyle name="Normal 9 7 3 2 5" xfId="16465" xr:uid="{00000000-0005-0000-0000-0000E2750000}"/>
    <cellStyle name="Normal 9 7 3 2 5 2" xfId="39460" xr:uid="{00000000-0005-0000-0000-0000E3750000}"/>
    <cellStyle name="Normal 9 7 3 2 6" xfId="8220" xr:uid="{00000000-0005-0000-0000-0000E4750000}"/>
    <cellStyle name="Normal 9 7 3 2 7" xfId="33340" xr:uid="{00000000-0005-0000-0000-0000E5750000}"/>
    <cellStyle name="Normal 9 7 3 3" xfId="4874" xr:uid="{00000000-0005-0000-0000-0000E6750000}"/>
    <cellStyle name="Normal 9 7 3 3 2" xfId="12688" xr:uid="{00000000-0005-0000-0000-0000E7750000}"/>
    <cellStyle name="Normal 9 7 3 3 2 2" xfId="37624" xr:uid="{00000000-0005-0000-0000-0000E8750000}"/>
    <cellStyle name="Normal 9 7 3 3 3" xfId="18792" xr:uid="{00000000-0005-0000-0000-0000E9750000}"/>
    <cellStyle name="Normal 9 7 3 3 3 2" xfId="41296" xr:uid="{00000000-0005-0000-0000-0000EA750000}"/>
    <cellStyle name="Normal 9 7 3 3 4" xfId="8832" xr:uid="{00000000-0005-0000-0000-0000EB750000}"/>
    <cellStyle name="Normal 9 7 3 3 5" xfId="33952" xr:uid="{00000000-0005-0000-0000-0000EC750000}"/>
    <cellStyle name="Normal 9 7 3 4" xfId="3244" xr:uid="{00000000-0005-0000-0000-0000ED750000}"/>
    <cellStyle name="Normal 9 7 3 4 2" xfId="17194" xr:uid="{00000000-0005-0000-0000-0000EE750000}"/>
    <cellStyle name="Normal 9 7 3 4 2 2" xfId="40072" xr:uid="{00000000-0005-0000-0000-0000EF750000}"/>
    <cellStyle name="Normal 9 7 3 4 3" xfId="11280" xr:uid="{00000000-0005-0000-0000-0000F0750000}"/>
    <cellStyle name="Normal 9 7 3 4 4" xfId="36400" xr:uid="{00000000-0005-0000-0000-0000F1750000}"/>
    <cellStyle name="Normal 9 7 3 5" xfId="10056" xr:uid="{00000000-0005-0000-0000-0000F2750000}"/>
    <cellStyle name="Normal 9 7 3 5 2" xfId="35176" xr:uid="{00000000-0005-0000-0000-0000F3750000}"/>
    <cellStyle name="Normal 9 7 3 6" xfId="15419" xr:uid="{00000000-0005-0000-0000-0000F4750000}"/>
    <cellStyle name="Normal 9 7 3 6 2" xfId="38848" xr:uid="{00000000-0005-0000-0000-0000F5750000}"/>
    <cellStyle name="Normal 9 7 3 7" xfId="7608" xr:uid="{00000000-0005-0000-0000-0000F6750000}"/>
    <cellStyle name="Normal 9 7 3 8" xfId="32728" xr:uid="{00000000-0005-0000-0000-0000F7750000}"/>
    <cellStyle name="Normal 9 7 4" xfId="1821" xr:uid="{00000000-0005-0000-0000-0000F8750000}"/>
    <cellStyle name="Normal 9 7 4 2" xfId="5190" xr:uid="{00000000-0005-0000-0000-0000F9750000}"/>
    <cellStyle name="Normal 9 7 4 2 2" xfId="12943" xr:uid="{00000000-0005-0000-0000-0000FA750000}"/>
    <cellStyle name="Normal 9 7 4 2 2 2" xfId="37814" xr:uid="{00000000-0005-0000-0000-0000FB750000}"/>
    <cellStyle name="Normal 9 7 4 2 3" xfId="19094" xr:uid="{00000000-0005-0000-0000-0000FC750000}"/>
    <cellStyle name="Normal 9 7 4 2 3 2" xfId="41486" xr:uid="{00000000-0005-0000-0000-0000FD750000}"/>
    <cellStyle name="Normal 9 7 4 2 4" xfId="9022" xr:uid="{00000000-0005-0000-0000-0000FE750000}"/>
    <cellStyle name="Normal 9 7 4 2 5" xfId="34142" xr:uid="{00000000-0005-0000-0000-0000FF750000}"/>
    <cellStyle name="Normal 9 7 4 3" xfId="3434" xr:uid="{00000000-0005-0000-0000-000000760000}"/>
    <cellStyle name="Normal 9 7 4 3 2" xfId="17384" xr:uid="{00000000-0005-0000-0000-000001760000}"/>
    <cellStyle name="Normal 9 7 4 3 2 2" xfId="40262" xr:uid="{00000000-0005-0000-0000-000002760000}"/>
    <cellStyle name="Normal 9 7 4 3 3" xfId="11470" xr:uid="{00000000-0005-0000-0000-000003760000}"/>
    <cellStyle name="Normal 9 7 4 3 4" xfId="36590" xr:uid="{00000000-0005-0000-0000-000004760000}"/>
    <cellStyle name="Normal 9 7 4 4" xfId="10246" xr:uid="{00000000-0005-0000-0000-000005760000}"/>
    <cellStyle name="Normal 9 7 4 4 2" xfId="35366" xr:uid="{00000000-0005-0000-0000-000006760000}"/>
    <cellStyle name="Normal 9 7 4 5" xfId="15799" xr:uid="{00000000-0005-0000-0000-000007760000}"/>
    <cellStyle name="Normal 9 7 4 5 2" xfId="39038" xr:uid="{00000000-0005-0000-0000-000008760000}"/>
    <cellStyle name="Normal 9 7 4 6" xfId="7798" xr:uid="{00000000-0005-0000-0000-000009760000}"/>
    <cellStyle name="Normal 9 7 4 7" xfId="32918" xr:uid="{00000000-0005-0000-0000-00000A760000}"/>
    <cellStyle name="Normal 9 7 5" xfId="4284" xr:uid="{00000000-0005-0000-0000-00000B760000}"/>
    <cellStyle name="Normal 9 7 5 2" xfId="12186" xr:uid="{00000000-0005-0000-0000-00000C760000}"/>
    <cellStyle name="Normal 9 7 5 2 2" xfId="37202" xr:uid="{00000000-0005-0000-0000-00000D760000}"/>
    <cellStyle name="Normal 9 7 5 3" xfId="18216" xr:uid="{00000000-0005-0000-0000-00000E760000}"/>
    <cellStyle name="Normal 9 7 5 3 2" xfId="40874" xr:uid="{00000000-0005-0000-0000-00000F760000}"/>
    <cellStyle name="Normal 9 7 5 4" xfId="8410" xr:uid="{00000000-0005-0000-0000-000010760000}"/>
    <cellStyle name="Normal 9 7 5 5" xfId="33530" xr:uid="{00000000-0005-0000-0000-000011760000}"/>
    <cellStyle name="Normal 9 7 6" xfId="2822" xr:uid="{00000000-0005-0000-0000-000012760000}"/>
    <cellStyle name="Normal 9 7 6 2" xfId="16772" xr:uid="{00000000-0005-0000-0000-000013760000}"/>
    <cellStyle name="Normal 9 7 6 2 2" xfId="39650" xr:uid="{00000000-0005-0000-0000-000014760000}"/>
    <cellStyle name="Normal 9 7 6 3" xfId="10858" xr:uid="{00000000-0005-0000-0000-000015760000}"/>
    <cellStyle name="Normal 9 7 6 4" xfId="35978" xr:uid="{00000000-0005-0000-0000-000016760000}"/>
    <cellStyle name="Normal 9 7 7" xfId="9634" xr:uid="{00000000-0005-0000-0000-000017760000}"/>
    <cellStyle name="Normal 9 7 7 2" xfId="34754" xr:uid="{00000000-0005-0000-0000-000018760000}"/>
    <cellStyle name="Normal 9 7 8" xfId="14684" xr:uid="{00000000-0005-0000-0000-000019760000}"/>
    <cellStyle name="Normal 9 7 8 2" xfId="38426" xr:uid="{00000000-0005-0000-0000-00001A760000}"/>
    <cellStyle name="Normal 9 7 9" xfId="7186" xr:uid="{00000000-0005-0000-0000-00001B760000}"/>
    <cellStyle name="Normal 9 8" xfId="1045" xr:uid="{00000000-0005-0000-0000-00001C760000}"/>
    <cellStyle name="Normal 9 8 2" xfId="2136" xr:uid="{00000000-0005-0000-0000-00001D760000}"/>
    <cellStyle name="Normal 9 8 2 2" xfId="5442" xr:uid="{00000000-0005-0000-0000-00001E760000}"/>
    <cellStyle name="Normal 9 8 2 2 2" xfId="13156" xr:uid="{00000000-0005-0000-0000-00001F760000}"/>
    <cellStyle name="Normal 9 8 2 2 2 2" xfId="38002" xr:uid="{00000000-0005-0000-0000-000020760000}"/>
    <cellStyle name="Normal 9 8 2 2 3" xfId="19336" xr:uid="{00000000-0005-0000-0000-000021760000}"/>
    <cellStyle name="Normal 9 8 2 2 3 2" xfId="41674" xr:uid="{00000000-0005-0000-0000-000022760000}"/>
    <cellStyle name="Normal 9 8 2 2 4" xfId="9210" xr:uid="{00000000-0005-0000-0000-000023760000}"/>
    <cellStyle name="Normal 9 8 2 2 5" xfId="34330" xr:uid="{00000000-0005-0000-0000-000024760000}"/>
    <cellStyle name="Normal 9 8 2 3" xfId="3622" xr:uid="{00000000-0005-0000-0000-000025760000}"/>
    <cellStyle name="Normal 9 8 2 3 2" xfId="17572" xr:uid="{00000000-0005-0000-0000-000026760000}"/>
    <cellStyle name="Normal 9 8 2 3 2 2" xfId="40450" xr:uid="{00000000-0005-0000-0000-000027760000}"/>
    <cellStyle name="Normal 9 8 2 3 3" xfId="11658" xr:uid="{00000000-0005-0000-0000-000028760000}"/>
    <cellStyle name="Normal 9 8 2 3 4" xfId="36778" xr:uid="{00000000-0005-0000-0000-000029760000}"/>
    <cellStyle name="Normal 9 8 2 4" xfId="10434" xr:uid="{00000000-0005-0000-0000-00002A760000}"/>
    <cellStyle name="Normal 9 8 2 4 2" xfId="35554" xr:uid="{00000000-0005-0000-0000-00002B760000}"/>
    <cellStyle name="Normal 9 8 2 5" xfId="16105" xr:uid="{00000000-0005-0000-0000-00002C760000}"/>
    <cellStyle name="Normal 9 8 2 5 2" xfId="39226" xr:uid="{00000000-0005-0000-0000-00002D760000}"/>
    <cellStyle name="Normal 9 8 2 6" xfId="7986" xr:uid="{00000000-0005-0000-0000-00002E760000}"/>
    <cellStyle name="Normal 9 8 2 7" xfId="33106" xr:uid="{00000000-0005-0000-0000-00002F760000}"/>
    <cellStyle name="Normal 9 8 3" xfId="4558" xr:uid="{00000000-0005-0000-0000-000030760000}"/>
    <cellStyle name="Normal 9 8 3 2" xfId="12409" xr:uid="{00000000-0005-0000-0000-000031760000}"/>
    <cellStyle name="Normal 9 8 3 2 2" xfId="37390" xr:uid="{00000000-0005-0000-0000-000032760000}"/>
    <cellStyle name="Normal 9 8 3 3" xfId="18484" xr:uid="{00000000-0005-0000-0000-000033760000}"/>
    <cellStyle name="Normal 9 8 3 3 2" xfId="41062" xr:uid="{00000000-0005-0000-0000-000034760000}"/>
    <cellStyle name="Normal 9 8 3 4" xfId="8598" xr:uid="{00000000-0005-0000-0000-000035760000}"/>
    <cellStyle name="Normal 9 8 3 5" xfId="33718" xr:uid="{00000000-0005-0000-0000-000036760000}"/>
    <cellStyle name="Normal 9 8 4" xfId="3010" xr:uid="{00000000-0005-0000-0000-000037760000}"/>
    <cellStyle name="Normal 9 8 4 2" xfId="16960" xr:uid="{00000000-0005-0000-0000-000038760000}"/>
    <cellStyle name="Normal 9 8 4 2 2" xfId="39838" xr:uid="{00000000-0005-0000-0000-000039760000}"/>
    <cellStyle name="Normal 9 8 4 3" xfId="11046" xr:uid="{00000000-0005-0000-0000-00003A760000}"/>
    <cellStyle name="Normal 9 8 4 4" xfId="36166" xr:uid="{00000000-0005-0000-0000-00003B760000}"/>
    <cellStyle name="Normal 9 8 5" xfId="9822" xr:uid="{00000000-0005-0000-0000-00003C760000}"/>
    <cellStyle name="Normal 9 8 5 2" xfId="34942" xr:uid="{00000000-0005-0000-0000-00003D760000}"/>
    <cellStyle name="Normal 9 8 6" xfId="15064" xr:uid="{00000000-0005-0000-0000-00003E760000}"/>
    <cellStyle name="Normal 9 8 6 2" xfId="38614" xr:uid="{00000000-0005-0000-0000-00003F760000}"/>
    <cellStyle name="Normal 9 8 7" xfId="7374" xr:uid="{00000000-0005-0000-0000-000040760000}"/>
    <cellStyle name="Normal 9 8 8" xfId="32494" xr:uid="{00000000-0005-0000-0000-000041760000}"/>
    <cellStyle name="Normal 9 9" xfId="1387" xr:uid="{00000000-0005-0000-0000-000042760000}"/>
    <cellStyle name="Normal 9 9 2" xfId="2478" xr:uid="{00000000-0005-0000-0000-000043760000}"/>
    <cellStyle name="Normal 9 9 2 2" xfId="5741" xr:uid="{00000000-0005-0000-0000-000044760000}"/>
    <cellStyle name="Normal 9 9 2 2 2" xfId="13413" xr:uid="{00000000-0005-0000-0000-000045760000}"/>
    <cellStyle name="Normal 9 9 2 2 2 2" xfId="38213" xr:uid="{00000000-0005-0000-0000-000046760000}"/>
    <cellStyle name="Normal 9 9 2 2 3" xfId="19629" xr:uid="{00000000-0005-0000-0000-000047760000}"/>
    <cellStyle name="Normal 9 9 2 2 3 2" xfId="41885" xr:uid="{00000000-0005-0000-0000-000048760000}"/>
    <cellStyle name="Normal 9 9 2 2 4" xfId="9421" xr:uid="{00000000-0005-0000-0000-000049760000}"/>
    <cellStyle name="Normal 9 9 2 2 5" xfId="34541" xr:uid="{00000000-0005-0000-0000-00004A760000}"/>
    <cellStyle name="Normal 9 9 2 3" xfId="3833" xr:uid="{00000000-0005-0000-0000-00004B760000}"/>
    <cellStyle name="Normal 9 9 2 3 2" xfId="17783" xr:uid="{00000000-0005-0000-0000-00004C760000}"/>
    <cellStyle name="Normal 9 9 2 3 2 2" xfId="40661" xr:uid="{00000000-0005-0000-0000-00004D760000}"/>
    <cellStyle name="Normal 9 9 2 3 3" xfId="11869" xr:uid="{00000000-0005-0000-0000-00004E760000}"/>
    <cellStyle name="Normal 9 9 2 3 4" xfId="36989" xr:uid="{00000000-0005-0000-0000-00004F760000}"/>
    <cellStyle name="Normal 9 9 2 4" xfId="10645" xr:uid="{00000000-0005-0000-0000-000050760000}"/>
    <cellStyle name="Normal 9 9 2 4 2" xfId="35765" xr:uid="{00000000-0005-0000-0000-000051760000}"/>
    <cellStyle name="Normal 9 9 2 5" xfId="16442" xr:uid="{00000000-0005-0000-0000-000052760000}"/>
    <cellStyle name="Normal 9 9 2 5 2" xfId="39437" xr:uid="{00000000-0005-0000-0000-000053760000}"/>
    <cellStyle name="Normal 9 9 2 6" xfId="8197" xr:uid="{00000000-0005-0000-0000-000054760000}"/>
    <cellStyle name="Normal 9 9 2 7" xfId="33317" xr:uid="{00000000-0005-0000-0000-000055760000}"/>
    <cellStyle name="Normal 9 9 3" xfId="4851" xr:uid="{00000000-0005-0000-0000-000056760000}"/>
    <cellStyle name="Normal 9 9 3 2" xfId="12665" xr:uid="{00000000-0005-0000-0000-000057760000}"/>
    <cellStyle name="Normal 9 9 3 2 2" xfId="37601" xr:uid="{00000000-0005-0000-0000-000058760000}"/>
    <cellStyle name="Normal 9 9 3 3" xfId="18769" xr:uid="{00000000-0005-0000-0000-000059760000}"/>
    <cellStyle name="Normal 9 9 3 3 2" xfId="41273" xr:uid="{00000000-0005-0000-0000-00005A760000}"/>
    <cellStyle name="Normal 9 9 3 4" xfId="8809" xr:uid="{00000000-0005-0000-0000-00005B760000}"/>
    <cellStyle name="Normal 9 9 3 5" xfId="33929" xr:uid="{00000000-0005-0000-0000-00005C760000}"/>
    <cellStyle name="Normal 9 9 4" xfId="3221" xr:uid="{00000000-0005-0000-0000-00005D760000}"/>
    <cellStyle name="Normal 9 9 4 2" xfId="17171" xr:uid="{00000000-0005-0000-0000-00005E760000}"/>
    <cellStyle name="Normal 9 9 4 2 2" xfId="40049" xr:uid="{00000000-0005-0000-0000-00005F760000}"/>
    <cellStyle name="Normal 9 9 4 3" xfId="11257" xr:uid="{00000000-0005-0000-0000-000060760000}"/>
    <cellStyle name="Normal 9 9 4 4" xfId="36377" xr:uid="{00000000-0005-0000-0000-000061760000}"/>
    <cellStyle name="Normal 9 9 5" xfId="10033" xr:uid="{00000000-0005-0000-0000-000062760000}"/>
    <cellStyle name="Normal 9 9 5 2" xfId="35153" xr:uid="{00000000-0005-0000-0000-000063760000}"/>
    <cellStyle name="Normal 9 9 6" xfId="15396" xr:uid="{00000000-0005-0000-0000-000064760000}"/>
    <cellStyle name="Normal 9 9 6 2" xfId="38825" xr:uid="{00000000-0005-0000-0000-000065760000}"/>
    <cellStyle name="Normal 9 9 7" xfId="7585" xr:uid="{00000000-0005-0000-0000-000066760000}"/>
    <cellStyle name="Normal 9 9 8" xfId="32705" xr:uid="{00000000-0005-0000-0000-000067760000}"/>
    <cellStyle name="Note 2" xfId="643" xr:uid="{00000000-0005-0000-0000-000068760000}"/>
    <cellStyle name="Note 2 10" xfId="1156" xr:uid="{00000000-0005-0000-0000-000069760000}"/>
    <cellStyle name="Note 2 10 2" xfId="2247" xr:uid="{00000000-0005-0000-0000-00006A760000}"/>
    <cellStyle name="Note 2 10 2 2" xfId="6388" xr:uid="{00000000-0005-0000-0000-00006B760000}"/>
    <cellStyle name="Note 2 10 2 2 2" xfId="13864" xr:uid="{00000000-0005-0000-0000-00006C760000}"/>
    <cellStyle name="Note 2 10 2 2 3" xfId="23599" xr:uid="{00000000-0005-0000-0000-00006D760000}"/>
    <cellStyle name="Note 2 10 2 2 4" xfId="25543" xr:uid="{00000000-0005-0000-0000-00006E760000}"/>
    <cellStyle name="Note 2 10 2 2 5" xfId="20132" xr:uid="{00000000-0005-0000-0000-00006F760000}"/>
    <cellStyle name="Note 2 10 2 2 6" xfId="20000" xr:uid="{00000000-0005-0000-0000-000070760000}"/>
    <cellStyle name="Note 2 10 2 2 7" xfId="21789" xr:uid="{00000000-0005-0000-0000-000071760000}"/>
    <cellStyle name="Note 2 10 2 3" xfId="3997" xr:uid="{00000000-0005-0000-0000-000072760000}"/>
    <cellStyle name="Note 2 10 2 3 2" xfId="21364" xr:uid="{00000000-0005-0000-0000-000073760000}"/>
    <cellStyle name="Note 2 10 2 3 3" xfId="24408" xr:uid="{00000000-0005-0000-0000-000074760000}"/>
    <cellStyle name="Note 2 10 2 3 4" xfId="20253" xr:uid="{00000000-0005-0000-0000-000075760000}"/>
    <cellStyle name="Note 2 10 2 3 5" xfId="30083" xr:uid="{00000000-0005-0000-0000-000076760000}"/>
    <cellStyle name="Note 2 10 2 3 6" xfId="31688" xr:uid="{00000000-0005-0000-0000-000077760000}"/>
    <cellStyle name="Note 2 10 2 4" xfId="15226" xr:uid="{00000000-0005-0000-0000-000078760000}"/>
    <cellStyle name="Note 2 10 2 5" xfId="26450" xr:uid="{00000000-0005-0000-0000-000079760000}"/>
    <cellStyle name="Note 2 10 2 6" xfId="15450" xr:uid="{00000000-0005-0000-0000-00007A760000}"/>
    <cellStyle name="Note 2 10 2 7" xfId="20745" xr:uid="{00000000-0005-0000-0000-00007B760000}"/>
    <cellStyle name="Note 2 10 2 8" xfId="22919" xr:uid="{00000000-0005-0000-0000-00007C760000}"/>
    <cellStyle name="Note 2 10 3" xfId="3955" xr:uid="{00000000-0005-0000-0000-00007D760000}"/>
    <cellStyle name="Note 2 10 3 2" xfId="11942" xr:uid="{00000000-0005-0000-0000-00007E760000}"/>
    <cellStyle name="Note 2 10 3 3" xfId="21322" xr:uid="{00000000-0005-0000-0000-00007F760000}"/>
    <cellStyle name="Note 2 10 3 4" xfId="20020" xr:uid="{00000000-0005-0000-0000-000080760000}"/>
    <cellStyle name="Note 2 10 3 5" xfId="27053" xr:uid="{00000000-0005-0000-0000-000081760000}"/>
    <cellStyle name="Note 2 10 3 6" xfId="26162" xr:uid="{00000000-0005-0000-0000-000082760000}"/>
    <cellStyle name="Note 2 10 3 7" xfId="29887" xr:uid="{00000000-0005-0000-0000-000083760000}"/>
    <cellStyle name="Note 2 10 4" xfId="4037" xr:uid="{00000000-0005-0000-0000-000084760000}"/>
    <cellStyle name="Note 2 10 4 2" xfId="21404" xr:uid="{00000000-0005-0000-0000-000085760000}"/>
    <cellStyle name="Note 2 10 4 3" xfId="19937" xr:uid="{00000000-0005-0000-0000-000086760000}"/>
    <cellStyle name="Note 2 10 4 4" xfId="20052" xr:uid="{00000000-0005-0000-0000-000087760000}"/>
    <cellStyle name="Note 2 10 4 5" xfId="27885" xr:uid="{00000000-0005-0000-0000-000088760000}"/>
    <cellStyle name="Note 2 10 4 6" xfId="20703" xr:uid="{00000000-0005-0000-0000-000089760000}"/>
    <cellStyle name="Note 2 10 5" xfId="20125" xr:uid="{00000000-0005-0000-0000-00008A760000}"/>
    <cellStyle name="Note 2 10 6" xfId="19951" xr:uid="{00000000-0005-0000-0000-00008B760000}"/>
    <cellStyle name="Note 2 10 7" xfId="20120" xr:uid="{00000000-0005-0000-0000-00008C760000}"/>
    <cellStyle name="Note 2 10 8" xfId="26853" xr:uid="{00000000-0005-0000-0000-00008D760000}"/>
    <cellStyle name="Note 2 10 9" xfId="26612" xr:uid="{00000000-0005-0000-0000-00008E760000}"/>
    <cellStyle name="Note 2 11" xfId="1822" xr:uid="{00000000-0005-0000-0000-00008F760000}"/>
    <cellStyle name="Note 2 11 2" xfId="6123" xr:uid="{00000000-0005-0000-0000-000090760000}"/>
    <cellStyle name="Note 2 11 2 2" xfId="13688" xr:uid="{00000000-0005-0000-0000-000091760000}"/>
    <cellStyle name="Note 2 11 2 3" xfId="23334" xr:uid="{00000000-0005-0000-0000-000092760000}"/>
    <cellStyle name="Note 2 11 2 4" xfId="22115" xr:uid="{00000000-0005-0000-0000-000093760000}"/>
    <cellStyle name="Note 2 11 2 5" xfId="28453" xr:uid="{00000000-0005-0000-0000-000094760000}"/>
    <cellStyle name="Note 2 11 2 6" xfId="20499" xr:uid="{00000000-0005-0000-0000-000095760000}"/>
    <cellStyle name="Note 2 11 2 7" xfId="25764" xr:uid="{00000000-0005-0000-0000-000096760000}"/>
    <cellStyle name="Note 2 11 3" xfId="6336" xr:uid="{00000000-0005-0000-0000-000097760000}"/>
    <cellStyle name="Note 2 11 3 2" xfId="23547" xr:uid="{00000000-0005-0000-0000-000098760000}"/>
    <cellStyle name="Note 2 11 3 3" xfId="24261" xr:uid="{00000000-0005-0000-0000-000099760000}"/>
    <cellStyle name="Note 2 11 3 4" xfId="27435" xr:uid="{00000000-0005-0000-0000-00009A760000}"/>
    <cellStyle name="Note 2 11 3 5" xfId="18225" xr:uid="{00000000-0005-0000-0000-00009B760000}"/>
    <cellStyle name="Note 2 11 3 6" xfId="30007" xr:uid="{00000000-0005-0000-0000-00009C760000}"/>
    <cellStyle name="Note 2 11 4" xfId="19718" xr:uid="{00000000-0005-0000-0000-00009D760000}"/>
    <cellStyle name="Note 2 11 5" xfId="22026" xr:uid="{00000000-0005-0000-0000-00009E760000}"/>
    <cellStyle name="Note 2 11 6" xfId="21100" xr:uid="{00000000-0005-0000-0000-00009F760000}"/>
    <cellStyle name="Note 2 11 7" xfId="24713" xr:uid="{00000000-0005-0000-0000-0000A0760000}"/>
    <cellStyle name="Note 2 11 8" xfId="30496" xr:uid="{00000000-0005-0000-0000-0000A1760000}"/>
    <cellStyle name="Note 2 12" xfId="5765" xr:uid="{00000000-0005-0000-0000-0000A2760000}"/>
    <cellStyle name="Note 2 12 2" xfId="13437" xr:uid="{00000000-0005-0000-0000-0000A3760000}"/>
    <cellStyle name="Note 2 12 3" xfId="22976" xr:uid="{00000000-0005-0000-0000-0000A4760000}"/>
    <cellStyle name="Note 2 12 4" xfId="25216" xr:uid="{00000000-0005-0000-0000-0000A5760000}"/>
    <cellStyle name="Note 2 12 5" xfId="26755" xr:uid="{00000000-0005-0000-0000-0000A6760000}"/>
    <cellStyle name="Note 2 12 6" xfId="28216" xr:uid="{00000000-0005-0000-0000-0000A7760000}"/>
    <cellStyle name="Note 2 12 7" xfId="20076" xr:uid="{00000000-0005-0000-0000-0000A8760000}"/>
    <cellStyle name="Note 2 13" xfId="6722" xr:uid="{00000000-0005-0000-0000-0000A9760000}"/>
    <cellStyle name="Note 2 13 2" xfId="23933" xr:uid="{00000000-0005-0000-0000-0000AA760000}"/>
    <cellStyle name="Note 2 13 3" xfId="18599" xr:uid="{00000000-0005-0000-0000-0000AB760000}"/>
    <cellStyle name="Note 2 13 4" xfId="17870" xr:uid="{00000000-0005-0000-0000-0000AC760000}"/>
    <cellStyle name="Note 2 13 5" xfId="30816" xr:uid="{00000000-0005-0000-0000-0000AD760000}"/>
    <cellStyle name="Note 2 13 6" xfId="30046" xr:uid="{00000000-0005-0000-0000-0000AE760000}"/>
    <cellStyle name="Note 2 14" xfId="21880" xr:uid="{00000000-0005-0000-0000-0000AF760000}"/>
    <cellStyle name="Note 2 15" xfId="24284" xr:uid="{00000000-0005-0000-0000-0000B0760000}"/>
    <cellStyle name="Note 2 16" xfId="21265" xr:uid="{00000000-0005-0000-0000-0000B1760000}"/>
    <cellStyle name="Note 2 17" xfId="24289" xr:uid="{00000000-0005-0000-0000-0000B2760000}"/>
    <cellStyle name="Note 2 18" xfId="31699" xr:uid="{00000000-0005-0000-0000-0000B3760000}"/>
    <cellStyle name="Note 2 2" xfId="644" xr:uid="{00000000-0005-0000-0000-0000B4760000}"/>
    <cellStyle name="Note 2 2 10" xfId="6878" xr:uid="{00000000-0005-0000-0000-0000B5760000}"/>
    <cellStyle name="Note 2 2 10 2" xfId="24089" xr:uid="{00000000-0005-0000-0000-0000B6760000}"/>
    <cellStyle name="Note 2 2 10 3" xfId="25371" xr:uid="{00000000-0005-0000-0000-0000B7760000}"/>
    <cellStyle name="Note 2 2 10 4" xfId="28916" xr:uid="{00000000-0005-0000-0000-0000B8760000}"/>
    <cellStyle name="Note 2 2 10 5" xfId="29558" xr:uid="{00000000-0005-0000-0000-0000B9760000}"/>
    <cellStyle name="Note 2 2 10 6" xfId="31145" xr:uid="{00000000-0005-0000-0000-0000BA760000}"/>
    <cellStyle name="Note 2 2 11" xfId="25766" xr:uid="{00000000-0005-0000-0000-0000BB760000}"/>
    <cellStyle name="Note 2 2 12" xfId="25898" xr:uid="{00000000-0005-0000-0000-0000BC760000}"/>
    <cellStyle name="Note 2 2 13" xfId="30180" xr:uid="{00000000-0005-0000-0000-0000BD760000}"/>
    <cellStyle name="Note 2 2 14" xfId="29329" xr:uid="{00000000-0005-0000-0000-0000BE760000}"/>
    <cellStyle name="Note 2 2 15" xfId="31231" xr:uid="{00000000-0005-0000-0000-0000BF760000}"/>
    <cellStyle name="Note 2 2 2" xfId="645" xr:uid="{00000000-0005-0000-0000-0000C0760000}"/>
    <cellStyle name="Note 2 2 2 10" xfId="24794" xr:uid="{00000000-0005-0000-0000-0000C1760000}"/>
    <cellStyle name="Note 2 2 2 11" xfId="25441" xr:uid="{00000000-0005-0000-0000-0000C2760000}"/>
    <cellStyle name="Note 2 2 2 12" xfId="29466" xr:uid="{00000000-0005-0000-0000-0000C3760000}"/>
    <cellStyle name="Note 2 2 2 13" xfId="28678" xr:uid="{00000000-0005-0000-0000-0000C4760000}"/>
    <cellStyle name="Note 2 2 2 14" xfId="29443" xr:uid="{00000000-0005-0000-0000-0000C5760000}"/>
    <cellStyle name="Note 2 2 2 2" xfId="646" xr:uid="{00000000-0005-0000-0000-0000C6760000}"/>
    <cellStyle name="Note 2 2 2 2 10" xfId="20297" xr:uid="{00000000-0005-0000-0000-0000C7760000}"/>
    <cellStyle name="Note 2 2 2 2 11" xfId="15839" xr:uid="{00000000-0005-0000-0000-0000C8760000}"/>
    <cellStyle name="Note 2 2 2 2 12" xfId="29365" xr:uid="{00000000-0005-0000-0000-0000C9760000}"/>
    <cellStyle name="Note 2 2 2 2 13" xfId="31269" xr:uid="{00000000-0005-0000-0000-0000CA760000}"/>
    <cellStyle name="Note 2 2 2 2 2" xfId="647" xr:uid="{00000000-0005-0000-0000-0000CB760000}"/>
    <cellStyle name="Note 2 2 2 2 2 10" xfId="28543" xr:uid="{00000000-0005-0000-0000-0000CC760000}"/>
    <cellStyle name="Note 2 2 2 2 2 11" xfId="20511" xr:uid="{00000000-0005-0000-0000-0000CD760000}"/>
    <cellStyle name="Note 2 2 2 2 2 2" xfId="1415" xr:uid="{00000000-0005-0000-0000-0000CE760000}"/>
    <cellStyle name="Note 2 2 2 2 2 2 2" xfId="2506" xr:uid="{00000000-0005-0000-0000-0000CF760000}"/>
    <cellStyle name="Note 2 2 2 2 2 2 2 2" xfId="6529" xr:uid="{00000000-0005-0000-0000-0000D0760000}"/>
    <cellStyle name="Note 2 2 2 2 2 2 2 2 2" xfId="13950" xr:uid="{00000000-0005-0000-0000-0000D1760000}"/>
    <cellStyle name="Note 2 2 2 2 2 2 2 2 3" xfId="23740" xr:uid="{00000000-0005-0000-0000-0000D2760000}"/>
    <cellStyle name="Note 2 2 2 2 2 2 2 2 4" xfId="14436" xr:uid="{00000000-0005-0000-0000-0000D3760000}"/>
    <cellStyle name="Note 2 2 2 2 2 2 2 2 5" xfId="19927" xr:uid="{00000000-0005-0000-0000-0000D4760000}"/>
    <cellStyle name="Note 2 2 2 2 2 2 2 2 6" xfId="27146" xr:uid="{00000000-0005-0000-0000-0000D5760000}"/>
    <cellStyle name="Note 2 2 2 2 2 2 2 2 7" xfId="28545" xr:uid="{00000000-0005-0000-0000-0000D6760000}"/>
    <cellStyle name="Note 2 2 2 2 2 2 2 3" xfId="6513" xr:uid="{00000000-0005-0000-0000-0000D7760000}"/>
    <cellStyle name="Note 2 2 2 2 2 2 2 3 2" xfId="23724" xr:uid="{00000000-0005-0000-0000-0000D8760000}"/>
    <cellStyle name="Note 2 2 2 2 2 2 2 3 3" xfId="26462" xr:uid="{00000000-0005-0000-0000-0000D9760000}"/>
    <cellStyle name="Note 2 2 2 2 2 2 2 3 4" xfId="24445" xr:uid="{00000000-0005-0000-0000-0000DA760000}"/>
    <cellStyle name="Note 2 2 2 2 2 2 2 3 5" xfId="14775" xr:uid="{00000000-0005-0000-0000-0000DB760000}"/>
    <cellStyle name="Note 2 2 2 2 2 2 2 3 6" xfId="29337" xr:uid="{00000000-0005-0000-0000-0000DC760000}"/>
    <cellStyle name="Note 2 2 2 2 2 2 2 4" xfId="14398" xr:uid="{00000000-0005-0000-0000-0000DD760000}"/>
    <cellStyle name="Note 2 2 2 2 2 2 2 5" xfId="20329" xr:uid="{00000000-0005-0000-0000-0000DE760000}"/>
    <cellStyle name="Note 2 2 2 2 2 2 2 6" xfId="19903" xr:uid="{00000000-0005-0000-0000-0000DF760000}"/>
    <cellStyle name="Note 2 2 2 2 2 2 2 7" xfId="15163" xr:uid="{00000000-0005-0000-0000-0000E0760000}"/>
    <cellStyle name="Note 2 2 2 2 2 2 2 8" xfId="29406" xr:uid="{00000000-0005-0000-0000-0000E1760000}"/>
    <cellStyle name="Note 2 2 2 2 2 2 3" xfId="5842" xr:uid="{00000000-0005-0000-0000-0000E2760000}"/>
    <cellStyle name="Note 2 2 2 2 2 2 3 2" xfId="13471" xr:uid="{00000000-0005-0000-0000-0000E3760000}"/>
    <cellStyle name="Note 2 2 2 2 2 2 3 3" xfId="23053" xr:uid="{00000000-0005-0000-0000-0000E4760000}"/>
    <cellStyle name="Note 2 2 2 2 2 2 3 4" xfId="25618" xr:uid="{00000000-0005-0000-0000-0000E5760000}"/>
    <cellStyle name="Note 2 2 2 2 2 2 3 5" xfId="20840" xr:uid="{00000000-0005-0000-0000-0000E6760000}"/>
    <cellStyle name="Note 2 2 2 2 2 2 3 6" xfId="30158" xr:uid="{00000000-0005-0000-0000-0000E7760000}"/>
    <cellStyle name="Note 2 2 2 2 2 2 3 7" xfId="31566" xr:uid="{00000000-0005-0000-0000-0000E8760000}"/>
    <cellStyle name="Note 2 2 2 2 2 2 4" xfId="4958" xr:uid="{00000000-0005-0000-0000-0000E9760000}"/>
    <cellStyle name="Note 2 2 2 2 2 2 4 2" xfId="22254" xr:uid="{00000000-0005-0000-0000-0000EA760000}"/>
    <cellStyle name="Note 2 2 2 2 2 2 4 3" xfId="26511" xr:uid="{00000000-0005-0000-0000-0000EB760000}"/>
    <cellStyle name="Note 2 2 2 2 2 2 4 4" xfId="16554" xr:uid="{00000000-0005-0000-0000-0000EC760000}"/>
    <cellStyle name="Note 2 2 2 2 2 2 4 5" xfId="20534" xr:uid="{00000000-0005-0000-0000-0000ED760000}"/>
    <cellStyle name="Note 2 2 2 2 2 2 4 6" xfId="22573" xr:uid="{00000000-0005-0000-0000-0000EE760000}"/>
    <cellStyle name="Note 2 2 2 2 2 2 5" xfId="15194" xr:uid="{00000000-0005-0000-0000-0000EF760000}"/>
    <cellStyle name="Note 2 2 2 2 2 2 6" xfId="20112" xr:uid="{00000000-0005-0000-0000-0000F0760000}"/>
    <cellStyle name="Note 2 2 2 2 2 2 7" xfId="28368" xr:uid="{00000000-0005-0000-0000-0000F1760000}"/>
    <cellStyle name="Note 2 2 2 2 2 2 8" xfId="27094" xr:uid="{00000000-0005-0000-0000-0000F2760000}"/>
    <cellStyle name="Note 2 2 2 2 2 2 9" xfId="31884" xr:uid="{00000000-0005-0000-0000-0000F3760000}"/>
    <cellStyle name="Note 2 2 2 2 2 3" xfId="1160" xr:uid="{00000000-0005-0000-0000-0000F4760000}"/>
    <cellStyle name="Note 2 2 2 2 2 3 2" xfId="2251" xr:uid="{00000000-0005-0000-0000-0000F5760000}"/>
    <cellStyle name="Note 2 2 2 2 2 3 2 2" xfId="6392" xr:uid="{00000000-0005-0000-0000-0000F6760000}"/>
    <cellStyle name="Note 2 2 2 2 2 3 2 2 2" xfId="13868" xr:uid="{00000000-0005-0000-0000-0000F7760000}"/>
    <cellStyle name="Note 2 2 2 2 2 3 2 2 3" xfId="23603" xr:uid="{00000000-0005-0000-0000-0000F8760000}"/>
    <cellStyle name="Note 2 2 2 2 2 3 2 2 4" xfId="25263" xr:uid="{00000000-0005-0000-0000-0000F9760000}"/>
    <cellStyle name="Note 2 2 2 2 2 3 2 2 5" xfId="28749" xr:uid="{00000000-0005-0000-0000-0000FA760000}"/>
    <cellStyle name="Note 2 2 2 2 2 3 2 2 6" xfId="26572" xr:uid="{00000000-0005-0000-0000-0000FB760000}"/>
    <cellStyle name="Note 2 2 2 2 2 3 2 2 7" xfId="28222" xr:uid="{00000000-0005-0000-0000-0000FC760000}"/>
    <cellStyle name="Note 2 2 2 2 2 3 2 3" xfId="6117" xr:uid="{00000000-0005-0000-0000-0000FD760000}"/>
    <cellStyle name="Note 2 2 2 2 2 3 2 3 2" xfId="23328" xr:uid="{00000000-0005-0000-0000-0000FE760000}"/>
    <cellStyle name="Note 2 2 2 2 2 3 2 3 3" xfId="22837" xr:uid="{00000000-0005-0000-0000-0000FF760000}"/>
    <cellStyle name="Note 2 2 2 2 2 3 2 3 4" xfId="27185" xr:uid="{00000000-0005-0000-0000-000000770000}"/>
    <cellStyle name="Note 2 2 2 2 2 3 2 3 5" xfId="28213" xr:uid="{00000000-0005-0000-0000-000001770000}"/>
    <cellStyle name="Note 2 2 2 2 2 3 2 3 6" xfId="30090" xr:uid="{00000000-0005-0000-0000-000002770000}"/>
    <cellStyle name="Note 2 2 2 2 2 3 2 4" xfId="18258" xr:uid="{00000000-0005-0000-0000-000003770000}"/>
    <cellStyle name="Note 2 2 2 2 2 3 2 5" xfId="14412" xr:uid="{00000000-0005-0000-0000-000004770000}"/>
    <cellStyle name="Note 2 2 2 2 2 3 2 6" xfId="26659" xr:uid="{00000000-0005-0000-0000-000005770000}"/>
    <cellStyle name="Note 2 2 2 2 2 3 2 7" xfId="25729" xr:uid="{00000000-0005-0000-0000-000006770000}"/>
    <cellStyle name="Note 2 2 2 2 2 3 2 8" xfId="29698" xr:uid="{00000000-0005-0000-0000-000007770000}"/>
    <cellStyle name="Note 2 2 2 2 2 3 3" xfId="3954" xr:uid="{00000000-0005-0000-0000-000008770000}"/>
    <cellStyle name="Note 2 2 2 2 2 3 3 2" xfId="11941" xr:uid="{00000000-0005-0000-0000-000009770000}"/>
    <cellStyle name="Note 2 2 2 2 2 3 3 3" xfId="21321" xr:uid="{00000000-0005-0000-0000-00000A770000}"/>
    <cellStyle name="Note 2 2 2 2 2 3 3 4" xfId="19788" xr:uid="{00000000-0005-0000-0000-00000B770000}"/>
    <cellStyle name="Note 2 2 2 2 2 3 3 5" xfId="16244" xr:uid="{00000000-0005-0000-0000-00000C770000}"/>
    <cellStyle name="Note 2 2 2 2 2 3 3 6" xfId="25517" xr:uid="{00000000-0005-0000-0000-00000D770000}"/>
    <cellStyle name="Note 2 2 2 2 2 3 3 7" xfId="30865" xr:uid="{00000000-0005-0000-0000-00000E770000}"/>
    <cellStyle name="Note 2 2 2 2 2 3 4" xfId="6814" xr:uid="{00000000-0005-0000-0000-00000F770000}"/>
    <cellStyle name="Note 2 2 2 2 2 3 4 2" xfId="24025" xr:uid="{00000000-0005-0000-0000-000010770000}"/>
    <cellStyle name="Note 2 2 2 2 2 3 4 3" xfId="22939" xr:uid="{00000000-0005-0000-0000-000011770000}"/>
    <cellStyle name="Note 2 2 2 2 2 3 4 4" xfId="28852" xr:uid="{00000000-0005-0000-0000-000012770000}"/>
    <cellStyle name="Note 2 2 2 2 2 3 4 5" xfId="27719" xr:uid="{00000000-0005-0000-0000-000013770000}"/>
    <cellStyle name="Note 2 2 2 2 2 3 4 6" xfId="29775" xr:uid="{00000000-0005-0000-0000-000014770000}"/>
    <cellStyle name="Note 2 2 2 2 2 3 5" xfId="15837" xr:uid="{00000000-0005-0000-0000-000015770000}"/>
    <cellStyle name="Note 2 2 2 2 2 3 6" xfId="20882" xr:uid="{00000000-0005-0000-0000-000016770000}"/>
    <cellStyle name="Note 2 2 2 2 2 3 7" xfId="15483" xr:uid="{00000000-0005-0000-0000-000017770000}"/>
    <cellStyle name="Note 2 2 2 2 2 3 8" xfId="20966" xr:uid="{00000000-0005-0000-0000-000018770000}"/>
    <cellStyle name="Note 2 2 2 2 2 3 9" xfId="30973" xr:uid="{00000000-0005-0000-0000-000019770000}"/>
    <cellStyle name="Note 2 2 2 2 2 4" xfId="1826" xr:uid="{00000000-0005-0000-0000-00001A770000}"/>
    <cellStyle name="Note 2 2 2 2 2 4 2" xfId="6127" xr:uid="{00000000-0005-0000-0000-00001B770000}"/>
    <cellStyle name="Note 2 2 2 2 2 4 2 2" xfId="13692" xr:uid="{00000000-0005-0000-0000-00001C770000}"/>
    <cellStyle name="Note 2 2 2 2 2 4 2 3" xfId="23338" xr:uid="{00000000-0005-0000-0000-00001D770000}"/>
    <cellStyle name="Note 2 2 2 2 2 4 2 4" xfId="24515" xr:uid="{00000000-0005-0000-0000-00001E770000}"/>
    <cellStyle name="Note 2 2 2 2 2 4 2 5" xfId="28607" xr:uid="{00000000-0005-0000-0000-00001F770000}"/>
    <cellStyle name="Note 2 2 2 2 2 4 2 6" xfId="28784" xr:uid="{00000000-0005-0000-0000-000020770000}"/>
    <cellStyle name="Note 2 2 2 2 2 4 2 7" xfId="32099" xr:uid="{00000000-0005-0000-0000-000021770000}"/>
    <cellStyle name="Note 2 2 2 2 2 4 3" xfId="4029" xr:uid="{00000000-0005-0000-0000-000022770000}"/>
    <cellStyle name="Note 2 2 2 2 2 4 3 2" xfId="21396" xr:uid="{00000000-0005-0000-0000-000023770000}"/>
    <cellStyle name="Note 2 2 2 2 2 4 3 3" xfId="25410" xr:uid="{00000000-0005-0000-0000-000024770000}"/>
    <cellStyle name="Note 2 2 2 2 2 4 3 4" xfId="24241" xr:uid="{00000000-0005-0000-0000-000025770000}"/>
    <cellStyle name="Note 2 2 2 2 2 4 3 5" xfId="29770" xr:uid="{00000000-0005-0000-0000-000026770000}"/>
    <cellStyle name="Note 2 2 2 2 2 4 3 6" xfId="29664" xr:uid="{00000000-0005-0000-0000-000027770000}"/>
    <cellStyle name="Note 2 2 2 2 2 4 4" xfId="15423" xr:uid="{00000000-0005-0000-0000-000028770000}"/>
    <cellStyle name="Note 2 2 2 2 2 4 5" xfId="21846" xr:uid="{00000000-0005-0000-0000-000029770000}"/>
    <cellStyle name="Note 2 2 2 2 2 4 6" xfId="27389" xr:uid="{00000000-0005-0000-0000-00002A770000}"/>
    <cellStyle name="Note 2 2 2 2 2 4 7" xfId="14167" xr:uid="{00000000-0005-0000-0000-00002B770000}"/>
    <cellStyle name="Note 2 2 2 2 2 4 8" xfId="27659" xr:uid="{00000000-0005-0000-0000-00002C770000}"/>
    <cellStyle name="Note 2 2 2 2 2 5" xfId="4656" xr:uid="{00000000-0005-0000-0000-00002D770000}"/>
    <cellStyle name="Note 2 2 2 2 2 5 2" xfId="12501" xr:uid="{00000000-0005-0000-0000-00002E770000}"/>
    <cellStyle name="Note 2 2 2 2 2 5 3" xfId="21974" xr:uid="{00000000-0005-0000-0000-00002F770000}"/>
    <cellStyle name="Note 2 2 2 2 2 5 4" xfId="19836" xr:uid="{00000000-0005-0000-0000-000030770000}"/>
    <cellStyle name="Note 2 2 2 2 2 5 5" xfId="22445" xr:uid="{00000000-0005-0000-0000-000031770000}"/>
    <cellStyle name="Note 2 2 2 2 2 5 6" xfId="27013" xr:uid="{00000000-0005-0000-0000-000032770000}"/>
    <cellStyle name="Note 2 2 2 2 2 5 7" xfId="31891" xr:uid="{00000000-0005-0000-0000-000033770000}"/>
    <cellStyle name="Note 2 2 2 2 2 6" xfId="4328" xr:uid="{00000000-0005-0000-0000-000034770000}"/>
    <cellStyle name="Note 2 2 2 2 2 6 2" xfId="21674" xr:uid="{00000000-0005-0000-0000-000035770000}"/>
    <cellStyle name="Note 2 2 2 2 2 6 3" xfId="18275" xr:uid="{00000000-0005-0000-0000-000036770000}"/>
    <cellStyle name="Note 2 2 2 2 2 6 4" xfId="26396" xr:uid="{00000000-0005-0000-0000-000037770000}"/>
    <cellStyle name="Note 2 2 2 2 2 6 5" xfId="20637" xr:uid="{00000000-0005-0000-0000-000038770000}"/>
    <cellStyle name="Note 2 2 2 2 2 6 6" xfId="29102" xr:uid="{00000000-0005-0000-0000-000039770000}"/>
    <cellStyle name="Note 2 2 2 2 2 7" xfId="24868" xr:uid="{00000000-0005-0000-0000-00003A770000}"/>
    <cellStyle name="Note 2 2 2 2 2 8" xfId="19679" xr:uid="{00000000-0005-0000-0000-00003B770000}"/>
    <cellStyle name="Note 2 2 2 2 2 9" xfId="29517" xr:uid="{00000000-0005-0000-0000-00003C770000}"/>
    <cellStyle name="Note 2 2 2 2 3" xfId="648" xr:uid="{00000000-0005-0000-0000-00003D770000}"/>
    <cellStyle name="Note 2 2 2 2 3 10" xfId="30831" xr:uid="{00000000-0005-0000-0000-00003E770000}"/>
    <cellStyle name="Note 2 2 2 2 3 11" xfId="22347" xr:uid="{00000000-0005-0000-0000-00003F770000}"/>
    <cellStyle name="Note 2 2 2 2 3 2" xfId="1416" xr:uid="{00000000-0005-0000-0000-000040770000}"/>
    <cellStyle name="Note 2 2 2 2 3 2 2" xfId="2507" xr:uid="{00000000-0005-0000-0000-000041770000}"/>
    <cellStyle name="Note 2 2 2 2 3 2 2 2" xfId="6530" xr:uid="{00000000-0005-0000-0000-000042770000}"/>
    <cellStyle name="Note 2 2 2 2 3 2 2 2 2" xfId="13951" xr:uid="{00000000-0005-0000-0000-000043770000}"/>
    <cellStyle name="Note 2 2 2 2 3 2 2 2 3" xfId="23741" xr:uid="{00000000-0005-0000-0000-000044770000}"/>
    <cellStyle name="Note 2 2 2 2 3 2 2 2 4" xfId="17971" xr:uid="{00000000-0005-0000-0000-000045770000}"/>
    <cellStyle name="Note 2 2 2 2 3 2 2 2 5" xfId="20151" xr:uid="{00000000-0005-0000-0000-000046770000}"/>
    <cellStyle name="Note 2 2 2 2 3 2 2 2 6" xfId="30803" xr:uid="{00000000-0005-0000-0000-000047770000}"/>
    <cellStyle name="Note 2 2 2 2 3 2 2 2 7" xfId="25260" xr:uid="{00000000-0005-0000-0000-000048770000}"/>
    <cellStyle name="Note 2 2 2 2 3 2 2 3" xfId="5194" xr:uid="{00000000-0005-0000-0000-000049770000}"/>
    <cellStyle name="Note 2 2 2 2 3 2 2 3 2" xfId="22465" xr:uid="{00000000-0005-0000-0000-00004A770000}"/>
    <cellStyle name="Note 2 2 2 2 3 2 2 3 3" xfId="19801" xr:uid="{00000000-0005-0000-0000-00004B770000}"/>
    <cellStyle name="Note 2 2 2 2 3 2 2 3 4" xfId="27660" xr:uid="{00000000-0005-0000-0000-00004C770000}"/>
    <cellStyle name="Note 2 2 2 2 3 2 2 3 5" xfId="27570" xr:uid="{00000000-0005-0000-0000-00004D770000}"/>
    <cellStyle name="Note 2 2 2 2 3 2 2 3 6" xfId="31260" xr:uid="{00000000-0005-0000-0000-00004E770000}"/>
    <cellStyle name="Note 2 2 2 2 3 2 2 4" xfId="14397" xr:uid="{00000000-0005-0000-0000-00004F770000}"/>
    <cellStyle name="Note 2 2 2 2 3 2 2 5" xfId="14154" xr:uid="{00000000-0005-0000-0000-000050770000}"/>
    <cellStyle name="Note 2 2 2 2 3 2 2 6" xfId="18095" xr:uid="{00000000-0005-0000-0000-000051770000}"/>
    <cellStyle name="Note 2 2 2 2 3 2 2 7" xfId="15903" xr:uid="{00000000-0005-0000-0000-000052770000}"/>
    <cellStyle name="Note 2 2 2 2 3 2 2 8" xfId="29528" xr:uid="{00000000-0005-0000-0000-000053770000}"/>
    <cellStyle name="Note 2 2 2 2 3 2 3" xfId="5843" xr:uid="{00000000-0005-0000-0000-000054770000}"/>
    <cellStyle name="Note 2 2 2 2 3 2 3 2" xfId="13472" xr:uid="{00000000-0005-0000-0000-000055770000}"/>
    <cellStyle name="Note 2 2 2 2 3 2 3 3" xfId="23054" xr:uid="{00000000-0005-0000-0000-000056770000}"/>
    <cellStyle name="Note 2 2 2 2 3 2 3 4" xfId="25494" xr:uid="{00000000-0005-0000-0000-000057770000}"/>
    <cellStyle name="Note 2 2 2 2 3 2 3 5" xfId="15860" xr:uid="{00000000-0005-0000-0000-000058770000}"/>
    <cellStyle name="Note 2 2 2 2 3 2 3 6" xfId="30556" xr:uid="{00000000-0005-0000-0000-000059770000}"/>
    <cellStyle name="Note 2 2 2 2 3 2 3 7" xfId="25400" xr:uid="{00000000-0005-0000-0000-00005A770000}"/>
    <cellStyle name="Note 2 2 2 2 3 2 4" xfId="6681" xr:uid="{00000000-0005-0000-0000-00005B770000}"/>
    <cellStyle name="Note 2 2 2 2 3 2 4 2" xfId="23892" xr:uid="{00000000-0005-0000-0000-00005C770000}"/>
    <cellStyle name="Note 2 2 2 2 3 2 4 3" xfId="25883" xr:uid="{00000000-0005-0000-0000-00005D770000}"/>
    <cellStyle name="Note 2 2 2 2 3 2 4 4" xfId="20565" xr:uid="{00000000-0005-0000-0000-00005E770000}"/>
    <cellStyle name="Note 2 2 2 2 3 2 4 5" xfId="28422" xr:uid="{00000000-0005-0000-0000-00005F770000}"/>
    <cellStyle name="Note 2 2 2 2 3 2 4 6" xfId="32067" xr:uid="{00000000-0005-0000-0000-000060770000}"/>
    <cellStyle name="Note 2 2 2 2 3 2 5" xfId="20618" xr:uid="{00000000-0005-0000-0000-000061770000}"/>
    <cellStyle name="Note 2 2 2 2 3 2 6" xfId="26143" xr:uid="{00000000-0005-0000-0000-000062770000}"/>
    <cellStyle name="Note 2 2 2 2 3 2 7" xfId="21170" xr:uid="{00000000-0005-0000-0000-000063770000}"/>
    <cellStyle name="Note 2 2 2 2 3 2 8" xfId="26706" xr:uid="{00000000-0005-0000-0000-000064770000}"/>
    <cellStyle name="Note 2 2 2 2 3 2 9" xfId="22085" xr:uid="{00000000-0005-0000-0000-000065770000}"/>
    <cellStyle name="Note 2 2 2 2 3 3" xfId="1155" xr:uid="{00000000-0005-0000-0000-000066770000}"/>
    <cellStyle name="Note 2 2 2 2 3 3 2" xfId="2246" xr:uid="{00000000-0005-0000-0000-000067770000}"/>
    <cellStyle name="Note 2 2 2 2 3 3 2 2" xfId="6387" xr:uid="{00000000-0005-0000-0000-000068770000}"/>
    <cellStyle name="Note 2 2 2 2 3 3 2 2 2" xfId="13863" xr:uid="{00000000-0005-0000-0000-000069770000}"/>
    <cellStyle name="Note 2 2 2 2 3 3 2 2 3" xfId="23598" xr:uid="{00000000-0005-0000-0000-00006A770000}"/>
    <cellStyle name="Note 2 2 2 2 3 3 2 2 4" xfId="19778" xr:uid="{00000000-0005-0000-0000-00006B770000}"/>
    <cellStyle name="Note 2 2 2 2 3 3 2 2 5" xfId="28318" xr:uid="{00000000-0005-0000-0000-00006C770000}"/>
    <cellStyle name="Note 2 2 2 2 3 3 2 2 6" xfId="29445" xr:uid="{00000000-0005-0000-0000-00006D770000}"/>
    <cellStyle name="Note 2 2 2 2 3 3 2 2 7" xfId="31583" xr:uid="{00000000-0005-0000-0000-00006E770000}"/>
    <cellStyle name="Note 2 2 2 2 3 3 2 3" xfId="6118" xr:uid="{00000000-0005-0000-0000-00006F770000}"/>
    <cellStyle name="Note 2 2 2 2 3 3 2 3 2" xfId="23329" xr:uid="{00000000-0005-0000-0000-000070770000}"/>
    <cellStyle name="Note 2 2 2 2 3 3 2 3 3" xfId="17995" xr:uid="{00000000-0005-0000-0000-000071770000}"/>
    <cellStyle name="Note 2 2 2 2 3 3 2 3 4" xfId="28642" xr:uid="{00000000-0005-0000-0000-000072770000}"/>
    <cellStyle name="Note 2 2 2 2 3 3 2 3 5" xfId="30676" xr:uid="{00000000-0005-0000-0000-000073770000}"/>
    <cellStyle name="Note 2 2 2 2 3 3 2 3 6" xfId="26888" xr:uid="{00000000-0005-0000-0000-000074770000}"/>
    <cellStyle name="Note 2 2 2 2 3 3 2 4" xfId="16269" xr:uid="{00000000-0005-0000-0000-000075770000}"/>
    <cellStyle name="Note 2 2 2 2 3 3 2 5" xfId="19660" xr:uid="{00000000-0005-0000-0000-000076770000}"/>
    <cellStyle name="Note 2 2 2 2 3 3 2 6" xfId="27599" xr:uid="{00000000-0005-0000-0000-000077770000}"/>
    <cellStyle name="Note 2 2 2 2 3 3 2 7" xfId="24962" xr:uid="{00000000-0005-0000-0000-000078770000}"/>
    <cellStyle name="Note 2 2 2 2 3 3 2 8" xfId="32059" xr:uid="{00000000-0005-0000-0000-000079770000}"/>
    <cellStyle name="Note 2 2 2 2 3 3 3" xfId="4647" xr:uid="{00000000-0005-0000-0000-00007A770000}"/>
    <cellStyle name="Note 2 2 2 2 3 3 3 2" xfId="12492" xr:uid="{00000000-0005-0000-0000-00007B770000}"/>
    <cellStyle name="Note 2 2 2 2 3 3 3 3" xfId="21965" xr:uid="{00000000-0005-0000-0000-00007C770000}"/>
    <cellStyle name="Note 2 2 2 2 3 3 3 4" xfId="15857" xr:uid="{00000000-0005-0000-0000-00007D770000}"/>
    <cellStyle name="Note 2 2 2 2 3 3 3 5" xfId="24585" xr:uid="{00000000-0005-0000-0000-00007E770000}"/>
    <cellStyle name="Note 2 2 2 2 3 3 3 6" xfId="24930" xr:uid="{00000000-0005-0000-0000-00007F770000}"/>
    <cellStyle name="Note 2 2 2 2 3 3 3 7" xfId="25205" xr:uid="{00000000-0005-0000-0000-000080770000}"/>
    <cellStyle name="Note 2 2 2 2 3 3 4" xfId="6813" xr:uid="{00000000-0005-0000-0000-000081770000}"/>
    <cellStyle name="Note 2 2 2 2 3 3 4 2" xfId="24024" xr:uid="{00000000-0005-0000-0000-000082770000}"/>
    <cellStyle name="Note 2 2 2 2 3 3 4 3" xfId="21603" xr:uid="{00000000-0005-0000-0000-000083770000}"/>
    <cellStyle name="Note 2 2 2 2 3 3 4 4" xfId="28851" xr:uid="{00000000-0005-0000-0000-000084770000}"/>
    <cellStyle name="Note 2 2 2 2 3 3 4 5" xfId="16559" xr:uid="{00000000-0005-0000-0000-000085770000}"/>
    <cellStyle name="Note 2 2 2 2 3 3 4 6" xfId="29988" xr:uid="{00000000-0005-0000-0000-000086770000}"/>
    <cellStyle name="Note 2 2 2 2 3 3 5" xfId="14725" xr:uid="{00000000-0005-0000-0000-000087770000}"/>
    <cellStyle name="Note 2 2 2 2 3 3 6" xfId="25255" xr:uid="{00000000-0005-0000-0000-000088770000}"/>
    <cellStyle name="Note 2 2 2 2 3 3 7" xfId="14859" xr:uid="{00000000-0005-0000-0000-000089770000}"/>
    <cellStyle name="Note 2 2 2 2 3 3 8" xfId="30265" xr:uid="{00000000-0005-0000-0000-00008A770000}"/>
    <cellStyle name="Note 2 2 2 2 3 3 9" xfId="29051" xr:uid="{00000000-0005-0000-0000-00008B770000}"/>
    <cellStyle name="Note 2 2 2 2 3 4" xfId="1827" xr:uid="{00000000-0005-0000-0000-00008C770000}"/>
    <cellStyle name="Note 2 2 2 2 3 4 2" xfId="6128" xr:uid="{00000000-0005-0000-0000-00008D770000}"/>
    <cellStyle name="Note 2 2 2 2 3 4 2 2" xfId="13693" xr:uid="{00000000-0005-0000-0000-00008E770000}"/>
    <cellStyle name="Note 2 2 2 2 3 4 2 3" xfId="23339" xr:uid="{00000000-0005-0000-0000-00008F770000}"/>
    <cellStyle name="Note 2 2 2 2 3 4 2 4" xfId="26523" xr:uid="{00000000-0005-0000-0000-000090770000}"/>
    <cellStyle name="Note 2 2 2 2 3 4 2 5" xfId="27181" xr:uid="{00000000-0005-0000-0000-000091770000}"/>
    <cellStyle name="Note 2 2 2 2 3 4 2 6" xfId="28751" xr:uid="{00000000-0005-0000-0000-000092770000}"/>
    <cellStyle name="Note 2 2 2 2 3 4 2 7" xfId="29279" xr:uid="{00000000-0005-0000-0000-000093770000}"/>
    <cellStyle name="Note 2 2 2 2 3 4 3" xfId="3984" xr:uid="{00000000-0005-0000-0000-000094770000}"/>
    <cellStyle name="Note 2 2 2 2 3 4 3 2" xfId="21351" xr:uid="{00000000-0005-0000-0000-000095770000}"/>
    <cellStyle name="Note 2 2 2 2 3 4 3 3" xfId="26360" xr:uid="{00000000-0005-0000-0000-000096770000}"/>
    <cellStyle name="Note 2 2 2 2 3 4 3 4" xfId="19696" xr:uid="{00000000-0005-0000-0000-000097770000}"/>
    <cellStyle name="Note 2 2 2 2 3 4 3 5" xfId="25530" xr:uid="{00000000-0005-0000-0000-000098770000}"/>
    <cellStyle name="Note 2 2 2 2 3 4 3 6" xfId="31550" xr:uid="{00000000-0005-0000-0000-000099770000}"/>
    <cellStyle name="Note 2 2 2 2 3 4 4" xfId="20124" xr:uid="{00000000-0005-0000-0000-00009A770000}"/>
    <cellStyle name="Note 2 2 2 2 3 4 5" xfId="14752" xr:uid="{00000000-0005-0000-0000-00009B770000}"/>
    <cellStyle name="Note 2 2 2 2 3 4 6" xfId="20484" xr:uid="{00000000-0005-0000-0000-00009C770000}"/>
    <cellStyle name="Note 2 2 2 2 3 4 7" xfId="30874" xr:uid="{00000000-0005-0000-0000-00009D770000}"/>
    <cellStyle name="Note 2 2 2 2 3 4 8" xfId="17843" xr:uid="{00000000-0005-0000-0000-00009E770000}"/>
    <cellStyle name="Note 2 2 2 2 3 5" xfId="5770" xr:uid="{00000000-0005-0000-0000-00009F770000}"/>
    <cellStyle name="Note 2 2 2 2 3 5 2" xfId="13442" xr:uid="{00000000-0005-0000-0000-0000A0770000}"/>
    <cellStyle name="Note 2 2 2 2 3 5 3" xfId="22981" xr:uid="{00000000-0005-0000-0000-0000A1770000}"/>
    <cellStyle name="Note 2 2 2 2 3 5 4" xfId="26231" xr:uid="{00000000-0005-0000-0000-0000A2770000}"/>
    <cellStyle name="Note 2 2 2 2 3 5 5" xfId="26917" xr:uid="{00000000-0005-0000-0000-0000A3770000}"/>
    <cellStyle name="Note 2 2 2 2 3 5 6" xfId="26570" xr:uid="{00000000-0005-0000-0000-0000A4770000}"/>
    <cellStyle name="Note 2 2 2 2 3 5 7" xfId="29999" xr:uid="{00000000-0005-0000-0000-0000A5770000}"/>
    <cellStyle name="Note 2 2 2 2 3 6" xfId="6293" xr:uid="{00000000-0005-0000-0000-0000A6770000}"/>
    <cellStyle name="Note 2 2 2 2 3 6 2" xfId="23504" xr:uid="{00000000-0005-0000-0000-0000A7770000}"/>
    <cellStyle name="Note 2 2 2 2 3 6 3" xfId="19809" xr:uid="{00000000-0005-0000-0000-0000A8770000}"/>
    <cellStyle name="Note 2 2 2 2 3 6 4" xfId="28745" xr:uid="{00000000-0005-0000-0000-0000A9770000}"/>
    <cellStyle name="Note 2 2 2 2 3 6 5" xfId="29462" xr:uid="{00000000-0005-0000-0000-0000AA770000}"/>
    <cellStyle name="Note 2 2 2 2 3 6 6" xfId="31341" xr:uid="{00000000-0005-0000-0000-0000AB770000}"/>
    <cellStyle name="Note 2 2 2 2 3 7" xfId="19779" xr:uid="{00000000-0005-0000-0000-0000AC770000}"/>
    <cellStyle name="Note 2 2 2 2 3 8" xfId="24283" xr:uid="{00000000-0005-0000-0000-0000AD770000}"/>
    <cellStyle name="Note 2 2 2 2 3 9" xfId="28497" xr:uid="{00000000-0005-0000-0000-0000AE770000}"/>
    <cellStyle name="Note 2 2 2 2 4" xfId="1414" xr:uid="{00000000-0005-0000-0000-0000AF770000}"/>
    <cellStyle name="Note 2 2 2 2 4 2" xfId="2505" xr:uid="{00000000-0005-0000-0000-0000B0770000}"/>
    <cellStyle name="Note 2 2 2 2 4 2 2" xfId="6528" xr:uid="{00000000-0005-0000-0000-0000B1770000}"/>
    <cellStyle name="Note 2 2 2 2 4 2 2 2" xfId="13949" xr:uid="{00000000-0005-0000-0000-0000B2770000}"/>
    <cellStyle name="Note 2 2 2 2 4 2 2 3" xfId="23739" xr:uid="{00000000-0005-0000-0000-0000B3770000}"/>
    <cellStyle name="Note 2 2 2 2 4 2 2 4" xfId="18899" xr:uid="{00000000-0005-0000-0000-0000B4770000}"/>
    <cellStyle name="Note 2 2 2 2 4 2 2 5" xfId="25693" xr:uid="{00000000-0005-0000-0000-0000B5770000}"/>
    <cellStyle name="Note 2 2 2 2 4 2 2 6" xfId="26748" xr:uid="{00000000-0005-0000-0000-0000B6770000}"/>
    <cellStyle name="Note 2 2 2 2 4 2 2 7" xfId="28198" xr:uid="{00000000-0005-0000-0000-0000B7770000}"/>
    <cellStyle name="Note 2 2 2 2 4 2 3" xfId="3899" xr:uid="{00000000-0005-0000-0000-0000B8770000}"/>
    <cellStyle name="Note 2 2 2 2 4 2 3 2" xfId="21267" xr:uid="{00000000-0005-0000-0000-0000B9770000}"/>
    <cellStyle name="Note 2 2 2 2 4 2 3 3" xfId="15501" xr:uid="{00000000-0005-0000-0000-0000BA770000}"/>
    <cellStyle name="Note 2 2 2 2 4 2 3 4" xfId="25147" xr:uid="{00000000-0005-0000-0000-0000BB770000}"/>
    <cellStyle name="Note 2 2 2 2 4 2 3 5" xfId="15559" xr:uid="{00000000-0005-0000-0000-0000BC770000}"/>
    <cellStyle name="Note 2 2 2 2 4 2 3 6" xfId="31522" xr:uid="{00000000-0005-0000-0000-0000BD770000}"/>
    <cellStyle name="Note 2 2 2 2 4 2 4" xfId="14399" xr:uid="{00000000-0005-0000-0000-0000BE770000}"/>
    <cellStyle name="Note 2 2 2 2 4 2 5" xfId="24280" xr:uid="{00000000-0005-0000-0000-0000BF770000}"/>
    <cellStyle name="Note 2 2 2 2 4 2 6" xfId="27352" xr:uid="{00000000-0005-0000-0000-0000C0770000}"/>
    <cellStyle name="Note 2 2 2 2 4 2 7" xfId="29259" xr:uid="{00000000-0005-0000-0000-0000C1770000}"/>
    <cellStyle name="Note 2 2 2 2 4 2 8" xfId="30270" xr:uid="{00000000-0005-0000-0000-0000C2770000}"/>
    <cellStyle name="Note 2 2 2 2 4 3" xfId="5841" xr:uid="{00000000-0005-0000-0000-0000C3770000}"/>
    <cellStyle name="Note 2 2 2 2 4 3 2" xfId="13470" xr:uid="{00000000-0005-0000-0000-0000C4770000}"/>
    <cellStyle name="Note 2 2 2 2 4 3 3" xfId="23052" xr:uid="{00000000-0005-0000-0000-0000C5770000}"/>
    <cellStyle name="Note 2 2 2 2 4 3 4" xfId="18913" xr:uid="{00000000-0005-0000-0000-0000C6770000}"/>
    <cellStyle name="Note 2 2 2 2 4 3 5" xfId="20677" xr:uid="{00000000-0005-0000-0000-0000C7770000}"/>
    <cellStyle name="Note 2 2 2 2 4 3 6" xfId="14734" xr:uid="{00000000-0005-0000-0000-0000C8770000}"/>
    <cellStyle name="Note 2 2 2 2 4 3 7" xfId="31613" xr:uid="{00000000-0005-0000-0000-0000C9770000}"/>
    <cellStyle name="Note 2 2 2 2 4 4" xfId="6798" xr:uid="{00000000-0005-0000-0000-0000CA770000}"/>
    <cellStyle name="Note 2 2 2 2 4 4 2" xfId="24009" xr:uid="{00000000-0005-0000-0000-0000CB770000}"/>
    <cellStyle name="Note 2 2 2 2 4 4 3" xfId="24912" xr:uid="{00000000-0005-0000-0000-0000CC770000}"/>
    <cellStyle name="Note 2 2 2 2 4 4 4" xfId="28836" xr:uid="{00000000-0005-0000-0000-0000CD770000}"/>
    <cellStyle name="Note 2 2 2 2 4 4 5" xfId="29272" xr:uid="{00000000-0005-0000-0000-0000CE770000}"/>
    <cellStyle name="Note 2 2 2 2 4 4 6" xfId="26812" xr:uid="{00000000-0005-0000-0000-0000CF770000}"/>
    <cellStyle name="Note 2 2 2 2 4 5" xfId="16236" xr:uid="{00000000-0005-0000-0000-0000D0770000}"/>
    <cellStyle name="Note 2 2 2 2 4 6" xfId="25229" xr:uid="{00000000-0005-0000-0000-0000D1770000}"/>
    <cellStyle name="Note 2 2 2 2 4 7" xfId="25687" xr:uid="{00000000-0005-0000-0000-0000D2770000}"/>
    <cellStyle name="Note 2 2 2 2 4 8" xfId="25526" xr:uid="{00000000-0005-0000-0000-0000D3770000}"/>
    <cellStyle name="Note 2 2 2 2 4 9" xfId="29648" xr:uid="{00000000-0005-0000-0000-0000D4770000}"/>
    <cellStyle name="Note 2 2 2 2 5" xfId="1159" xr:uid="{00000000-0005-0000-0000-0000D5770000}"/>
    <cellStyle name="Note 2 2 2 2 5 2" xfId="2250" xr:uid="{00000000-0005-0000-0000-0000D6770000}"/>
    <cellStyle name="Note 2 2 2 2 5 2 2" xfId="6391" xr:uid="{00000000-0005-0000-0000-0000D7770000}"/>
    <cellStyle name="Note 2 2 2 2 5 2 2 2" xfId="13867" xr:uid="{00000000-0005-0000-0000-0000D8770000}"/>
    <cellStyle name="Note 2 2 2 2 5 2 2 3" xfId="23602" xr:uid="{00000000-0005-0000-0000-0000D9770000}"/>
    <cellStyle name="Note 2 2 2 2 5 2 2 4" xfId="14760" xr:uid="{00000000-0005-0000-0000-0000DA770000}"/>
    <cellStyle name="Note 2 2 2 2 5 2 2 5" xfId="27892" xr:uid="{00000000-0005-0000-0000-0000DB770000}"/>
    <cellStyle name="Note 2 2 2 2 5 2 2 6" xfId="29366" xr:uid="{00000000-0005-0000-0000-0000DC770000}"/>
    <cellStyle name="Note 2 2 2 2 5 2 2 7" xfId="31456" xr:uid="{00000000-0005-0000-0000-0000DD770000}"/>
    <cellStyle name="Note 2 2 2 2 5 2 3" xfId="6519" xr:uid="{00000000-0005-0000-0000-0000DE770000}"/>
    <cellStyle name="Note 2 2 2 2 5 2 3 2" xfId="23730" xr:uid="{00000000-0005-0000-0000-0000DF770000}"/>
    <cellStyle name="Note 2 2 2 2 5 2 3 3" xfId="20273" xr:uid="{00000000-0005-0000-0000-0000E0770000}"/>
    <cellStyle name="Note 2 2 2 2 5 2 3 4" xfId="26944" xr:uid="{00000000-0005-0000-0000-0000E1770000}"/>
    <cellStyle name="Note 2 2 2 2 5 2 3 5" xfId="29767" xr:uid="{00000000-0005-0000-0000-0000E2770000}"/>
    <cellStyle name="Note 2 2 2 2 5 2 3 6" xfId="31376" xr:uid="{00000000-0005-0000-0000-0000E3770000}"/>
    <cellStyle name="Note 2 2 2 2 5 2 4" xfId="14451" xr:uid="{00000000-0005-0000-0000-0000E4770000}"/>
    <cellStyle name="Note 2 2 2 2 5 2 5" xfId="18268" xr:uid="{00000000-0005-0000-0000-0000E5770000}"/>
    <cellStyle name="Note 2 2 2 2 5 2 6" xfId="22123" xr:uid="{00000000-0005-0000-0000-0000E6770000}"/>
    <cellStyle name="Note 2 2 2 2 5 2 7" xfId="27264" xr:uid="{00000000-0005-0000-0000-0000E7770000}"/>
    <cellStyle name="Note 2 2 2 2 5 2 8" xfId="22946" xr:uid="{00000000-0005-0000-0000-0000E8770000}"/>
    <cellStyle name="Note 2 2 2 2 5 3" xfId="4646" xr:uid="{00000000-0005-0000-0000-0000E9770000}"/>
    <cellStyle name="Note 2 2 2 2 5 3 2" xfId="12491" xr:uid="{00000000-0005-0000-0000-0000EA770000}"/>
    <cellStyle name="Note 2 2 2 2 5 3 3" xfId="21964" xr:uid="{00000000-0005-0000-0000-0000EB770000}"/>
    <cellStyle name="Note 2 2 2 2 5 3 4" xfId="22437" xr:uid="{00000000-0005-0000-0000-0000EC770000}"/>
    <cellStyle name="Note 2 2 2 2 5 3 5" xfId="27027" xr:uid="{00000000-0005-0000-0000-0000ED770000}"/>
    <cellStyle name="Note 2 2 2 2 5 3 6" xfId="27867" xr:uid="{00000000-0005-0000-0000-0000EE770000}"/>
    <cellStyle name="Note 2 2 2 2 5 3 7" xfId="27255" xr:uid="{00000000-0005-0000-0000-0000EF770000}"/>
    <cellStyle name="Note 2 2 2 2 5 4" xfId="5800" xr:uid="{00000000-0005-0000-0000-0000F0770000}"/>
    <cellStyle name="Note 2 2 2 2 5 4 2" xfId="23011" xr:uid="{00000000-0005-0000-0000-0000F1770000}"/>
    <cellStyle name="Note 2 2 2 2 5 4 3" xfId="21270" xr:uid="{00000000-0005-0000-0000-0000F2770000}"/>
    <cellStyle name="Note 2 2 2 2 5 4 4" xfId="25990" xr:uid="{00000000-0005-0000-0000-0000F3770000}"/>
    <cellStyle name="Note 2 2 2 2 5 4 5" xfId="29968" xr:uid="{00000000-0005-0000-0000-0000F4770000}"/>
    <cellStyle name="Note 2 2 2 2 5 4 6" xfId="26627" xr:uid="{00000000-0005-0000-0000-0000F5770000}"/>
    <cellStyle name="Note 2 2 2 2 5 5" xfId="20010" xr:uid="{00000000-0005-0000-0000-0000F6770000}"/>
    <cellStyle name="Note 2 2 2 2 5 6" xfId="15608" xr:uid="{00000000-0005-0000-0000-0000F7770000}"/>
    <cellStyle name="Note 2 2 2 2 5 7" xfId="28491" xr:uid="{00000000-0005-0000-0000-0000F8770000}"/>
    <cellStyle name="Note 2 2 2 2 5 8" xfId="17856" xr:uid="{00000000-0005-0000-0000-0000F9770000}"/>
    <cellStyle name="Note 2 2 2 2 5 9" xfId="30940" xr:uid="{00000000-0005-0000-0000-0000FA770000}"/>
    <cellStyle name="Note 2 2 2 2 6" xfId="1825" xr:uid="{00000000-0005-0000-0000-0000FB770000}"/>
    <cellStyle name="Note 2 2 2 2 6 2" xfId="6126" xr:uid="{00000000-0005-0000-0000-0000FC770000}"/>
    <cellStyle name="Note 2 2 2 2 6 2 2" xfId="13691" xr:uid="{00000000-0005-0000-0000-0000FD770000}"/>
    <cellStyle name="Note 2 2 2 2 6 2 3" xfId="23337" xr:uid="{00000000-0005-0000-0000-0000FE770000}"/>
    <cellStyle name="Note 2 2 2 2 6 2 4" xfId="16572" xr:uid="{00000000-0005-0000-0000-0000FF770000}"/>
    <cellStyle name="Note 2 2 2 2 6 2 5" xfId="25521" xr:uid="{00000000-0005-0000-0000-000000780000}"/>
    <cellStyle name="Note 2 2 2 2 6 2 6" xfId="29964" xr:uid="{00000000-0005-0000-0000-000001780000}"/>
    <cellStyle name="Note 2 2 2 2 6 2 7" xfId="31108" xr:uid="{00000000-0005-0000-0000-000002780000}"/>
    <cellStyle name="Note 2 2 2 2 6 3" xfId="6773" xr:uid="{00000000-0005-0000-0000-000003780000}"/>
    <cellStyle name="Note 2 2 2 2 6 3 2" xfId="23984" xr:uid="{00000000-0005-0000-0000-000004780000}"/>
    <cellStyle name="Note 2 2 2 2 6 3 3" xfId="14715" xr:uid="{00000000-0005-0000-0000-000005780000}"/>
    <cellStyle name="Note 2 2 2 2 6 3 4" xfId="14280" xr:uid="{00000000-0005-0000-0000-000006780000}"/>
    <cellStyle name="Note 2 2 2 2 6 3 5" xfId="29853" xr:uid="{00000000-0005-0000-0000-000007780000}"/>
    <cellStyle name="Note 2 2 2 2 6 3 6" xfId="29740" xr:uid="{00000000-0005-0000-0000-000008780000}"/>
    <cellStyle name="Note 2 2 2 2 6 4" xfId="16469" xr:uid="{00000000-0005-0000-0000-000009780000}"/>
    <cellStyle name="Note 2 2 2 2 6 5" xfId="18579" xr:uid="{00000000-0005-0000-0000-00000A780000}"/>
    <cellStyle name="Note 2 2 2 2 6 6" xfId="24823" xr:uid="{00000000-0005-0000-0000-00000B780000}"/>
    <cellStyle name="Note 2 2 2 2 6 7" xfId="30328" xr:uid="{00000000-0005-0000-0000-00000C780000}"/>
    <cellStyle name="Note 2 2 2 2 6 8" xfId="30522" xr:uid="{00000000-0005-0000-0000-00000D780000}"/>
    <cellStyle name="Note 2 2 2 2 7" xfId="5542" xr:uid="{00000000-0005-0000-0000-00000E780000}"/>
    <cellStyle name="Note 2 2 2 2 7 2" xfId="13249" xr:uid="{00000000-0005-0000-0000-00000F780000}"/>
    <cellStyle name="Note 2 2 2 2 7 3" xfId="22778" xr:uid="{00000000-0005-0000-0000-000010780000}"/>
    <cellStyle name="Note 2 2 2 2 7 4" xfId="21933" xr:uid="{00000000-0005-0000-0000-000011780000}"/>
    <cellStyle name="Note 2 2 2 2 7 5" xfId="28075" xr:uid="{00000000-0005-0000-0000-000012780000}"/>
    <cellStyle name="Note 2 2 2 2 7 6" xfId="16214" xr:uid="{00000000-0005-0000-0000-000013780000}"/>
    <cellStyle name="Note 2 2 2 2 7 7" xfId="31112" xr:uid="{00000000-0005-0000-0000-000014780000}"/>
    <cellStyle name="Note 2 2 2 2 8" xfId="6974" xr:uid="{00000000-0005-0000-0000-000015780000}"/>
    <cellStyle name="Note 2 2 2 2 8 2" xfId="24185" xr:uid="{00000000-0005-0000-0000-000016780000}"/>
    <cellStyle name="Note 2 2 2 2 8 3" xfId="19773" xr:uid="{00000000-0005-0000-0000-000017780000}"/>
    <cellStyle name="Note 2 2 2 2 8 4" xfId="29012" xr:uid="{00000000-0005-0000-0000-000018780000}"/>
    <cellStyle name="Note 2 2 2 2 8 5" xfId="27538" xr:uid="{00000000-0005-0000-0000-000019780000}"/>
    <cellStyle name="Note 2 2 2 2 8 6" xfId="29465" xr:uid="{00000000-0005-0000-0000-00001A780000}"/>
    <cellStyle name="Note 2 2 2 2 9" xfId="20501" xr:uid="{00000000-0005-0000-0000-00001B780000}"/>
    <cellStyle name="Note 2 2 2 3" xfId="649" xr:uid="{00000000-0005-0000-0000-00001C780000}"/>
    <cellStyle name="Note 2 2 2 3 10" xfId="15584" xr:uid="{00000000-0005-0000-0000-00001D780000}"/>
    <cellStyle name="Note 2 2 2 3 11" xfId="27517" xr:uid="{00000000-0005-0000-0000-00001E780000}"/>
    <cellStyle name="Note 2 2 2 3 2" xfId="1417" xr:uid="{00000000-0005-0000-0000-00001F780000}"/>
    <cellStyle name="Note 2 2 2 3 2 2" xfId="2508" xr:uid="{00000000-0005-0000-0000-000020780000}"/>
    <cellStyle name="Note 2 2 2 3 2 2 2" xfId="6531" xr:uid="{00000000-0005-0000-0000-000021780000}"/>
    <cellStyle name="Note 2 2 2 3 2 2 2 2" xfId="13952" xr:uid="{00000000-0005-0000-0000-000022780000}"/>
    <cellStyle name="Note 2 2 2 3 2 2 2 3" xfId="23742" xr:uid="{00000000-0005-0000-0000-000023780000}"/>
    <cellStyle name="Note 2 2 2 3 2 2 2 4" xfId="14405" xr:uid="{00000000-0005-0000-0000-000024780000}"/>
    <cellStyle name="Note 2 2 2 3 2 2 2 5" xfId="21136" xr:uid="{00000000-0005-0000-0000-000025780000}"/>
    <cellStyle name="Note 2 2 2 3 2 2 2 6" xfId="30263" xr:uid="{00000000-0005-0000-0000-000026780000}"/>
    <cellStyle name="Note 2 2 2 3 2 2 2 7" xfId="30984" xr:uid="{00000000-0005-0000-0000-000027780000}"/>
    <cellStyle name="Note 2 2 2 3 2 2 3" xfId="5565" xr:uid="{00000000-0005-0000-0000-000028780000}"/>
    <cellStyle name="Note 2 2 2 3 2 2 3 2" xfId="22801" xr:uid="{00000000-0005-0000-0000-000029780000}"/>
    <cellStyle name="Note 2 2 2 3 2 2 3 3" xfId="24413" xr:uid="{00000000-0005-0000-0000-00002A780000}"/>
    <cellStyle name="Note 2 2 2 3 2 2 3 4" xfId="19414" xr:uid="{00000000-0005-0000-0000-00002B780000}"/>
    <cellStyle name="Note 2 2 2 3 2 2 3 5" xfId="28472" xr:uid="{00000000-0005-0000-0000-00002C780000}"/>
    <cellStyle name="Note 2 2 2 3 2 2 3 6" xfId="31900" xr:uid="{00000000-0005-0000-0000-00002D780000}"/>
    <cellStyle name="Note 2 2 2 3 2 2 4" xfId="14396" xr:uid="{00000000-0005-0000-0000-00002E780000}"/>
    <cellStyle name="Note 2 2 2 3 2 2 5" xfId="16200" xr:uid="{00000000-0005-0000-0000-00002F780000}"/>
    <cellStyle name="Note 2 2 2 3 2 2 6" xfId="27105" xr:uid="{00000000-0005-0000-0000-000030780000}"/>
    <cellStyle name="Note 2 2 2 3 2 2 7" xfId="26950" xr:uid="{00000000-0005-0000-0000-000031780000}"/>
    <cellStyle name="Note 2 2 2 3 2 2 8" xfId="20821" xr:uid="{00000000-0005-0000-0000-000032780000}"/>
    <cellStyle name="Note 2 2 2 3 2 3" xfId="5844" xr:uid="{00000000-0005-0000-0000-000033780000}"/>
    <cellStyle name="Note 2 2 2 3 2 3 2" xfId="13473" xr:uid="{00000000-0005-0000-0000-000034780000}"/>
    <cellStyle name="Note 2 2 2 3 2 3 3" xfId="23055" xr:uid="{00000000-0005-0000-0000-000035780000}"/>
    <cellStyle name="Note 2 2 2 3 2 3 4" xfId="20130" xr:uid="{00000000-0005-0000-0000-000036780000}"/>
    <cellStyle name="Note 2 2 2 3 2 3 5" xfId="26764" xr:uid="{00000000-0005-0000-0000-000037780000}"/>
    <cellStyle name="Note 2 2 2 3 2 3 6" xfId="29040" xr:uid="{00000000-0005-0000-0000-000038780000}"/>
    <cellStyle name="Note 2 2 2 3 2 3 7" xfId="31742" xr:uid="{00000000-0005-0000-0000-000039780000}"/>
    <cellStyle name="Note 2 2 2 3 2 4" xfId="6933" xr:uid="{00000000-0005-0000-0000-00003A780000}"/>
    <cellStyle name="Note 2 2 2 3 2 4 2" xfId="24144" xr:uid="{00000000-0005-0000-0000-00003B780000}"/>
    <cellStyle name="Note 2 2 2 3 2 4 3" xfId="15169" xr:uid="{00000000-0005-0000-0000-00003C780000}"/>
    <cellStyle name="Note 2 2 2 3 2 4 4" xfId="28971" xr:uid="{00000000-0005-0000-0000-00003D780000}"/>
    <cellStyle name="Note 2 2 2 3 2 4 5" xfId="28753" xr:uid="{00000000-0005-0000-0000-00003E780000}"/>
    <cellStyle name="Note 2 2 2 3 2 4 6" xfId="31761" xr:uid="{00000000-0005-0000-0000-00003F780000}"/>
    <cellStyle name="Note 2 2 2 3 2 5" xfId="19742" xr:uid="{00000000-0005-0000-0000-000040780000}"/>
    <cellStyle name="Note 2 2 2 3 2 6" xfId="21727" xr:uid="{00000000-0005-0000-0000-000041780000}"/>
    <cellStyle name="Note 2 2 2 3 2 7" xfId="25826" xr:uid="{00000000-0005-0000-0000-000042780000}"/>
    <cellStyle name="Note 2 2 2 3 2 8" xfId="29829" xr:uid="{00000000-0005-0000-0000-000043780000}"/>
    <cellStyle name="Note 2 2 2 3 2 9" xfId="31452" xr:uid="{00000000-0005-0000-0000-000044780000}"/>
    <cellStyle name="Note 2 2 2 3 3" xfId="1161" xr:uid="{00000000-0005-0000-0000-000045780000}"/>
    <cellStyle name="Note 2 2 2 3 3 2" xfId="2252" xr:uid="{00000000-0005-0000-0000-000046780000}"/>
    <cellStyle name="Note 2 2 2 3 3 2 2" xfId="6393" xr:uid="{00000000-0005-0000-0000-000047780000}"/>
    <cellStyle name="Note 2 2 2 3 3 2 2 2" xfId="13869" xr:uid="{00000000-0005-0000-0000-000048780000}"/>
    <cellStyle name="Note 2 2 2 3 3 2 2 3" xfId="23604" xr:uid="{00000000-0005-0000-0000-000049780000}"/>
    <cellStyle name="Note 2 2 2 3 3 2 2 4" xfId="21003" xr:uid="{00000000-0005-0000-0000-00004A780000}"/>
    <cellStyle name="Note 2 2 2 3 3 2 2 5" xfId="28025" xr:uid="{00000000-0005-0000-0000-00004B780000}"/>
    <cellStyle name="Note 2 2 2 3 3 2 2 6" xfId="30162" xr:uid="{00000000-0005-0000-0000-00004C780000}"/>
    <cellStyle name="Note 2 2 2 3 3 2 2 7" xfId="29208" xr:uid="{00000000-0005-0000-0000-00004D780000}"/>
    <cellStyle name="Note 2 2 2 3 3 2 3" xfId="5198" xr:uid="{00000000-0005-0000-0000-00004E780000}"/>
    <cellStyle name="Note 2 2 2 3 3 2 3 2" xfId="22469" xr:uid="{00000000-0005-0000-0000-00004F780000}"/>
    <cellStyle name="Note 2 2 2 3 3 2 3 3" xfId="24963" xr:uid="{00000000-0005-0000-0000-000050780000}"/>
    <cellStyle name="Note 2 2 2 3 3 2 3 4" xfId="21519" xr:uid="{00000000-0005-0000-0000-000051780000}"/>
    <cellStyle name="Note 2 2 2 3 3 2 3 5" xfId="25288" xr:uid="{00000000-0005-0000-0000-000052780000}"/>
    <cellStyle name="Note 2 2 2 3 3 2 3 6" xfId="21766" xr:uid="{00000000-0005-0000-0000-000053780000}"/>
    <cellStyle name="Note 2 2 2 3 3 2 4" xfId="19673" xr:uid="{00000000-0005-0000-0000-000054780000}"/>
    <cellStyle name="Note 2 2 2 3 3 2 5" xfId="20048" xr:uid="{00000000-0005-0000-0000-000055780000}"/>
    <cellStyle name="Note 2 2 2 3 3 2 6" xfId="22567" xr:uid="{00000000-0005-0000-0000-000056780000}"/>
    <cellStyle name="Note 2 2 2 3 3 2 7" xfId="26847" xr:uid="{00000000-0005-0000-0000-000057780000}"/>
    <cellStyle name="Note 2 2 2 3 3 2 8" xfId="31856" xr:uid="{00000000-0005-0000-0000-000058780000}"/>
    <cellStyle name="Note 2 2 2 3 3 3" xfId="4981" xr:uid="{00000000-0005-0000-0000-000059780000}"/>
    <cellStyle name="Note 2 2 2 3 3 3 2" xfId="12752" xr:uid="{00000000-0005-0000-0000-00005A780000}"/>
    <cellStyle name="Note 2 2 2 3 3 3 3" xfId="22277" xr:uid="{00000000-0005-0000-0000-00005B780000}"/>
    <cellStyle name="Note 2 2 2 3 3 3 4" xfId="16550" xr:uid="{00000000-0005-0000-0000-00005C780000}"/>
    <cellStyle name="Note 2 2 2 3 3 3 5" xfId="20391" xr:uid="{00000000-0005-0000-0000-00005D780000}"/>
    <cellStyle name="Note 2 2 2 3 3 3 6" xfId="21140" xr:uid="{00000000-0005-0000-0000-00005E780000}"/>
    <cellStyle name="Note 2 2 2 3 3 3 7" xfId="27565" xr:uid="{00000000-0005-0000-0000-00005F780000}"/>
    <cellStyle name="Note 2 2 2 3 3 4" xfId="5807" xr:uid="{00000000-0005-0000-0000-000060780000}"/>
    <cellStyle name="Note 2 2 2 3 3 4 2" xfId="23018" xr:uid="{00000000-0005-0000-0000-000061780000}"/>
    <cellStyle name="Note 2 2 2 3 3 4 3" xfId="15240" xr:uid="{00000000-0005-0000-0000-000062780000}"/>
    <cellStyle name="Note 2 2 2 3 3 4 4" xfId="18910" xr:uid="{00000000-0005-0000-0000-000063780000}"/>
    <cellStyle name="Note 2 2 2 3 3 4 5" xfId="16490" xr:uid="{00000000-0005-0000-0000-000064780000}"/>
    <cellStyle name="Note 2 2 2 3 3 4 6" xfId="31740" xr:uid="{00000000-0005-0000-0000-000065780000}"/>
    <cellStyle name="Note 2 2 2 3 3 5" xfId="20705" xr:uid="{00000000-0005-0000-0000-000066780000}"/>
    <cellStyle name="Note 2 2 2 3 3 6" xfId="14185" xr:uid="{00000000-0005-0000-0000-000067780000}"/>
    <cellStyle name="Note 2 2 2 3 3 7" xfId="25295" xr:uid="{00000000-0005-0000-0000-000068780000}"/>
    <cellStyle name="Note 2 2 2 3 3 8" xfId="19855" xr:uid="{00000000-0005-0000-0000-000069780000}"/>
    <cellStyle name="Note 2 2 2 3 3 9" xfId="25793" xr:uid="{00000000-0005-0000-0000-00006A780000}"/>
    <cellStyle name="Note 2 2 2 3 4" xfId="1828" xr:uid="{00000000-0005-0000-0000-00006B780000}"/>
    <cellStyle name="Note 2 2 2 3 4 2" xfId="6129" xr:uid="{00000000-0005-0000-0000-00006C780000}"/>
    <cellStyle name="Note 2 2 2 3 4 2 2" xfId="13694" xr:uid="{00000000-0005-0000-0000-00006D780000}"/>
    <cellStyle name="Note 2 2 2 3 4 2 3" xfId="23340" xr:uid="{00000000-0005-0000-0000-00006E780000}"/>
    <cellStyle name="Note 2 2 2 3 4 2 4" xfId="21199" xr:uid="{00000000-0005-0000-0000-00006F780000}"/>
    <cellStyle name="Note 2 2 2 3 4 2 5" xfId="28746" xr:uid="{00000000-0005-0000-0000-000070780000}"/>
    <cellStyle name="Note 2 2 2 3 4 2 6" xfId="30506" xr:uid="{00000000-0005-0000-0000-000071780000}"/>
    <cellStyle name="Note 2 2 2 3 4 2 7" xfId="28502" xr:uid="{00000000-0005-0000-0000-000072780000}"/>
    <cellStyle name="Note 2 2 2 3 4 3" xfId="6908" xr:uid="{00000000-0005-0000-0000-000073780000}"/>
    <cellStyle name="Note 2 2 2 3 4 3 2" xfId="24119" xr:uid="{00000000-0005-0000-0000-000074780000}"/>
    <cellStyle name="Note 2 2 2 3 4 3 3" xfId="21176" xr:uid="{00000000-0005-0000-0000-000075780000}"/>
    <cellStyle name="Note 2 2 2 3 4 3 4" xfId="28946" xr:uid="{00000000-0005-0000-0000-000076780000}"/>
    <cellStyle name="Note 2 2 2 3 4 3 5" xfId="24850" xr:uid="{00000000-0005-0000-0000-000077780000}"/>
    <cellStyle name="Note 2 2 2 3 4 3 6" xfId="28509" xr:uid="{00000000-0005-0000-0000-000078780000}"/>
    <cellStyle name="Note 2 2 2 3 4 4" xfId="19658" xr:uid="{00000000-0005-0000-0000-000079780000}"/>
    <cellStyle name="Note 2 2 2 3 4 5" xfId="14730" xr:uid="{00000000-0005-0000-0000-00007A780000}"/>
    <cellStyle name="Note 2 2 2 3 4 6" xfId="22094" xr:uid="{00000000-0005-0000-0000-00007B780000}"/>
    <cellStyle name="Note 2 2 2 3 4 7" xfId="30604" xr:uid="{00000000-0005-0000-0000-00007C780000}"/>
    <cellStyle name="Note 2 2 2 3 4 8" xfId="24684" xr:uid="{00000000-0005-0000-0000-00007D780000}"/>
    <cellStyle name="Note 2 2 2 3 5" xfId="4880" xr:uid="{00000000-0005-0000-0000-00007E780000}"/>
    <cellStyle name="Note 2 2 2 3 5 2" xfId="12694" xr:uid="{00000000-0005-0000-0000-00007F780000}"/>
    <cellStyle name="Note 2 2 2 3 5 3" xfId="22178" xr:uid="{00000000-0005-0000-0000-000080780000}"/>
    <cellStyle name="Note 2 2 2 3 5 4" xfId="22865" xr:uid="{00000000-0005-0000-0000-000081780000}"/>
    <cellStyle name="Note 2 2 2 3 5 5" xfId="25085" xr:uid="{00000000-0005-0000-0000-000082780000}"/>
    <cellStyle name="Note 2 2 2 3 5 6" xfId="30472" xr:uid="{00000000-0005-0000-0000-000083780000}"/>
    <cellStyle name="Note 2 2 2 3 5 7" xfId="29729" xr:uid="{00000000-0005-0000-0000-000084780000}"/>
    <cellStyle name="Note 2 2 2 3 6" xfId="3926" xr:uid="{00000000-0005-0000-0000-000085780000}"/>
    <cellStyle name="Note 2 2 2 3 6 2" xfId="21293" xr:uid="{00000000-0005-0000-0000-000086780000}"/>
    <cellStyle name="Note 2 2 2 3 6 3" xfId="16239" xr:uid="{00000000-0005-0000-0000-000087780000}"/>
    <cellStyle name="Note 2 2 2 3 6 4" xfId="26832" xr:uid="{00000000-0005-0000-0000-000088780000}"/>
    <cellStyle name="Note 2 2 2 3 6 5" xfId="25926" xr:uid="{00000000-0005-0000-0000-000089780000}"/>
    <cellStyle name="Note 2 2 2 3 6 6" xfId="21836" xr:uid="{00000000-0005-0000-0000-00008A780000}"/>
    <cellStyle name="Note 2 2 2 3 7" xfId="20809" xr:uid="{00000000-0005-0000-0000-00008B780000}"/>
    <cellStyle name="Note 2 2 2 3 8" xfId="20045" xr:uid="{00000000-0005-0000-0000-00008C780000}"/>
    <cellStyle name="Note 2 2 2 3 9" xfId="27549" xr:uid="{00000000-0005-0000-0000-00008D780000}"/>
    <cellStyle name="Note 2 2 2 4" xfId="650" xr:uid="{00000000-0005-0000-0000-00008E780000}"/>
    <cellStyle name="Note 2 2 2 4 10" xfId="28539" xr:uid="{00000000-0005-0000-0000-00008F780000}"/>
    <cellStyle name="Note 2 2 2 4 11" xfId="28011" xr:uid="{00000000-0005-0000-0000-000090780000}"/>
    <cellStyle name="Note 2 2 2 4 2" xfId="1418" xr:uid="{00000000-0005-0000-0000-000091780000}"/>
    <cellStyle name="Note 2 2 2 4 2 2" xfId="2509" xr:uid="{00000000-0005-0000-0000-000092780000}"/>
    <cellStyle name="Note 2 2 2 4 2 2 2" xfId="6532" xr:uid="{00000000-0005-0000-0000-000093780000}"/>
    <cellStyle name="Note 2 2 2 4 2 2 2 2" xfId="13953" xr:uid="{00000000-0005-0000-0000-000094780000}"/>
    <cellStyle name="Note 2 2 2 4 2 2 2 3" xfId="23743" xr:uid="{00000000-0005-0000-0000-000095780000}"/>
    <cellStyle name="Note 2 2 2 4 2 2 2 4" xfId="24226" xr:uid="{00000000-0005-0000-0000-000096780000}"/>
    <cellStyle name="Note 2 2 2 4 2 2 2 5" xfId="25846" xr:uid="{00000000-0005-0000-0000-000097780000}"/>
    <cellStyle name="Note 2 2 2 4 2 2 2 6" xfId="30153" xr:uid="{00000000-0005-0000-0000-000098780000}"/>
    <cellStyle name="Note 2 2 2 4 2 2 2 7" xfId="31209" xr:uid="{00000000-0005-0000-0000-000099780000}"/>
    <cellStyle name="Note 2 2 2 4 2 2 3" xfId="4123" xr:uid="{00000000-0005-0000-0000-00009A780000}"/>
    <cellStyle name="Note 2 2 2 4 2 2 3 2" xfId="21490" xr:uid="{00000000-0005-0000-0000-00009B780000}"/>
    <cellStyle name="Note 2 2 2 4 2 2 3 3" xfId="21083" xr:uid="{00000000-0005-0000-0000-00009C780000}"/>
    <cellStyle name="Note 2 2 2 4 2 2 3 4" xfId="17950" xr:uid="{00000000-0005-0000-0000-00009D780000}"/>
    <cellStyle name="Note 2 2 2 4 2 2 3 5" xfId="24904" xr:uid="{00000000-0005-0000-0000-00009E780000}"/>
    <cellStyle name="Note 2 2 2 4 2 2 3 6" xfId="21123" xr:uid="{00000000-0005-0000-0000-00009F780000}"/>
    <cellStyle name="Note 2 2 2 4 2 2 4" xfId="14395" xr:uid="{00000000-0005-0000-0000-0000A0780000}"/>
    <cellStyle name="Note 2 2 2 4 2 2 5" xfId="22448" xr:uid="{00000000-0005-0000-0000-0000A1780000}"/>
    <cellStyle name="Note 2 2 2 4 2 2 6" xfId="25772" xr:uid="{00000000-0005-0000-0000-0000A2780000}"/>
    <cellStyle name="Note 2 2 2 4 2 2 7" xfId="28018" xr:uid="{00000000-0005-0000-0000-0000A3780000}"/>
    <cellStyle name="Note 2 2 2 4 2 2 8" xfId="29644" xr:uid="{00000000-0005-0000-0000-0000A4780000}"/>
    <cellStyle name="Note 2 2 2 4 2 3" xfId="5845" xr:uid="{00000000-0005-0000-0000-0000A5780000}"/>
    <cellStyle name="Note 2 2 2 4 2 3 2" xfId="13474" xr:uid="{00000000-0005-0000-0000-0000A6780000}"/>
    <cellStyle name="Note 2 2 2 4 2 3 3" xfId="23056" xr:uid="{00000000-0005-0000-0000-0000A7780000}"/>
    <cellStyle name="Note 2 2 2 4 2 3 4" xfId="25865" xr:uid="{00000000-0005-0000-0000-0000A8780000}"/>
    <cellStyle name="Note 2 2 2 4 2 3 5" xfId="20957" xr:uid="{00000000-0005-0000-0000-0000A9780000}"/>
    <cellStyle name="Note 2 2 2 4 2 3 6" xfId="26697" xr:uid="{00000000-0005-0000-0000-0000AA780000}"/>
    <cellStyle name="Note 2 2 2 4 2 3 7" xfId="32072" xr:uid="{00000000-0005-0000-0000-0000AB780000}"/>
    <cellStyle name="Note 2 2 2 4 2 4" xfId="5799" xr:uid="{00000000-0005-0000-0000-0000AC780000}"/>
    <cellStyle name="Note 2 2 2 4 2 4 2" xfId="23010" xr:uid="{00000000-0005-0000-0000-0000AD780000}"/>
    <cellStyle name="Note 2 2 2 4 2 4 3" xfId="25103" xr:uid="{00000000-0005-0000-0000-0000AE780000}"/>
    <cellStyle name="Note 2 2 2 4 2 4 4" xfId="22662" xr:uid="{00000000-0005-0000-0000-0000AF780000}"/>
    <cellStyle name="Note 2 2 2 4 2 4 5" xfId="29236" xr:uid="{00000000-0005-0000-0000-0000B0780000}"/>
    <cellStyle name="Note 2 2 2 4 2 4 6" xfId="25145" xr:uid="{00000000-0005-0000-0000-0000B1780000}"/>
    <cellStyle name="Note 2 2 2 4 2 5" xfId="18009" xr:uid="{00000000-0005-0000-0000-0000B2780000}"/>
    <cellStyle name="Note 2 2 2 4 2 6" xfId="25254" xr:uid="{00000000-0005-0000-0000-0000B3780000}"/>
    <cellStyle name="Note 2 2 2 4 2 7" xfId="28689" xr:uid="{00000000-0005-0000-0000-0000B4780000}"/>
    <cellStyle name="Note 2 2 2 4 2 8" xfId="30867" xr:uid="{00000000-0005-0000-0000-0000B5780000}"/>
    <cellStyle name="Note 2 2 2 4 2 9" xfId="31210" xr:uid="{00000000-0005-0000-0000-0000B6780000}"/>
    <cellStyle name="Note 2 2 2 4 3" xfId="1162" xr:uid="{00000000-0005-0000-0000-0000B7780000}"/>
    <cellStyle name="Note 2 2 2 4 3 2" xfId="2253" xr:uid="{00000000-0005-0000-0000-0000B8780000}"/>
    <cellStyle name="Note 2 2 2 4 3 2 2" xfId="6394" xr:uid="{00000000-0005-0000-0000-0000B9780000}"/>
    <cellStyle name="Note 2 2 2 4 3 2 2 2" xfId="13870" xr:uid="{00000000-0005-0000-0000-0000BA780000}"/>
    <cellStyle name="Note 2 2 2 4 3 2 2 3" xfId="23605" xr:uid="{00000000-0005-0000-0000-0000BB780000}"/>
    <cellStyle name="Note 2 2 2 4 3 2 2 4" xfId="16571" xr:uid="{00000000-0005-0000-0000-0000BC780000}"/>
    <cellStyle name="Note 2 2 2 4 3 2 2 5" xfId="24509" xr:uid="{00000000-0005-0000-0000-0000BD780000}"/>
    <cellStyle name="Note 2 2 2 4 3 2 2 6" xfId="20601" xr:uid="{00000000-0005-0000-0000-0000BE780000}"/>
    <cellStyle name="Note 2 2 2 4 3 2 2 7" xfId="15511" xr:uid="{00000000-0005-0000-0000-0000BF780000}"/>
    <cellStyle name="Note 2 2 2 4 3 2 3" xfId="3995" xr:uid="{00000000-0005-0000-0000-0000C0780000}"/>
    <cellStyle name="Note 2 2 2 4 3 2 3 2" xfId="21362" xr:uid="{00000000-0005-0000-0000-0000C1780000}"/>
    <cellStyle name="Note 2 2 2 4 3 2 3 3" xfId="20193" xr:uid="{00000000-0005-0000-0000-0000C2780000}"/>
    <cellStyle name="Note 2 2 2 4 3 2 3 4" xfId="25155" xr:uid="{00000000-0005-0000-0000-0000C3780000}"/>
    <cellStyle name="Note 2 2 2 4 3 2 3 5" xfId="26127" xr:uid="{00000000-0005-0000-0000-0000C4780000}"/>
    <cellStyle name="Note 2 2 2 4 3 2 3 6" xfId="31319" xr:uid="{00000000-0005-0000-0000-0000C5780000}"/>
    <cellStyle name="Note 2 2 2 4 3 2 4" xfId="18872" xr:uid="{00000000-0005-0000-0000-0000C6780000}"/>
    <cellStyle name="Note 2 2 2 4 3 2 5" xfId="26090" xr:uid="{00000000-0005-0000-0000-0000C7780000}"/>
    <cellStyle name="Note 2 2 2 4 3 2 6" xfId="27369" xr:uid="{00000000-0005-0000-0000-0000C8780000}"/>
    <cellStyle name="Note 2 2 2 4 3 2 7" xfId="30619" xr:uid="{00000000-0005-0000-0000-0000C9780000}"/>
    <cellStyle name="Note 2 2 2 4 3 2 8" xfId="30471" xr:uid="{00000000-0005-0000-0000-0000CA780000}"/>
    <cellStyle name="Note 2 2 2 4 3 3" xfId="5529" xr:uid="{00000000-0005-0000-0000-0000CB780000}"/>
    <cellStyle name="Note 2 2 2 4 3 3 2" xfId="13236" xr:uid="{00000000-0005-0000-0000-0000CC780000}"/>
    <cellStyle name="Note 2 2 2 4 3 3 3" xfId="22765" xr:uid="{00000000-0005-0000-0000-0000CD780000}"/>
    <cellStyle name="Note 2 2 2 4 3 3 4" xfId="20720" xr:uid="{00000000-0005-0000-0000-0000CE780000}"/>
    <cellStyle name="Note 2 2 2 4 3 3 5" xfId="26701" xr:uid="{00000000-0005-0000-0000-0000CF780000}"/>
    <cellStyle name="Note 2 2 2 4 3 3 6" xfId="27213" xr:uid="{00000000-0005-0000-0000-0000D0780000}"/>
    <cellStyle name="Note 2 2 2 4 3 3 7" xfId="30004" xr:uid="{00000000-0005-0000-0000-0000D1780000}"/>
    <cellStyle name="Note 2 2 2 4 3 4" xfId="6296" xr:uid="{00000000-0005-0000-0000-0000D2780000}"/>
    <cellStyle name="Note 2 2 2 4 3 4 2" xfId="23507" xr:uid="{00000000-0005-0000-0000-0000D3780000}"/>
    <cellStyle name="Note 2 2 2 4 3 4 3" xfId="19699" xr:uid="{00000000-0005-0000-0000-0000D4780000}"/>
    <cellStyle name="Note 2 2 2 4 3 4 4" xfId="28586" xr:uid="{00000000-0005-0000-0000-0000D5780000}"/>
    <cellStyle name="Note 2 2 2 4 3 4 5" xfId="16186" xr:uid="{00000000-0005-0000-0000-0000D6780000}"/>
    <cellStyle name="Note 2 2 2 4 3 4 6" xfId="31417" xr:uid="{00000000-0005-0000-0000-0000D7780000}"/>
    <cellStyle name="Note 2 2 2 4 3 5" xfId="19417" xr:uid="{00000000-0005-0000-0000-0000D8780000}"/>
    <cellStyle name="Note 2 2 2 4 3 6" xfId="21531" xr:uid="{00000000-0005-0000-0000-0000D9780000}"/>
    <cellStyle name="Note 2 2 2 4 3 7" xfId="27392" xr:uid="{00000000-0005-0000-0000-0000DA780000}"/>
    <cellStyle name="Note 2 2 2 4 3 8" xfId="26595" xr:uid="{00000000-0005-0000-0000-0000DB780000}"/>
    <cellStyle name="Note 2 2 2 4 3 9" xfId="31513" xr:uid="{00000000-0005-0000-0000-0000DC780000}"/>
    <cellStyle name="Note 2 2 2 4 4" xfId="1829" xr:uid="{00000000-0005-0000-0000-0000DD780000}"/>
    <cellStyle name="Note 2 2 2 4 4 2" xfId="6130" xr:uid="{00000000-0005-0000-0000-0000DE780000}"/>
    <cellStyle name="Note 2 2 2 4 4 2 2" xfId="13695" xr:uid="{00000000-0005-0000-0000-0000DF780000}"/>
    <cellStyle name="Note 2 2 2 4 4 2 3" xfId="23341" xr:uid="{00000000-0005-0000-0000-0000E0780000}"/>
    <cellStyle name="Note 2 2 2 4 4 2 4" xfId="22945" xr:uid="{00000000-0005-0000-0000-0000E1780000}"/>
    <cellStyle name="Note 2 2 2 4 4 2 5" xfId="28048" xr:uid="{00000000-0005-0000-0000-0000E2780000}"/>
    <cellStyle name="Note 2 2 2 4 4 2 6" xfId="28499" xr:uid="{00000000-0005-0000-0000-0000E3780000}"/>
    <cellStyle name="Note 2 2 2 4 4 2 7" xfId="28533" xr:uid="{00000000-0005-0000-0000-0000E4780000}"/>
    <cellStyle name="Note 2 2 2 4 4 3" xfId="5212" xr:uid="{00000000-0005-0000-0000-0000E5780000}"/>
    <cellStyle name="Note 2 2 2 4 4 3 2" xfId="22483" xr:uid="{00000000-0005-0000-0000-0000E6780000}"/>
    <cellStyle name="Note 2 2 2 4 4 3 3" xfId="24571" xr:uid="{00000000-0005-0000-0000-0000E7780000}"/>
    <cellStyle name="Note 2 2 2 4 4 3 4" xfId="28742" xr:uid="{00000000-0005-0000-0000-0000E8780000}"/>
    <cellStyle name="Note 2 2 2 4 4 3 5" xfId="30721" xr:uid="{00000000-0005-0000-0000-0000E9780000}"/>
    <cellStyle name="Note 2 2 2 4 4 3 6" xfId="31392" xr:uid="{00000000-0005-0000-0000-0000EA780000}"/>
    <cellStyle name="Note 2 2 2 4 4 4" xfId="17925" xr:uid="{00000000-0005-0000-0000-0000EB780000}"/>
    <cellStyle name="Note 2 2 2 4 4 5" xfId="18823" xr:uid="{00000000-0005-0000-0000-0000EC780000}"/>
    <cellStyle name="Note 2 2 2 4 4 6" xfId="27142" xr:uid="{00000000-0005-0000-0000-0000ED780000}"/>
    <cellStyle name="Note 2 2 2 4 4 7" xfId="27567" xr:uid="{00000000-0005-0000-0000-0000EE780000}"/>
    <cellStyle name="Note 2 2 2 4 4 8" xfId="31643" xr:uid="{00000000-0005-0000-0000-0000EF780000}"/>
    <cellStyle name="Note 2 2 2 4 5" xfId="4292" xr:uid="{00000000-0005-0000-0000-0000F0780000}"/>
    <cellStyle name="Note 2 2 2 4 5 2" xfId="12194" xr:uid="{00000000-0005-0000-0000-0000F1780000}"/>
    <cellStyle name="Note 2 2 2 4 5 3" xfId="21638" xr:uid="{00000000-0005-0000-0000-0000F2780000}"/>
    <cellStyle name="Note 2 2 2 4 5 4" xfId="18848" xr:uid="{00000000-0005-0000-0000-0000F3780000}"/>
    <cellStyle name="Note 2 2 2 4 5 5" xfId="16504" xr:uid="{00000000-0005-0000-0000-0000F4780000}"/>
    <cellStyle name="Note 2 2 2 4 5 6" xfId="21188" xr:uid="{00000000-0005-0000-0000-0000F5780000}"/>
    <cellStyle name="Note 2 2 2 4 5 7" xfId="31366" xr:uid="{00000000-0005-0000-0000-0000F6780000}"/>
    <cellStyle name="Note 2 2 2 4 6" xfId="6716" xr:uid="{00000000-0005-0000-0000-0000F7780000}"/>
    <cellStyle name="Note 2 2 2 4 6 2" xfId="23927" xr:uid="{00000000-0005-0000-0000-0000F8780000}"/>
    <cellStyle name="Note 2 2 2 4 6 3" xfId="26269" xr:uid="{00000000-0005-0000-0000-0000F9780000}"/>
    <cellStyle name="Note 2 2 2 4 6 4" xfId="24213" xr:uid="{00000000-0005-0000-0000-0000FA780000}"/>
    <cellStyle name="Note 2 2 2 4 6 5" xfId="29317" xr:uid="{00000000-0005-0000-0000-0000FB780000}"/>
    <cellStyle name="Note 2 2 2 4 6 6" xfId="15481" xr:uid="{00000000-0005-0000-0000-0000FC780000}"/>
    <cellStyle name="Note 2 2 2 4 7" xfId="20836" xr:uid="{00000000-0005-0000-0000-0000FD780000}"/>
    <cellStyle name="Note 2 2 2 4 8" xfId="16185" xr:uid="{00000000-0005-0000-0000-0000FE780000}"/>
    <cellStyle name="Note 2 2 2 4 9" xfId="27068" xr:uid="{00000000-0005-0000-0000-0000FF780000}"/>
    <cellStyle name="Note 2 2 2 5" xfId="1413" xr:uid="{00000000-0005-0000-0000-000000790000}"/>
    <cellStyle name="Note 2 2 2 5 2" xfId="2504" xr:uid="{00000000-0005-0000-0000-000001790000}"/>
    <cellStyle name="Note 2 2 2 5 2 2" xfId="6527" xr:uid="{00000000-0005-0000-0000-000002790000}"/>
    <cellStyle name="Note 2 2 2 5 2 2 2" xfId="13948" xr:uid="{00000000-0005-0000-0000-000003790000}"/>
    <cellStyle name="Note 2 2 2 5 2 2 3" xfId="23738" xr:uid="{00000000-0005-0000-0000-000004790000}"/>
    <cellStyle name="Note 2 2 2 5 2 2 4" xfId="19965" xr:uid="{00000000-0005-0000-0000-000005790000}"/>
    <cellStyle name="Note 2 2 2 5 2 2 5" xfId="27480" xr:uid="{00000000-0005-0000-0000-000006790000}"/>
    <cellStyle name="Note 2 2 2 5 2 2 6" xfId="30650" xr:uid="{00000000-0005-0000-0000-000007790000}"/>
    <cellStyle name="Note 2 2 2 5 2 2 7" xfId="20997" xr:uid="{00000000-0005-0000-0000-000008790000}"/>
    <cellStyle name="Note 2 2 2 5 2 3" xfId="6314" xr:uid="{00000000-0005-0000-0000-000009790000}"/>
    <cellStyle name="Note 2 2 2 5 2 3 2" xfId="23525" xr:uid="{00000000-0005-0000-0000-00000A790000}"/>
    <cellStyle name="Note 2 2 2 5 2 3 3" xfId="20685" xr:uid="{00000000-0005-0000-0000-00000B790000}"/>
    <cellStyle name="Note 2 2 2 5 2 3 4" xfId="27437" xr:uid="{00000000-0005-0000-0000-00000C790000}"/>
    <cellStyle name="Note 2 2 2 5 2 3 5" xfId="29480" xr:uid="{00000000-0005-0000-0000-00000D790000}"/>
    <cellStyle name="Note 2 2 2 5 2 3 6" xfId="29490" xr:uid="{00000000-0005-0000-0000-00000E790000}"/>
    <cellStyle name="Note 2 2 2 5 2 4" xfId="14400" xr:uid="{00000000-0005-0000-0000-00000F790000}"/>
    <cellStyle name="Note 2 2 2 5 2 5" xfId="21060" xr:uid="{00000000-0005-0000-0000-000010790000}"/>
    <cellStyle name="Note 2 2 2 5 2 6" xfId="25045" xr:uid="{00000000-0005-0000-0000-000011790000}"/>
    <cellStyle name="Note 2 2 2 5 2 7" xfId="29052" xr:uid="{00000000-0005-0000-0000-000012790000}"/>
    <cellStyle name="Note 2 2 2 5 2 8" xfId="31009" xr:uid="{00000000-0005-0000-0000-000013790000}"/>
    <cellStyle name="Note 2 2 2 5 3" xfId="5840" xr:uid="{00000000-0005-0000-0000-000014790000}"/>
    <cellStyle name="Note 2 2 2 5 3 2" xfId="13469" xr:uid="{00000000-0005-0000-0000-000015790000}"/>
    <cellStyle name="Note 2 2 2 5 3 3" xfId="23051" xr:uid="{00000000-0005-0000-0000-000016790000}"/>
    <cellStyle name="Note 2 2 2 5 3 4" xfId="26233" xr:uid="{00000000-0005-0000-0000-000017790000}"/>
    <cellStyle name="Note 2 2 2 5 3 5" xfId="26088" xr:uid="{00000000-0005-0000-0000-000018790000}"/>
    <cellStyle name="Note 2 2 2 5 3 6" xfId="21849" xr:uid="{00000000-0005-0000-0000-000019790000}"/>
    <cellStyle name="Note 2 2 2 5 3 7" xfId="18833" xr:uid="{00000000-0005-0000-0000-00001A790000}"/>
    <cellStyle name="Note 2 2 2 5 4" xfId="4907" xr:uid="{00000000-0005-0000-0000-00001B790000}"/>
    <cellStyle name="Note 2 2 2 5 4 2" xfId="22205" xr:uid="{00000000-0005-0000-0000-00001C790000}"/>
    <cellStyle name="Note 2 2 2 5 4 3" xfId="18838" xr:uid="{00000000-0005-0000-0000-00001D790000}"/>
    <cellStyle name="Note 2 2 2 5 4 4" xfId="27493" xr:uid="{00000000-0005-0000-0000-00001E790000}"/>
    <cellStyle name="Note 2 2 2 5 4 5" xfId="30470" xr:uid="{00000000-0005-0000-0000-00001F790000}"/>
    <cellStyle name="Note 2 2 2 5 4 6" xfId="30895" xr:uid="{00000000-0005-0000-0000-000020790000}"/>
    <cellStyle name="Note 2 2 2 5 5" xfId="20233" xr:uid="{00000000-0005-0000-0000-000021790000}"/>
    <cellStyle name="Note 2 2 2 5 6" xfId="17940" xr:uid="{00000000-0005-0000-0000-000022790000}"/>
    <cellStyle name="Note 2 2 2 5 7" xfId="18278" xr:uid="{00000000-0005-0000-0000-000023790000}"/>
    <cellStyle name="Note 2 2 2 5 8" xfId="29045" xr:uid="{00000000-0005-0000-0000-000024790000}"/>
    <cellStyle name="Note 2 2 2 5 9" xfId="31436" xr:uid="{00000000-0005-0000-0000-000025790000}"/>
    <cellStyle name="Note 2 2 2 6" xfId="1158" xr:uid="{00000000-0005-0000-0000-000026790000}"/>
    <cellStyle name="Note 2 2 2 6 2" xfId="2249" xr:uid="{00000000-0005-0000-0000-000027790000}"/>
    <cellStyle name="Note 2 2 2 6 2 2" xfId="6390" xr:uid="{00000000-0005-0000-0000-000028790000}"/>
    <cellStyle name="Note 2 2 2 6 2 2 2" xfId="13866" xr:uid="{00000000-0005-0000-0000-000029790000}"/>
    <cellStyle name="Note 2 2 2 6 2 2 3" xfId="23601" xr:uid="{00000000-0005-0000-0000-00002A790000}"/>
    <cellStyle name="Note 2 2 2 6 2 2 4" xfId="14826" xr:uid="{00000000-0005-0000-0000-00002B790000}"/>
    <cellStyle name="Note 2 2 2 6 2 2 5" xfId="28125" xr:uid="{00000000-0005-0000-0000-00002C790000}"/>
    <cellStyle name="Note 2 2 2 6 2 2 6" xfId="24672" xr:uid="{00000000-0005-0000-0000-00002D790000}"/>
    <cellStyle name="Note 2 2 2 6 2 2 7" xfId="15471" xr:uid="{00000000-0005-0000-0000-00002E790000}"/>
    <cellStyle name="Note 2 2 2 6 2 3" xfId="3891" xr:uid="{00000000-0005-0000-0000-00002F790000}"/>
    <cellStyle name="Note 2 2 2 6 2 3 2" xfId="21259" xr:uid="{00000000-0005-0000-0000-000030790000}"/>
    <cellStyle name="Note 2 2 2 6 2 3 3" xfId="26168" xr:uid="{00000000-0005-0000-0000-000031790000}"/>
    <cellStyle name="Note 2 2 2 6 2 3 4" xfId="22537" xr:uid="{00000000-0005-0000-0000-000032790000}"/>
    <cellStyle name="Note 2 2 2 6 2 3 5" xfId="29731" xr:uid="{00000000-0005-0000-0000-000033790000}"/>
    <cellStyle name="Note 2 2 2 6 2 3 6" xfId="31290" xr:uid="{00000000-0005-0000-0000-000034790000}"/>
    <cellStyle name="Note 2 2 2 6 2 4" xfId="14452" xr:uid="{00000000-0005-0000-0000-000035790000}"/>
    <cellStyle name="Note 2 2 2 6 2 5" xfId="25082" xr:uid="{00000000-0005-0000-0000-000036790000}"/>
    <cellStyle name="Note 2 2 2 6 2 6" xfId="20513" xr:uid="{00000000-0005-0000-0000-000037790000}"/>
    <cellStyle name="Note 2 2 2 6 2 7" xfId="29754" xr:uid="{00000000-0005-0000-0000-000038790000}"/>
    <cellStyle name="Note 2 2 2 6 2 8" xfId="27813" xr:uid="{00000000-0005-0000-0000-000039790000}"/>
    <cellStyle name="Note 2 2 2 6 3" xfId="5532" xr:uid="{00000000-0005-0000-0000-00003A790000}"/>
    <cellStyle name="Note 2 2 2 6 3 2" xfId="13239" xr:uid="{00000000-0005-0000-0000-00003B790000}"/>
    <cellStyle name="Note 2 2 2 6 3 3" xfId="22768" xr:uid="{00000000-0005-0000-0000-00003C790000}"/>
    <cellStyle name="Note 2 2 2 6 3 4" xfId="18793" xr:uid="{00000000-0005-0000-0000-00003D790000}"/>
    <cellStyle name="Note 2 2 2 6 3 5" xfId="22873" xr:uid="{00000000-0005-0000-0000-00003E790000}"/>
    <cellStyle name="Note 2 2 2 6 3 6" xfId="29149" xr:uid="{00000000-0005-0000-0000-00003F790000}"/>
    <cellStyle name="Note 2 2 2 6 3 7" xfId="32110" xr:uid="{00000000-0005-0000-0000-000040790000}"/>
    <cellStyle name="Note 2 2 2 6 4" xfId="6949" xr:uid="{00000000-0005-0000-0000-000041790000}"/>
    <cellStyle name="Note 2 2 2 6 4 2" xfId="24160" xr:uid="{00000000-0005-0000-0000-000042790000}"/>
    <cellStyle name="Note 2 2 2 6 4 3" xfId="25353" xr:uid="{00000000-0005-0000-0000-000043790000}"/>
    <cellStyle name="Note 2 2 2 6 4 4" xfId="28987" xr:uid="{00000000-0005-0000-0000-000044790000}"/>
    <cellStyle name="Note 2 2 2 6 4 5" xfId="21710" xr:uid="{00000000-0005-0000-0000-000045790000}"/>
    <cellStyle name="Note 2 2 2 6 4 6" xfId="25516" xr:uid="{00000000-0005-0000-0000-000046790000}"/>
    <cellStyle name="Note 2 2 2 6 5" xfId="20093" xr:uid="{00000000-0005-0000-0000-000047790000}"/>
    <cellStyle name="Note 2 2 2 6 6" xfId="25078" xr:uid="{00000000-0005-0000-0000-000048790000}"/>
    <cellStyle name="Note 2 2 2 6 7" xfId="26741" xr:uid="{00000000-0005-0000-0000-000049790000}"/>
    <cellStyle name="Note 2 2 2 6 8" xfId="20875" xr:uid="{00000000-0005-0000-0000-00004A790000}"/>
    <cellStyle name="Note 2 2 2 6 9" xfId="29726" xr:uid="{00000000-0005-0000-0000-00004B790000}"/>
    <cellStyle name="Note 2 2 2 7" xfId="1824" xr:uid="{00000000-0005-0000-0000-00004C790000}"/>
    <cellStyle name="Note 2 2 2 7 2" xfId="6125" xr:uid="{00000000-0005-0000-0000-00004D790000}"/>
    <cellStyle name="Note 2 2 2 7 2 2" xfId="13690" xr:uid="{00000000-0005-0000-0000-00004E790000}"/>
    <cellStyle name="Note 2 2 2 7 2 3" xfId="23336" xr:uid="{00000000-0005-0000-0000-00004F790000}"/>
    <cellStyle name="Note 2 2 2 7 2 4" xfId="25873" xr:uid="{00000000-0005-0000-0000-000050790000}"/>
    <cellStyle name="Note 2 2 2 7 2 5" xfId="26226" xr:uid="{00000000-0005-0000-0000-000051790000}"/>
    <cellStyle name="Note 2 2 2 7 2 6" xfId="24842" xr:uid="{00000000-0005-0000-0000-000052790000}"/>
    <cellStyle name="Note 2 2 2 7 2 7" xfId="30346" xr:uid="{00000000-0005-0000-0000-000053790000}"/>
    <cellStyle name="Note 2 2 2 7 3" xfId="5556" xr:uid="{00000000-0005-0000-0000-000054790000}"/>
    <cellStyle name="Note 2 2 2 7 3 2" xfId="22792" xr:uid="{00000000-0005-0000-0000-000055790000}"/>
    <cellStyle name="Note 2 2 2 7 3 3" xfId="22381" xr:uid="{00000000-0005-0000-0000-000056790000}"/>
    <cellStyle name="Note 2 2 2 7 3 4" xfId="21602" xr:uid="{00000000-0005-0000-0000-000057790000}"/>
    <cellStyle name="Note 2 2 2 7 3 5" xfId="20780" xr:uid="{00000000-0005-0000-0000-000058790000}"/>
    <cellStyle name="Note 2 2 2 7 3 6" xfId="29535" xr:uid="{00000000-0005-0000-0000-000059790000}"/>
    <cellStyle name="Note 2 2 2 7 4" xfId="20337" xr:uid="{00000000-0005-0000-0000-00005A790000}"/>
    <cellStyle name="Note 2 2 2 7 5" xfId="21137" xr:uid="{00000000-0005-0000-0000-00005B790000}"/>
    <cellStyle name="Note 2 2 2 7 6" xfId="26679" xr:uid="{00000000-0005-0000-0000-00005C790000}"/>
    <cellStyle name="Note 2 2 2 7 7" xfId="27542" xr:uid="{00000000-0005-0000-0000-00005D790000}"/>
    <cellStyle name="Note 2 2 2 7 8" xfId="30297" xr:uid="{00000000-0005-0000-0000-00005E790000}"/>
    <cellStyle name="Note 2 2 2 8" xfId="5196" xr:uid="{00000000-0005-0000-0000-00005F790000}"/>
    <cellStyle name="Note 2 2 2 8 2" xfId="12948" xr:uid="{00000000-0005-0000-0000-000060790000}"/>
    <cellStyle name="Note 2 2 2 8 3" xfId="22467" xr:uid="{00000000-0005-0000-0000-000061790000}"/>
    <cellStyle name="Note 2 2 2 8 4" xfId="22544" xr:uid="{00000000-0005-0000-0000-000062790000}"/>
    <cellStyle name="Note 2 2 2 8 5" xfId="28413" xr:uid="{00000000-0005-0000-0000-000063790000}"/>
    <cellStyle name="Note 2 2 2 8 6" xfId="19108" xr:uid="{00000000-0005-0000-0000-000064790000}"/>
    <cellStyle name="Note 2 2 2 8 7" xfId="31561" xr:uid="{00000000-0005-0000-0000-000065790000}"/>
    <cellStyle name="Note 2 2 2 9" xfId="5211" xr:uid="{00000000-0005-0000-0000-000066790000}"/>
    <cellStyle name="Note 2 2 2 9 2" xfId="22482" xr:uid="{00000000-0005-0000-0000-000067790000}"/>
    <cellStyle name="Note 2 2 2 9 3" xfId="20173" xr:uid="{00000000-0005-0000-0000-000068790000}"/>
    <cellStyle name="Note 2 2 2 9 4" xfId="27161" xr:uid="{00000000-0005-0000-0000-000069790000}"/>
    <cellStyle name="Note 2 2 2 9 5" xfId="27561" xr:uid="{00000000-0005-0000-0000-00006A790000}"/>
    <cellStyle name="Note 2 2 2 9 6" xfId="31132" xr:uid="{00000000-0005-0000-0000-00006B790000}"/>
    <cellStyle name="Note 2 2 3" xfId="651" xr:uid="{00000000-0005-0000-0000-00006C790000}"/>
    <cellStyle name="Note 2 2 3 10" xfId="25137" xr:uid="{00000000-0005-0000-0000-00006D790000}"/>
    <cellStyle name="Note 2 2 3 11" xfId="24858" xr:uid="{00000000-0005-0000-0000-00006E790000}"/>
    <cellStyle name="Note 2 2 3 12" xfId="26628" xr:uid="{00000000-0005-0000-0000-00006F790000}"/>
    <cellStyle name="Note 2 2 3 13" xfId="29546" xr:uid="{00000000-0005-0000-0000-000070790000}"/>
    <cellStyle name="Note 2 2 3 2" xfId="652" xr:uid="{00000000-0005-0000-0000-000071790000}"/>
    <cellStyle name="Note 2 2 3 2 10" xfId="16203" xr:uid="{00000000-0005-0000-0000-000072790000}"/>
    <cellStyle name="Note 2 2 3 2 11" xfId="30057" xr:uid="{00000000-0005-0000-0000-000073790000}"/>
    <cellStyle name="Note 2 2 3 2 2" xfId="1420" xr:uid="{00000000-0005-0000-0000-000074790000}"/>
    <cellStyle name="Note 2 2 3 2 2 2" xfId="2511" xr:uid="{00000000-0005-0000-0000-000075790000}"/>
    <cellStyle name="Note 2 2 3 2 2 2 2" xfId="6534" xr:uid="{00000000-0005-0000-0000-000076790000}"/>
    <cellStyle name="Note 2 2 3 2 2 2 2 2" xfId="13955" xr:uid="{00000000-0005-0000-0000-000077790000}"/>
    <cellStyle name="Note 2 2 3 2 2 2 2 3" xfId="23745" xr:uid="{00000000-0005-0000-0000-000078790000}"/>
    <cellStyle name="Note 2 2 3 2 2 2 2 4" xfId="25370" xr:uid="{00000000-0005-0000-0000-000079790000}"/>
    <cellStyle name="Note 2 2 3 2 2 2 2 5" xfId="16531" xr:uid="{00000000-0005-0000-0000-00007A790000}"/>
    <cellStyle name="Note 2 2 3 2 2 2 2 6" xfId="20664" xr:uid="{00000000-0005-0000-0000-00007B790000}"/>
    <cellStyle name="Note 2 2 3 2 2 2 2 7" xfId="27099" xr:uid="{00000000-0005-0000-0000-00007C790000}"/>
    <cellStyle name="Note 2 2 3 2 2 2 3" xfId="5253" xr:uid="{00000000-0005-0000-0000-00007D790000}"/>
    <cellStyle name="Note 2 2 3 2 2 2 3 2" xfId="22524" xr:uid="{00000000-0005-0000-0000-00007E790000}"/>
    <cellStyle name="Note 2 2 3 2 2 2 3 3" xfId="16513" xr:uid="{00000000-0005-0000-0000-00007F790000}"/>
    <cellStyle name="Note 2 2 3 2 2 2 3 4" xfId="26125" xr:uid="{00000000-0005-0000-0000-000080790000}"/>
    <cellStyle name="Note 2 2 3 2 2 2 3 5" xfId="27798" xr:uid="{00000000-0005-0000-0000-000081790000}"/>
    <cellStyle name="Note 2 2 3 2 2 2 3 6" xfId="24829" xr:uid="{00000000-0005-0000-0000-000082790000}"/>
    <cellStyle name="Note 2 2 3 2 2 2 4" xfId="14393" xr:uid="{00000000-0005-0000-0000-000083790000}"/>
    <cellStyle name="Note 2 2 3 2 2 2 5" xfId="22039" xr:uid="{00000000-0005-0000-0000-000084790000}"/>
    <cellStyle name="Note 2 2 3 2 2 2 6" xfId="20056" xr:uid="{00000000-0005-0000-0000-000085790000}"/>
    <cellStyle name="Note 2 2 3 2 2 2 7" xfId="21845" xr:uid="{00000000-0005-0000-0000-000086790000}"/>
    <cellStyle name="Note 2 2 3 2 2 2 8" xfId="31715" xr:uid="{00000000-0005-0000-0000-000087790000}"/>
    <cellStyle name="Note 2 2 3 2 2 3" xfId="5847" xr:uid="{00000000-0005-0000-0000-000088790000}"/>
    <cellStyle name="Note 2 2 3 2 2 3 2" xfId="13476" xr:uid="{00000000-0005-0000-0000-000089790000}"/>
    <cellStyle name="Note 2 2 3 2 2 3 3" xfId="23058" xr:uid="{00000000-0005-0000-0000-00008A790000}"/>
    <cellStyle name="Note 2 2 3 2 2 3 4" xfId="15912" xr:uid="{00000000-0005-0000-0000-00008B790000}"/>
    <cellStyle name="Note 2 2 3 2 2 3 5" xfId="18811" xr:uid="{00000000-0005-0000-0000-00008C790000}"/>
    <cellStyle name="Note 2 2 3 2 2 3 6" xfId="29275" xr:uid="{00000000-0005-0000-0000-00008D790000}"/>
    <cellStyle name="Note 2 2 3 2 2 3 7" xfId="31403" xr:uid="{00000000-0005-0000-0000-00008E790000}"/>
    <cellStyle name="Note 2 2 3 2 2 4" xfId="6278" xr:uid="{00000000-0005-0000-0000-00008F790000}"/>
    <cellStyle name="Note 2 2 3 2 2 4 2" xfId="23489" xr:uid="{00000000-0005-0000-0000-000090790000}"/>
    <cellStyle name="Note 2 2 3 2 2 4 3" xfId="21216" xr:uid="{00000000-0005-0000-0000-000091790000}"/>
    <cellStyle name="Note 2 2 3 2 2 4 4" xfId="15132" xr:uid="{00000000-0005-0000-0000-000092790000}"/>
    <cellStyle name="Note 2 2 3 2 2 4 5" xfId="30303" xr:uid="{00000000-0005-0000-0000-000093790000}"/>
    <cellStyle name="Note 2 2 3 2 2 4 6" xfId="31118" xr:uid="{00000000-0005-0000-0000-000094790000}"/>
    <cellStyle name="Note 2 2 3 2 2 5" xfId="16492" xr:uid="{00000000-0005-0000-0000-000095790000}"/>
    <cellStyle name="Note 2 2 3 2 2 6" xfId="25669" xr:uid="{00000000-0005-0000-0000-000096790000}"/>
    <cellStyle name="Note 2 2 3 2 2 7" xfId="27259" xr:uid="{00000000-0005-0000-0000-000097790000}"/>
    <cellStyle name="Note 2 2 3 2 2 8" xfId="22460" xr:uid="{00000000-0005-0000-0000-000098790000}"/>
    <cellStyle name="Note 2 2 3 2 2 9" xfId="22718" xr:uid="{00000000-0005-0000-0000-000099790000}"/>
    <cellStyle name="Note 2 2 3 2 3" xfId="1163" xr:uid="{00000000-0005-0000-0000-00009A790000}"/>
    <cellStyle name="Note 2 2 3 2 3 2" xfId="2254" xr:uid="{00000000-0005-0000-0000-00009B790000}"/>
    <cellStyle name="Note 2 2 3 2 3 2 2" xfId="6395" xr:uid="{00000000-0005-0000-0000-00009C790000}"/>
    <cellStyle name="Note 2 2 3 2 3 2 2 2" xfId="13871" xr:uid="{00000000-0005-0000-0000-00009D790000}"/>
    <cellStyle name="Note 2 2 3 2 3 2 2 3" xfId="23606" xr:uid="{00000000-0005-0000-0000-00009E790000}"/>
    <cellStyle name="Note 2 2 3 2 3 2 2 4" xfId="22542" xr:uid="{00000000-0005-0000-0000-00009F790000}"/>
    <cellStyle name="Note 2 2 3 2 3 2 2 5" xfId="27872" xr:uid="{00000000-0005-0000-0000-0000A0790000}"/>
    <cellStyle name="Note 2 2 3 2 3 2 2 6" xfId="30093" xr:uid="{00000000-0005-0000-0000-0000A1790000}"/>
    <cellStyle name="Note 2 2 3 2 3 2 2 7" xfId="29519" xr:uid="{00000000-0005-0000-0000-0000A2790000}"/>
    <cellStyle name="Note 2 2 3 2 3 2 3" xfId="6322" xr:uid="{00000000-0005-0000-0000-0000A3790000}"/>
    <cellStyle name="Note 2 2 3 2 3 2 3 2" xfId="23533" xr:uid="{00000000-0005-0000-0000-0000A4790000}"/>
    <cellStyle name="Note 2 2 3 2 3 2 3 3" xfId="24669" xr:uid="{00000000-0005-0000-0000-0000A5790000}"/>
    <cellStyle name="Note 2 2 3 2 3 2 3 4" xfId="22366" xr:uid="{00000000-0005-0000-0000-0000A6790000}"/>
    <cellStyle name="Note 2 2 3 2 3 2 3 5" xfId="28681" xr:uid="{00000000-0005-0000-0000-0000A7790000}"/>
    <cellStyle name="Note 2 2 3 2 3 2 3 6" xfId="30241" xr:uid="{00000000-0005-0000-0000-0000A8790000}"/>
    <cellStyle name="Note 2 2 3 2 3 2 4" xfId="19889" xr:uid="{00000000-0005-0000-0000-0000A9790000}"/>
    <cellStyle name="Note 2 2 3 2 3 2 5" xfId="22682" xr:uid="{00000000-0005-0000-0000-0000AA790000}"/>
    <cellStyle name="Note 2 2 3 2 3 2 6" xfId="18819" xr:uid="{00000000-0005-0000-0000-0000AB790000}"/>
    <cellStyle name="Note 2 2 3 2 3 2 7" xfId="29885" xr:uid="{00000000-0005-0000-0000-0000AC790000}"/>
    <cellStyle name="Note 2 2 3 2 3 2 8" xfId="20691" xr:uid="{00000000-0005-0000-0000-0000AD790000}"/>
    <cellStyle name="Note 2 2 3 2 3 3" xfId="4643" xr:uid="{00000000-0005-0000-0000-0000AE790000}"/>
    <cellStyle name="Note 2 2 3 2 3 3 2" xfId="12488" xr:uid="{00000000-0005-0000-0000-0000AF790000}"/>
    <cellStyle name="Note 2 2 3 2 3 3 3" xfId="21961" xr:uid="{00000000-0005-0000-0000-0000B0790000}"/>
    <cellStyle name="Note 2 2 3 2 3 3 4" xfId="25241" xr:uid="{00000000-0005-0000-0000-0000B1790000}"/>
    <cellStyle name="Note 2 2 3 2 3 3 5" xfId="27281" xr:uid="{00000000-0005-0000-0000-0000B2790000}"/>
    <cellStyle name="Note 2 2 3 2 3 3 6" xfId="27889" xr:uid="{00000000-0005-0000-0000-0000B3790000}"/>
    <cellStyle name="Note 2 2 3 2 3 3 7" xfId="31421" xr:uid="{00000000-0005-0000-0000-0000B4790000}"/>
    <cellStyle name="Note 2 2 3 2 3 4" xfId="3922" xr:uid="{00000000-0005-0000-0000-0000B5790000}"/>
    <cellStyle name="Note 2 2 3 2 3 4 2" xfId="21289" xr:uid="{00000000-0005-0000-0000-0000B6790000}"/>
    <cellStyle name="Note 2 2 3 2 3 4 3" xfId="21031" xr:uid="{00000000-0005-0000-0000-0000B7790000}"/>
    <cellStyle name="Note 2 2 3 2 3 4 4" xfId="27774" xr:uid="{00000000-0005-0000-0000-0000B8790000}"/>
    <cellStyle name="Note 2 2 3 2 3 4 5" xfId="30553" xr:uid="{00000000-0005-0000-0000-0000B9790000}"/>
    <cellStyle name="Note 2 2 3 2 3 4 6" xfId="29708" xr:uid="{00000000-0005-0000-0000-0000BA790000}"/>
    <cellStyle name="Note 2 2 3 2 3 5" xfId="17934" xr:uid="{00000000-0005-0000-0000-0000BB790000}"/>
    <cellStyle name="Note 2 2 3 2 3 6" xfId="25376" xr:uid="{00000000-0005-0000-0000-0000BC790000}"/>
    <cellStyle name="Note 2 2 3 2 3 7" xfId="28444" xr:uid="{00000000-0005-0000-0000-0000BD790000}"/>
    <cellStyle name="Note 2 2 3 2 3 8" xfId="14141" xr:uid="{00000000-0005-0000-0000-0000BE790000}"/>
    <cellStyle name="Note 2 2 3 2 3 9" xfId="29084" xr:uid="{00000000-0005-0000-0000-0000BF790000}"/>
    <cellStyle name="Note 2 2 3 2 4" xfId="1831" xr:uid="{00000000-0005-0000-0000-0000C0790000}"/>
    <cellStyle name="Note 2 2 3 2 4 2" xfId="6132" xr:uid="{00000000-0005-0000-0000-0000C1790000}"/>
    <cellStyle name="Note 2 2 3 2 4 2 2" xfId="13697" xr:uid="{00000000-0005-0000-0000-0000C2790000}"/>
    <cellStyle name="Note 2 2 3 2 4 2 3" xfId="23343" xr:uid="{00000000-0005-0000-0000-0000C3790000}"/>
    <cellStyle name="Note 2 2 3 2 4 2 4" xfId="15554" xr:uid="{00000000-0005-0000-0000-0000C4790000}"/>
    <cellStyle name="Note 2 2 3 2 4 2 5" xfId="26709" xr:uid="{00000000-0005-0000-0000-0000C5790000}"/>
    <cellStyle name="Note 2 2 3 2 4 2 6" xfId="20389" xr:uid="{00000000-0005-0000-0000-0000C6790000}"/>
    <cellStyle name="Note 2 2 3 2 4 2 7" xfId="29820" xr:uid="{00000000-0005-0000-0000-0000C7790000}"/>
    <cellStyle name="Note 2 2 3 2 4 3" xfId="4889" xr:uid="{00000000-0005-0000-0000-0000C8790000}"/>
    <cellStyle name="Note 2 2 3 2 4 3 2" xfId="22187" xr:uid="{00000000-0005-0000-0000-0000C9790000}"/>
    <cellStyle name="Note 2 2 3 2 4 3 3" xfId="24572" xr:uid="{00000000-0005-0000-0000-0000CA790000}"/>
    <cellStyle name="Note 2 2 3 2 4 3 4" xfId="15619" xr:uid="{00000000-0005-0000-0000-0000CB790000}"/>
    <cellStyle name="Note 2 2 3 2 4 3 5" xfId="25940" xr:uid="{00000000-0005-0000-0000-0000CC790000}"/>
    <cellStyle name="Note 2 2 3 2 4 3 6" xfId="31394" xr:uid="{00000000-0005-0000-0000-0000CD790000}"/>
    <cellStyle name="Note 2 2 3 2 4 4" xfId="15805" xr:uid="{00000000-0005-0000-0000-0000CE790000}"/>
    <cellStyle name="Note 2 2 3 2 4 5" xfId="24657" xr:uid="{00000000-0005-0000-0000-0000CF790000}"/>
    <cellStyle name="Note 2 2 3 2 4 6" xfId="27856" xr:uid="{00000000-0005-0000-0000-0000D0790000}"/>
    <cellStyle name="Note 2 2 3 2 4 7" xfId="20941" xr:uid="{00000000-0005-0000-0000-0000D1790000}"/>
    <cellStyle name="Note 2 2 3 2 4 8" xfId="32026" xr:uid="{00000000-0005-0000-0000-0000D2790000}"/>
    <cellStyle name="Note 2 2 3 2 5" xfId="5541" xr:uid="{00000000-0005-0000-0000-0000D3790000}"/>
    <cellStyle name="Note 2 2 3 2 5 2" xfId="13248" xr:uid="{00000000-0005-0000-0000-0000D4790000}"/>
    <cellStyle name="Note 2 2 3 2 5 3" xfId="22777" xr:uid="{00000000-0005-0000-0000-0000D5790000}"/>
    <cellStyle name="Note 2 2 3 2 5 4" xfId="17885" xr:uid="{00000000-0005-0000-0000-0000D6790000}"/>
    <cellStyle name="Note 2 2 3 2 5 5" xfId="28690" xr:uid="{00000000-0005-0000-0000-0000D7790000}"/>
    <cellStyle name="Note 2 2 3 2 5 6" xfId="28081" xr:uid="{00000000-0005-0000-0000-0000D8790000}"/>
    <cellStyle name="Note 2 2 3 2 5 7" xfId="30915" xr:uid="{00000000-0005-0000-0000-0000D9790000}"/>
    <cellStyle name="Note 2 2 3 2 6" xfId="6067" xr:uid="{00000000-0005-0000-0000-0000DA790000}"/>
    <cellStyle name="Note 2 2 3 2 6 2" xfId="23278" xr:uid="{00000000-0005-0000-0000-0000DB790000}"/>
    <cellStyle name="Note 2 2 3 2 6 3" xfId="26245" xr:uid="{00000000-0005-0000-0000-0000DC790000}"/>
    <cellStyle name="Note 2 2 3 2 6 4" xfId="25274" xr:uid="{00000000-0005-0000-0000-0000DD790000}"/>
    <cellStyle name="Note 2 2 3 2 6 5" xfId="25057" xr:uid="{00000000-0005-0000-0000-0000DE790000}"/>
    <cellStyle name="Note 2 2 3 2 6 6" xfId="31237" xr:uid="{00000000-0005-0000-0000-0000DF790000}"/>
    <cellStyle name="Note 2 2 3 2 7" xfId="22456" xr:uid="{00000000-0005-0000-0000-0000E0790000}"/>
    <cellStyle name="Note 2 2 3 2 8" xfId="22621" xr:uid="{00000000-0005-0000-0000-0000E1790000}"/>
    <cellStyle name="Note 2 2 3 2 9" xfId="28295" xr:uid="{00000000-0005-0000-0000-0000E2790000}"/>
    <cellStyle name="Note 2 2 3 3" xfId="653" xr:uid="{00000000-0005-0000-0000-0000E3790000}"/>
    <cellStyle name="Note 2 2 3 3 10" xfId="27260" xr:uid="{00000000-0005-0000-0000-0000E4790000}"/>
    <cellStyle name="Note 2 2 3 3 11" xfId="29752" xr:uid="{00000000-0005-0000-0000-0000E5790000}"/>
    <cellStyle name="Note 2 2 3 3 2" xfId="1421" xr:uid="{00000000-0005-0000-0000-0000E6790000}"/>
    <cellStyle name="Note 2 2 3 3 2 2" xfId="2512" xr:uid="{00000000-0005-0000-0000-0000E7790000}"/>
    <cellStyle name="Note 2 2 3 3 2 2 2" xfId="6535" xr:uid="{00000000-0005-0000-0000-0000E8790000}"/>
    <cellStyle name="Note 2 2 3 3 2 2 2 2" xfId="13956" xr:uid="{00000000-0005-0000-0000-0000E9790000}"/>
    <cellStyle name="Note 2 2 3 3 2 2 2 3" xfId="23746" xr:uid="{00000000-0005-0000-0000-0000EA790000}"/>
    <cellStyle name="Note 2 2 3 3 2 2 2 4" xfId="20606" xr:uid="{00000000-0005-0000-0000-0000EB790000}"/>
    <cellStyle name="Note 2 2 3 3 2 2 2 5" xfId="21887" xr:uid="{00000000-0005-0000-0000-0000EC790000}"/>
    <cellStyle name="Note 2 2 3 3 2 2 2 6" xfId="20680" xr:uid="{00000000-0005-0000-0000-0000ED790000}"/>
    <cellStyle name="Note 2 2 3 3 2 2 2 7" xfId="31796" xr:uid="{00000000-0005-0000-0000-0000EE790000}"/>
    <cellStyle name="Note 2 2 3 3 2 2 3" xfId="4077" xr:uid="{00000000-0005-0000-0000-0000EF790000}"/>
    <cellStyle name="Note 2 2 3 3 2 2 3 2" xfId="21444" xr:uid="{00000000-0005-0000-0000-0000F0790000}"/>
    <cellStyle name="Note 2 2 3 3 2 2 3 3" xfId="21469" xr:uid="{00000000-0005-0000-0000-0000F1790000}"/>
    <cellStyle name="Note 2 2 3 3 2 2 3 4" xfId="22558" xr:uid="{00000000-0005-0000-0000-0000F2790000}"/>
    <cellStyle name="Note 2 2 3 3 2 2 3 5" xfId="29556" xr:uid="{00000000-0005-0000-0000-0000F3790000}"/>
    <cellStyle name="Note 2 2 3 3 2 2 3 6" xfId="29572" xr:uid="{00000000-0005-0000-0000-0000F4790000}"/>
    <cellStyle name="Note 2 2 3 3 2 2 4" xfId="14392" xr:uid="{00000000-0005-0000-0000-0000F5790000}"/>
    <cellStyle name="Note 2 2 3 3 2 2 5" xfId="25807" xr:uid="{00000000-0005-0000-0000-0000F6790000}"/>
    <cellStyle name="Note 2 2 3 3 2 2 6" xfId="14857" xr:uid="{00000000-0005-0000-0000-0000F7790000}"/>
    <cellStyle name="Note 2 2 3 3 2 2 7" xfId="21911" xr:uid="{00000000-0005-0000-0000-0000F8790000}"/>
    <cellStyle name="Note 2 2 3 3 2 2 8" xfId="30338" xr:uid="{00000000-0005-0000-0000-0000F9790000}"/>
    <cellStyle name="Note 2 2 3 3 2 3" xfId="5848" xr:uid="{00000000-0005-0000-0000-0000FA790000}"/>
    <cellStyle name="Note 2 2 3 3 2 3 2" xfId="13477" xr:uid="{00000000-0005-0000-0000-0000FB790000}"/>
    <cellStyle name="Note 2 2 3 3 2 3 3" xfId="23059" xr:uid="{00000000-0005-0000-0000-0000FC790000}"/>
    <cellStyle name="Note 2 2 3 3 2 3 4" xfId="25164" xr:uid="{00000000-0005-0000-0000-0000FD790000}"/>
    <cellStyle name="Note 2 2 3 3 2 3 5" xfId="24405" xr:uid="{00000000-0005-0000-0000-0000FE790000}"/>
    <cellStyle name="Note 2 2 3 3 2 3 6" xfId="27588" xr:uid="{00000000-0005-0000-0000-0000FF790000}"/>
    <cellStyle name="Note 2 2 3 3 2 3 7" xfId="28106" xr:uid="{00000000-0005-0000-0000-0000007A0000}"/>
    <cellStyle name="Note 2 2 3 3 2 4" xfId="4016" xr:uid="{00000000-0005-0000-0000-0000017A0000}"/>
    <cellStyle name="Note 2 2 3 3 2 4 2" xfId="21383" xr:uid="{00000000-0005-0000-0000-0000027A0000}"/>
    <cellStyle name="Note 2 2 3 3 2 4 3" xfId="21744" xr:uid="{00000000-0005-0000-0000-0000037A0000}"/>
    <cellStyle name="Note 2 2 3 3 2 4 4" xfId="26409" xr:uid="{00000000-0005-0000-0000-0000047A0000}"/>
    <cellStyle name="Note 2 2 3 3 2 4 5" xfId="22341" xr:uid="{00000000-0005-0000-0000-0000057A0000}"/>
    <cellStyle name="Note 2 2 3 3 2 4 6" xfId="31501" xr:uid="{00000000-0005-0000-0000-0000067A0000}"/>
    <cellStyle name="Note 2 2 3 3 2 5" xfId="15445" xr:uid="{00000000-0005-0000-0000-0000077A0000}"/>
    <cellStyle name="Note 2 2 3 3 2 6" xfId="20317" xr:uid="{00000000-0005-0000-0000-0000087A0000}"/>
    <cellStyle name="Note 2 2 3 3 2 7" xfId="28476" xr:uid="{00000000-0005-0000-0000-0000097A0000}"/>
    <cellStyle name="Note 2 2 3 3 2 8" xfId="20207" xr:uid="{00000000-0005-0000-0000-00000A7A0000}"/>
    <cellStyle name="Note 2 2 3 3 2 9" xfId="30614" xr:uid="{00000000-0005-0000-0000-00000B7A0000}"/>
    <cellStyle name="Note 2 2 3 3 3" xfId="1164" xr:uid="{00000000-0005-0000-0000-00000C7A0000}"/>
    <cellStyle name="Note 2 2 3 3 3 2" xfId="2255" xr:uid="{00000000-0005-0000-0000-00000D7A0000}"/>
    <cellStyle name="Note 2 2 3 3 3 2 2" xfId="6396" xr:uid="{00000000-0005-0000-0000-00000E7A0000}"/>
    <cellStyle name="Note 2 2 3 3 3 2 2 2" xfId="13872" xr:uid="{00000000-0005-0000-0000-00000F7A0000}"/>
    <cellStyle name="Note 2 2 3 3 3 2 2 3" xfId="23607" xr:uid="{00000000-0005-0000-0000-0000107A0000}"/>
    <cellStyle name="Note 2 2 3 3 3 2 2 4" xfId="22355" xr:uid="{00000000-0005-0000-0000-0000117A0000}"/>
    <cellStyle name="Note 2 2 3 3 3 2 2 5" xfId="14464" xr:uid="{00000000-0005-0000-0000-0000127A0000}"/>
    <cellStyle name="Note 2 2 3 3 3 2 2 6" xfId="28592" xr:uid="{00000000-0005-0000-0000-0000137A0000}"/>
    <cellStyle name="Note 2 2 3 3 3 2 2 7" xfId="31649" xr:uid="{00000000-0005-0000-0000-0000147A0000}"/>
    <cellStyle name="Note 2 2 3 3 3 2 3" xfId="3888" xr:uid="{00000000-0005-0000-0000-0000157A0000}"/>
    <cellStyle name="Note 2 2 3 3 3 2 3 2" xfId="21256" xr:uid="{00000000-0005-0000-0000-0000167A0000}"/>
    <cellStyle name="Note 2 2 3 3 3 2 3 3" xfId="24343" xr:uid="{00000000-0005-0000-0000-0000177A0000}"/>
    <cellStyle name="Note 2 2 3 3 3 2 3 4" xfId="16222" xr:uid="{00000000-0005-0000-0000-0000187A0000}"/>
    <cellStyle name="Note 2 2 3 3 3 2 3 5" xfId="26327" xr:uid="{00000000-0005-0000-0000-0000197A0000}"/>
    <cellStyle name="Note 2 2 3 3 3 2 3 6" xfId="16489" xr:uid="{00000000-0005-0000-0000-00001A7A0000}"/>
    <cellStyle name="Note 2 2 3 3 3 2 4" xfId="15597" xr:uid="{00000000-0005-0000-0000-00001B7A0000}"/>
    <cellStyle name="Note 2 2 3 3 3 2 5" xfId="19904" xr:uid="{00000000-0005-0000-0000-00001C7A0000}"/>
    <cellStyle name="Note 2 2 3 3 3 2 6" xfId="24701" xr:uid="{00000000-0005-0000-0000-00001D7A0000}"/>
    <cellStyle name="Note 2 2 3 3 3 2 7" xfId="30298" xr:uid="{00000000-0005-0000-0000-00001E7A0000}"/>
    <cellStyle name="Note 2 2 3 3 3 2 8" xfId="30092" xr:uid="{00000000-0005-0000-0000-00001F7A0000}"/>
    <cellStyle name="Note 2 2 3 3 3 3" xfId="4983" xr:uid="{00000000-0005-0000-0000-0000207A0000}"/>
    <cellStyle name="Note 2 2 3 3 3 3 2" xfId="12754" xr:uid="{00000000-0005-0000-0000-0000217A0000}"/>
    <cellStyle name="Note 2 2 3 3 3 3 3" xfId="22279" xr:uid="{00000000-0005-0000-0000-0000227A0000}"/>
    <cellStyle name="Note 2 2 3 3 3 3 4" xfId="25204" xr:uid="{00000000-0005-0000-0000-0000237A0000}"/>
    <cellStyle name="Note 2 2 3 3 3 3 5" xfId="14109" xr:uid="{00000000-0005-0000-0000-0000247A0000}"/>
    <cellStyle name="Note 2 2 3 3 3 3 6" xfId="29847" xr:uid="{00000000-0005-0000-0000-0000257A0000}"/>
    <cellStyle name="Note 2 2 3 3 3 3 7" xfId="25653" xr:uid="{00000000-0005-0000-0000-0000267A0000}"/>
    <cellStyle name="Note 2 2 3 3 3 4" xfId="6692" xr:uid="{00000000-0005-0000-0000-0000277A0000}"/>
    <cellStyle name="Note 2 2 3 3 3 4 2" xfId="23903" xr:uid="{00000000-0005-0000-0000-0000287A0000}"/>
    <cellStyle name="Note 2 2 3 3 3 4 3" xfId="25872" xr:uid="{00000000-0005-0000-0000-0000297A0000}"/>
    <cellStyle name="Note 2 2 3 3 3 4 4" xfId="26387" xr:uid="{00000000-0005-0000-0000-00002A7A0000}"/>
    <cellStyle name="Note 2 2 3 3 3 4 5" xfId="30193" xr:uid="{00000000-0005-0000-0000-00002B7A0000}"/>
    <cellStyle name="Note 2 2 3 3 3 4 6" xfId="31094" xr:uid="{00000000-0005-0000-0000-00002C7A0000}"/>
    <cellStyle name="Note 2 2 3 3 3 5" xfId="20242" xr:uid="{00000000-0005-0000-0000-00002D7A0000}"/>
    <cellStyle name="Note 2 2 3 3 3 6" xfId="14836" xr:uid="{00000000-0005-0000-0000-00002E7A0000}"/>
    <cellStyle name="Note 2 2 3 3 3 7" xfId="28173" xr:uid="{00000000-0005-0000-0000-00002F7A0000}"/>
    <cellStyle name="Note 2 2 3 3 3 8" xfId="29264" xr:uid="{00000000-0005-0000-0000-0000307A0000}"/>
    <cellStyle name="Note 2 2 3 3 3 9" xfId="27057" xr:uid="{00000000-0005-0000-0000-0000317A0000}"/>
    <cellStyle name="Note 2 2 3 3 4" xfId="1832" xr:uid="{00000000-0005-0000-0000-0000327A0000}"/>
    <cellStyle name="Note 2 2 3 3 4 2" xfId="6133" xr:uid="{00000000-0005-0000-0000-0000337A0000}"/>
    <cellStyle name="Note 2 2 3 3 4 2 2" xfId="13698" xr:uid="{00000000-0005-0000-0000-0000347A0000}"/>
    <cellStyle name="Note 2 2 3 3 4 2 3" xfId="23344" xr:uid="{00000000-0005-0000-0000-0000357A0000}"/>
    <cellStyle name="Note 2 2 3 3 4 2 4" xfId="22062" xr:uid="{00000000-0005-0000-0000-0000367A0000}"/>
    <cellStyle name="Note 2 2 3 3 4 2 5" xfId="20921" xr:uid="{00000000-0005-0000-0000-0000377A0000}"/>
    <cellStyle name="Note 2 2 3 3 4 2 6" xfId="24580" xr:uid="{00000000-0005-0000-0000-0000387A0000}"/>
    <cellStyle name="Note 2 2 3 3 4 2 7" xfId="28238" xr:uid="{00000000-0005-0000-0000-0000397A0000}"/>
    <cellStyle name="Note 2 2 3 3 4 3" xfId="6104" xr:uid="{00000000-0005-0000-0000-00003A7A0000}"/>
    <cellStyle name="Note 2 2 3 3 4 3 2" xfId="23315" xr:uid="{00000000-0005-0000-0000-00003B7A0000}"/>
    <cellStyle name="Note 2 2 3 3 4 3 3" xfId="22968" xr:uid="{00000000-0005-0000-0000-00003C7A0000}"/>
    <cellStyle name="Note 2 2 3 3 4 3 4" xfId="24697" xr:uid="{00000000-0005-0000-0000-00003D7A0000}"/>
    <cellStyle name="Note 2 2 3 3 4 3 5" xfId="21049" xr:uid="{00000000-0005-0000-0000-00003E7A0000}"/>
    <cellStyle name="Note 2 2 3 3 4 3 6" xfId="31071" xr:uid="{00000000-0005-0000-0000-00003F7A0000}"/>
    <cellStyle name="Note 2 2 3 3 4 4" xfId="20592" xr:uid="{00000000-0005-0000-0000-0000407A0000}"/>
    <cellStyle name="Note 2 2 3 3 4 5" xfId="26393" xr:uid="{00000000-0005-0000-0000-0000417A0000}"/>
    <cellStyle name="Note 2 2 3 3 4 6" xfId="20564" xr:uid="{00000000-0005-0000-0000-0000427A0000}"/>
    <cellStyle name="Note 2 2 3 3 4 7" xfId="30048" xr:uid="{00000000-0005-0000-0000-0000437A0000}"/>
    <cellStyle name="Note 2 2 3 3 4 8" xfId="31730" xr:uid="{00000000-0005-0000-0000-0000447A0000}"/>
    <cellStyle name="Note 2 2 3 3 5" xfId="4655" xr:uid="{00000000-0005-0000-0000-0000457A0000}"/>
    <cellStyle name="Note 2 2 3 3 5 2" xfId="12500" xr:uid="{00000000-0005-0000-0000-0000467A0000}"/>
    <cellStyle name="Note 2 2 3 3 5 3" xfId="21973" xr:uid="{00000000-0005-0000-0000-0000477A0000}"/>
    <cellStyle name="Note 2 2 3 3 5 4" xfId="22169" xr:uid="{00000000-0005-0000-0000-0000487A0000}"/>
    <cellStyle name="Note 2 2 3 3 5 5" xfId="24881" xr:uid="{00000000-0005-0000-0000-0000497A0000}"/>
    <cellStyle name="Note 2 2 3 3 5 6" xfId="30794" xr:uid="{00000000-0005-0000-0000-00004A7A0000}"/>
    <cellStyle name="Note 2 2 3 3 5 7" xfId="29709" xr:uid="{00000000-0005-0000-0000-00004B7A0000}"/>
    <cellStyle name="Note 2 2 3 3 6" xfId="6968" xr:uid="{00000000-0005-0000-0000-00004C7A0000}"/>
    <cellStyle name="Note 2 2 3 3 6 2" xfId="24179" xr:uid="{00000000-0005-0000-0000-00004D7A0000}"/>
    <cellStyle name="Note 2 2 3 3 6 3" xfId="25240" xr:uid="{00000000-0005-0000-0000-00004E7A0000}"/>
    <cellStyle name="Note 2 2 3 3 6 4" xfId="29006" xr:uid="{00000000-0005-0000-0000-00004F7A0000}"/>
    <cellStyle name="Note 2 2 3 3 6 5" xfId="25407" xr:uid="{00000000-0005-0000-0000-0000507A0000}"/>
    <cellStyle name="Note 2 2 3 3 6 6" xfId="27984" xr:uid="{00000000-0005-0000-0000-0000517A0000}"/>
    <cellStyle name="Note 2 2 3 3 7" xfId="17881" xr:uid="{00000000-0005-0000-0000-0000527A0000}"/>
    <cellStyle name="Note 2 2 3 3 8" xfId="14426" xr:uid="{00000000-0005-0000-0000-0000537A0000}"/>
    <cellStyle name="Note 2 2 3 3 9" xfId="27611" xr:uid="{00000000-0005-0000-0000-0000547A0000}"/>
    <cellStyle name="Note 2 2 3 4" xfId="1419" xr:uid="{00000000-0005-0000-0000-0000557A0000}"/>
    <cellStyle name="Note 2 2 3 4 2" xfId="2510" xr:uid="{00000000-0005-0000-0000-0000567A0000}"/>
    <cellStyle name="Note 2 2 3 4 2 2" xfId="6533" xr:uid="{00000000-0005-0000-0000-0000577A0000}"/>
    <cellStyle name="Note 2 2 3 4 2 2 2" xfId="13954" xr:uid="{00000000-0005-0000-0000-0000587A0000}"/>
    <cellStyle name="Note 2 2 3 4 2 2 3" xfId="23744" xr:uid="{00000000-0005-0000-0000-0000597A0000}"/>
    <cellStyle name="Note 2 2 3 4 2 2 4" xfId="24756" xr:uid="{00000000-0005-0000-0000-00005A7A0000}"/>
    <cellStyle name="Note 2 2 3 4 2 2 5" xfId="16530" xr:uid="{00000000-0005-0000-0000-00005B7A0000}"/>
    <cellStyle name="Note 2 2 3 4 2 2 6" xfId="29209" xr:uid="{00000000-0005-0000-0000-00005C7A0000}"/>
    <cellStyle name="Note 2 2 3 4 2 2 7" xfId="31509" xr:uid="{00000000-0005-0000-0000-00005D7A0000}"/>
    <cellStyle name="Note 2 2 3 4 2 3" xfId="4936" xr:uid="{00000000-0005-0000-0000-00005E7A0000}"/>
    <cellStyle name="Note 2 2 3 4 2 3 2" xfId="22234" xr:uid="{00000000-0005-0000-0000-00005F7A0000}"/>
    <cellStyle name="Note 2 2 3 4 2 3 3" xfId="18058" xr:uid="{00000000-0005-0000-0000-0000607A0000}"/>
    <cellStyle name="Note 2 2 3 4 2 3 4" xfId="27015" xr:uid="{00000000-0005-0000-0000-0000617A0000}"/>
    <cellStyle name="Note 2 2 3 4 2 3 5" xfId="30169" xr:uid="{00000000-0005-0000-0000-0000627A0000}"/>
    <cellStyle name="Note 2 2 3 4 2 3 6" xfId="29507" xr:uid="{00000000-0005-0000-0000-0000637A0000}"/>
    <cellStyle name="Note 2 2 3 4 2 4" xfId="14394" xr:uid="{00000000-0005-0000-0000-0000647A0000}"/>
    <cellStyle name="Note 2 2 3 4 2 5" xfId="19135" xr:uid="{00000000-0005-0000-0000-0000657A0000}"/>
    <cellStyle name="Note 2 2 3 4 2 6" xfId="27821" xr:uid="{00000000-0005-0000-0000-0000667A0000}"/>
    <cellStyle name="Note 2 2 3 4 2 7" xfId="29151" xr:uid="{00000000-0005-0000-0000-0000677A0000}"/>
    <cellStyle name="Note 2 2 3 4 2 8" xfId="30791" xr:uid="{00000000-0005-0000-0000-0000687A0000}"/>
    <cellStyle name="Note 2 2 3 4 3" xfId="5846" xr:uid="{00000000-0005-0000-0000-0000697A0000}"/>
    <cellStyle name="Note 2 2 3 4 3 2" xfId="13475" xr:uid="{00000000-0005-0000-0000-00006A7A0000}"/>
    <cellStyle name="Note 2 2 3 4 3 3" xfId="23057" xr:uid="{00000000-0005-0000-0000-00006B7A0000}"/>
    <cellStyle name="Note 2 2 3 4 3 4" xfId="26467" xr:uid="{00000000-0005-0000-0000-00006C7A0000}"/>
    <cellStyle name="Note 2 2 3 4 3 5" xfId="27460" xr:uid="{00000000-0005-0000-0000-00006D7A0000}"/>
    <cellStyle name="Note 2 2 3 4 3 6" xfId="22390" xr:uid="{00000000-0005-0000-0000-00006E7A0000}"/>
    <cellStyle name="Note 2 2 3 4 3 7" xfId="25314" xr:uid="{00000000-0005-0000-0000-00006F7A0000}"/>
    <cellStyle name="Note 2 2 3 4 4" xfId="6799" xr:uid="{00000000-0005-0000-0000-0000707A0000}"/>
    <cellStyle name="Note 2 2 3 4 4 2" xfId="24010" xr:uid="{00000000-0005-0000-0000-0000717A0000}"/>
    <cellStyle name="Note 2 2 3 4 4 3" xfId="19446" xr:uid="{00000000-0005-0000-0000-0000727A0000}"/>
    <cellStyle name="Note 2 2 3 4 4 4" xfId="28837" xr:uid="{00000000-0005-0000-0000-0000737A0000}"/>
    <cellStyle name="Note 2 2 3 4 4 5" xfId="18578" xr:uid="{00000000-0005-0000-0000-0000747A0000}"/>
    <cellStyle name="Note 2 2 3 4 4 6" xfId="24478" xr:uid="{00000000-0005-0000-0000-0000757A0000}"/>
    <cellStyle name="Note 2 2 3 4 5" xfId="20361" xr:uid="{00000000-0005-0000-0000-0000767A0000}"/>
    <cellStyle name="Note 2 2 3 4 6" xfId="24759" xr:uid="{00000000-0005-0000-0000-0000777A0000}"/>
    <cellStyle name="Note 2 2 3 4 7" xfId="27930" xr:uid="{00000000-0005-0000-0000-0000787A0000}"/>
    <cellStyle name="Note 2 2 3 4 8" xfId="15884" xr:uid="{00000000-0005-0000-0000-0000797A0000}"/>
    <cellStyle name="Note 2 2 3 4 9" xfId="31653" xr:uid="{00000000-0005-0000-0000-00007A7A0000}"/>
    <cellStyle name="Note 2 2 3 5" xfId="1184" xr:uid="{00000000-0005-0000-0000-00007B7A0000}"/>
    <cellStyle name="Note 2 2 3 5 2" xfId="2275" xr:uid="{00000000-0005-0000-0000-00007C7A0000}"/>
    <cellStyle name="Note 2 2 3 5 2 2" xfId="6416" xr:uid="{00000000-0005-0000-0000-00007D7A0000}"/>
    <cellStyle name="Note 2 2 3 5 2 2 2" xfId="13892" xr:uid="{00000000-0005-0000-0000-00007E7A0000}"/>
    <cellStyle name="Note 2 2 3 5 2 2 3" xfId="23627" xr:uid="{00000000-0005-0000-0000-00007F7A0000}"/>
    <cellStyle name="Note 2 2 3 5 2 2 4" xfId="24951" xr:uid="{00000000-0005-0000-0000-0000807A0000}"/>
    <cellStyle name="Note 2 2 3 5 2 2 5" xfId="21005" xr:uid="{00000000-0005-0000-0000-0000817A0000}"/>
    <cellStyle name="Note 2 2 3 5 2 2 6" xfId="20595" xr:uid="{00000000-0005-0000-0000-0000827A0000}"/>
    <cellStyle name="Note 2 2 3 5 2 2 7" xfId="30425" xr:uid="{00000000-0005-0000-0000-0000837A0000}"/>
    <cellStyle name="Note 2 2 3 5 2 3" xfId="6274" xr:uid="{00000000-0005-0000-0000-0000847A0000}"/>
    <cellStyle name="Note 2 2 3 5 2 3 2" xfId="23485" xr:uid="{00000000-0005-0000-0000-0000857A0000}"/>
    <cellStyle name="Note 2 2 3 5 2 3 3" xfId="22378" xr:uid="{00000000-0005-0000-0000-0000867A0000}"/>
    <cellStyle name="Note 2 2 3 5 2 3 4" xfId="21086" xr:uid="{00000000-0005-0000-0000-0000877A0000}"/>
    <cellStyle name="Note 2 2 3 5 2 3 5" xfId="26840" xr:uid="{00000000-0005-0000-0000-0000887A0000}"/>
    <cellStyle name="Note 2 2 3 5 2 3 6" xfId="21181" xr:uid="{00000000-0005-0000-0000-0000897A0000}"/>
    <cellStyle name="Note 2 2 3 5 2 4" xfId="18815" xr:uid="{00000000-0005-0000-0000-00008A7A0000}"/>
    <cellStyle name="Note 2 2 3 5 2 5" xfId="22528" xr:uid="{00000000-0005-0000-0000-00008B7A0000}"/>
    <cellStyle name="Note 2 2 3 5 2 6" xfId="27838" xr:uid="{00000000-0005-0000-0000-00008C7A0000}"/>
    <cellStyle name="Note 2 2 3 5 2 7" xfId="19805" xr:uid="{00000000-0005-0000-0000-00008D7A0000}"/>
    <cellStyle name="Note 2 2 3 5 2 8" xfId="31490" xr:uid="{00000000-0005-0000-0000-00008E7A0000}"/>
    <cellStyle name="Note 2 2 3 5 3" xfId="3948" xr:uid="{00000000-0005-0000-0000-00008F7A0000}"/>
    <cellStyle name="Note 2 2 3 5 3 2" xfId="11935" xr:uid="{00000000-0005-0000-0000-0000907A0000}"/>
    <cellStyle name="Note 2 2 3 5 3 3" xfId="21315" xr:uid="{00000000-0005-0000-0000-0000917A0000}"/>
    <cellStyle name="Note 2 2 3 5 3 4" xfId="19726" xr:uid="{00000000-0005-0000-0000-0000927A0000}"/>
    <cellStyle name="Note 2 2 3 5 3 5" xfId="26501" xr:uid="{00000000-0005-0000-0000-0000937A0000}"/>
    <cellStyle name="Note 2 2 3 5 3 6" xfId="22407" xr:uid="{00000000-0005-0000-0000-0000947A0000}"/>
    <cellStyle name="Note 2 2 3 5 3 7" xfId="31315" xr:uid="{00000000-0005-0000-0000-0000957A0000}"/>
    <cellStyle name="Note 2 2 3 5 4" xfId="4960" xr:uid="{00000000-0005-0000-0000-0000967A0000}"/>
    <cellStyle name="Note 2 2 3 5 4 2" xfId="22256" xr:uid="{00000000-0005-0000-0000-0000977A0000}"/>
    <cellStyle name="Note 2 2 3 5 4 3" xfId="24854" xr:uid="{00000000-0005-0000-0000-0000987A0000}"/>
    <cellStyle name="Note 2 2 3 5 4 4" xfId="26793" xr:uid="{00000000-0005-0000-0000-0000997A0000}"/>
    <cellStyle name="Note 2 2 3 5 4 5" xfId="30663" xr:uid="{00000000-0005-0000-0000-00009A7A0000}"/>
    <cellStyle name="Note 2 2 3 5 4 6" xfId="20946" xr:uid="{00000000-0005-0000-0000-00009B7A0000}"/>
    <cellStyle name="Note 2 2 3 5 5" xfId="15201" xr:uid="{00000000-0005-0000-0000-00009C7A0000}"/>
    <cellStyle name="Note 2 2 3 5 6" xfId="26283" xr:uid="{00000000-0005-0000-0000-00009D7A0000}"/>
    <cellStyle name="Note 2 2 3 5 7" xfId="27226" xr:uid="{00000000-0005-0000-0000-00009E7A0000}"/>
    <cellStyle name="Note 2 2 3 5 8" xfId="19147" xr:uid="{00000000-0005-0000-0000-00009F7A0000}"/>
    <cellStyle name="Note 2 2 3 5 9" xfId="31207" xr:uid="{00000000-0005-0000-0000-0000A07A0000}"/>
    <cellStyle name="Note 2 2 3 6" xfId="1830" xr:uid="{00000000-0005-0000-0000-0000A17A0000}"/>
    <cellStyle name="Note 2 2 3 6 2" xfId="6131" xr:uid="{00000000-0005-0000-0000-0000A27A0000}"/>
    <cellStyle name="Note 2 2 3 6 2 2" xfId="13696" xr:uid="{00000000-0005-0000-0000-0000A37A0000}"/>
    <cellStyle name="Note 2 2 3 6 2 3" xfId="23342" xr:uid="{00000000-0005-0000-0000-0000A47A0000}"/>
    <cellStyle name="Note 2 2 3 6 2 4" xfId="20744" xr:uid="{00000000-0005-0000-0000-0000A57A0000}"/>
    <cellStyle name="Note 2 2 3 6 2 5" xfId="21054" xr:uid="{00000000-0005-0000-0000-0000A67A0000}"/>
    <cellStyle name="Note 2 2 3 6 2 6" xfId="27367" xr:uid="{00000000-0005-0000-0000-0000A77A0000}"/>
    <cellStyle name="Note 2 2 3 6 2 7" xfId="29956" xr:uid="{00000000-0005-0000-0000-0000A87A0000}"/>
    <cellStyle name="Note 2 2 3 6 3" xfId="6774" xr:uid="{00000000-0005-0000-0000-0000A97A0000}"/>
    <cellStyle name="Note 2 2 3 6 3 2" xfId="23985" xr:uid="{00000000-0005-0000-0000-0000AA7A0000}"/>
    <cellStyle name="Note 2 2 3 6 3 3" xfId="20914" xr:uid="{00000000-0005-0000-0000-0000AB7A0000}"/>
    <cellStyle name="Note 2 2 3 6 3 4" xfId="26773" xr:uid="{00000000-0005-0000-0000-0000AC7A0000}"/>
    <cellStyle name="Note 2 2 3 6 3 5" xfId="26224" xr:uid="{00000000-0005-0000-0000-0000AD7A0000}"/>
    <cellStyle name="Note 2 2 3 6 3 6" xfId="31126" xr:uid="{00000000-0005-0000-0000-0000AE7A0000}"/>
    <cellStyle name="Note 2 2 3 6 4" xfId="19978" xr:uid="{00000000-0005-0000-0000-0000AF7A0000}"/>
    <cellStyle name="Note 2 2 3 6 5" xfId="25649" xr:uid="{00000000-0005-0000-0000-0000B07A0000}"/>
    <cellStyle name="Note 2 2 3 6 6" xfId="25747" xr:uid="{00000000-0005-0000-0000-0000B17A0000}"/>
    <cellStyle name="Note 2 2 3 6 7" xfId="30151" xr:uid="{00000000-0005-0000-0000-0000B27A0000}"/>
    <cellStyle name="Note 2 2 3 6 8" xfId="31166" xr:uid="{00000000-0005-0000-0000-0000B37A0000}"/>
    <cellStyle name="Note 2 2 3 7" xfId="5195" xr:uid="{00000000-0005-0000-0000-0000B47A0000}"/>
    <cellStyle name="Note 2 2 3 7 2" xfId="12947" xr:uid="{00000000-0005-0000-0000-0000B57A0000}"/>
    <cellStyle name="Note 2 2 3 7 3" xfId="22466" xr:uid="{00000000-0005-0000-0000-0000B67A0000}"/>
    <cellStyle name="Note 2 2 3 7 4" xfId="24853" xr:uid="{00000000-0005-0000-0000-0000B77A0000}"/>
    <cellStyle name="Note 2 2 3 7 5" xfId="28245" xr:uid="{00000000-0005-0000-0000-0000B87A0000}"/>
    <cellStyle name="Note 2 2 3 7 6" xfId="27277" xr:uid="{00000000-0005-0000-0000-0000B97A0000}"/>
    <cellStyle name="Note 2 2 3 7 7" xfId="25577" xr:uid="{00000000-0005-0000-0000-0000BA7A0000}"/>
    <cellStyle name="Note 2 2 3 8" xfId="6874" xr:uid="{00000000-0005-0000-0000-0000BB7A0000}"/>
    <cellStyle name="Note 2 2 3 8 2" xfId="24085" xr:uid="{00000000-0005-0000-0000-0000BC7A0000}"/>
    <cellStyle name="Note 2 2 3 8 3" xfId="14853" xr:uid="{00000000-0005-0000-0000-0000BD7A0000}"/>
    <cellStyle name="Note 2 2 3 8 4" xfId="28912" xr:uid="{00000000-0005-0000-0000-0000BE7A0000}"/>
    <cellStyle name="Note 2 2 3 8 5" xfId="29589" xr:uid="{00000000-0005-0000-0000-0000BF7A0000}"/>
    <cellStyle name="Note 2 2 3 8 6" xfId="32041" xr:uid="{00000000-0005-0000-0000-0000C07A0000}"/>
    <cellStyle name="Note 2 2 3 9" xfId="20866" xr:uid="{00000000-0005-0000-0000-0000C17A0000}"/>
    <cellStyle name="Note 2 2 4" xfId="654" xr:uid="{00000000-0005-0000-0000-0000C27A0000}"/>
    <cellStyle name="Note 2 2 4 10" xfId="28398" xr:uid="{00000000-0005-0000-0000-0000C37A0000}"/>
    <cellStyle name="Note 2 2 4 11" xfId="31537" xr:uid="{00000000-0005-0000-0000-0000C47A0000}"/>
    <cellStyle name="Note 2 2 4 2" xfId="1422" xr:uid="{00000000-0005-0000-0000-0000C57A0000}"/>
    <cellStyle name="Note 2 2 4 2 2" xfId="2513" xr:uid="{00000000-0005-0000-0000-0000C67A0000}"/>
    <cellStyle name="Note 2 2 4 2 2 2" xfId="6536" xr:uid="{00000000-0005-0000-0000-0000C77A0000}"/>
    <cellStyle name="Note 2 2 4 2 2 2 2" xfId="13957" xr:uid="{00000000-0005-0000-0000-0000C87A0000}"/>
    <cellStyle name="Note 2 2 4 2 2 2 3" xfId="23747" xr:uid="{00000000-0005-0000-0000-0000C97A0000}"/>
    <cellStyle name="Note 2 2 4 2 2 2 4" xfId="25953" xr:uid="{00000000-0005-0000-0000-0000CA7A0000}"/>
    <cellStyle name="Note 2 2 4 2 2 2 5" xfId="24218" xr:uid="{00000000-0005-0000-0000-0000CB7A0000}"/>
    <cellStyle name="Note 2 2 4 2 2 2 6" xfId="30407" xr:uid="{00000000-0005-0000-0000-0000CC7A0000}"/>
    <cellStyle name="Note 2 2 4 2 2 2 7" xfId="27399" xr:uid="{00000000-0005-0000-0000-0000CD7A0000}"/>
    <cellStyle name="Note 2 2 4 2 2 3" xfId="4993" xr:uid="{00000000-0005-0000-0000-0000CE7A0000}"/>
    <cellStyle name="Note 2 2 4 2 2 3 2" xfId="22289" xr:uid="{00000000-0005-0000-0000-0000CF7A0000}"/>
    <cellStyle name="Note 2 2 4 2 2 3 3" xfId="16172" xr:uid="{00000000-0005-0000-0000-0000D07A0000}"/>
    <cellStyle name="Note 2 2 4 2 2 3 4" xfId="27727" xr:uid="{00000000-0005-0000-0000-0000D17A0000}"/>
    <cellStyle name="Note 2 2 4 2 2 3 5" xfId="28510" xr:uid="{00000000-0005-0000-0000-0000D27A0000}"/>
    <cellStyle name="Note 2 2 4 2 2 3 6" xfId="30248" xr:uid="{00000000-0005-0000-0000-0000D37A0000}"/>
    <cellStyle name="Note 2 2 4 2 2 4" xfId="14391" xr:uid="{00000000-0005-0000-0000-0000D47A0000}"/>
    <cellStyle name="Note 2 2 4 2 2 5" xfId="22531" xr:uid="{00000000-0005-0000-0000-0000D57A0000}"/>
    <cellStyle name="Note 2 2 4 2 2 6" xfId="20995" xr:uid="{00000000-0005-0000-0000-0000D67A0000}"/>
    <cellStyle name="Note 2 2 4 2 2 7" xfId="30680" xr:uid="{00000000-0005-0000-0000-0000D77A0000}"/>
    <cellStyle name="Note 2 2 4 2 2 8" xfId="25547" xr:uid="{00000000-0005-0000-0000-0000D87A0000}"/>
    <cellStyle name="Note 2 2 4 2 3" xfId="5849" xr:uid="{00000000-0005-0000-0000-0000D97A0000}"/>
    <cellStyle name="Note 2 2 4 2 3 2" xfId="13478" xr:uid="{00000000-0005-0000-0000-0000DA7A0000}"/>
    <cellStyle name="Note 2 2 4 2 3 3" xfId="23060" xr:uid="{00000000-0005-0000-0000-0000DB7A0000}"/>
    <cellStyle name="Note 2 2 4 2 3 4" xfId="15181" xr:uid="{00000000-0005-0000-0000-0000DC7A0000}"/>
    <cellStyle name="Note 2 2 4 2 3 5" xfId="26924" xr:uid="{00000000-0005-0000-0000-0000DD7A0000}"/>
    <cellStyle name="Note 2 2 4 2 3 6" xfId="26431" xr:uid="{00000000-0005-0000-0000-0000DE7A0000}"/>
    <cellStyle name="Note 2 2 4 2 3 7" xfId="31395" xr:uid="{00000000-0005-0000-0000-0000DF7A0000}"/>
    <cellStyle name="Note 2 2 4 2 4" xfId="6302" xr:uid="{00000000-0005-0000-0000-0000E07A0000}"/>
    <cellStyle name="Note 2 2 4 2 4 2" xfId="23513" xr:uid="{00000000-0005-0000-0000-0000E17A0000}"/>
    <cellStyle name="Note 2 2 4 2 4 3" xfId="25233" xr:uid="{00000000-0005-0000-0000-0000E27A0000}"/>
    <cellStyle name="Note 2 2 4 2 4 4" xfId="26728" xr:uid="{00000000-0005-0000-0000-0000E37A0000}"/>
    <cellStyle name="Note 2 2 4 2 4 5" xfId="26381" xr:uid="{00000000-0005-0000-0000-0000E47A0000}"/>
    <cellStyle name="Note 2 2 4 2 4 6" xfId="19439" xr:uid="{00000000-0005-0000-0000-0000E57A0000}"/>
    <cellStyle name="Note 2 2 4 2 5" xfId="14712" xr:uid="{00000000-0005-0000-0000-0000E67A0000}"/>
    <cellStyle name="Note 2 2 4 2 6" xfId="14789" xr:uid="{00000000-0005-0000-0000-0000E77A0000}"/>
    <cellStyle name="Note 2 2 4 2 7" xfId="16534" xr:uid="{00000000-0005-0000-0000-0000E87A0000}"/>
    <cellStyle name="Note 2 2 4 2 8" xfId="26324" xr:uid="{00000000-0005-0000-0000-0000E97A0000}"/>
    <cellStyle name="Note 2 2 4 2 9" xfId="15872" xr:uid="{00000000-0005-0000-0000-0000EA7A0000}"/>
    <cellStyle name="Note 2 2 4 3" xfId="1165" xr:uid="{00000000-0005-0000-0000-0000EB7A0000}"/>
    <cellStyle name="Note 2 2 4 3 2" xfId="2256" xr:uid="{00000000-0005-0000-0000-0000EC7A0000}"/>
    <cellStyle name="Note 2 2 4 3 2 2" xfId="6397" xr:uid="{00000000-0005-0000-0000-0000ED7A0000}"/>
    <cellStyle name="Note 2 2 4 3 2 2 2" xfId="13873" xr:uid="{00000000-0005-0000-0000-0000EE7A0000}"/>
    <cellStyle name="Note 2 2 4 3 2 2 3" xfId="23608" xr:uid="{00000000-0005-0000-0000-0000EF7A0000}"/>
    <cellStyle name="Note 2 2 4 3 2 2 4" xfId="25663" xr:uid="{00000000-0005-0000-0000-0000F07A0000}"/>
    <cellStyle name="Note 2 2 4 3 2 2 5" xfId="28620" xr:uid="{00000000-0005-0000-0000-0000F17A0000}"/>
    <cellStyle name="Note 2 2 4 3 2 2 6" xfId="29188" xr:uid="{00000000-0005-0000-0000-0000F27A0000}"/>
    <cellStyle name="Note 2 2 4 3 2 2 7" xfId="30376" xr:uid="{00000000-0005-0000-0000-0000F37A0000}"/>
    <cellStyle name="Note 2 2 4 3 2 3" xfId="5778" xr:uid="{00000000-0005-0000-0000-0000F47A0000}"/>
    <cellStyle name="Note 2 2 4 3 2 3 2" xfId="22989" xr:uid="{00000000-0005-0000-0000-0000F57A0000}"/>
    <cellStyle name="Note 2 2 4 3 2 3 3" xfId="20150" xr:uid="{00000000-0005-0000-0000-0000F67A0000}"/>
    <cellStyle name="Note 2 2 4 3 2 3 4" xfId="25584" xr:uid="{00000000-0005-0000-0000-0000F77A0000}"/>
    <cellStyle name="Note 2 2 4 3 2 3 5" xfId="30625" xr:uid="{00000000-0005-0000-0000-0000F87A0000}"/>
    <cellStyle name="Note 2 2 4 3 2 3 6" xfId="27989" xr:uid="{00000000-0005-0000-0000-0000F97A0000}"/>
    <cellStyle name="Note 2 2 4 3 2 4" xfId="19683" xr:uid="{00000000-0005-0000-0000-0000FA7A0000}"/>
    <cellStyle name="Note 2 2 4 3 2 5" xfId="22424" xr:uid="{00000000-0005-0000-0000-0000FB7A0000}"/>
    <cellStyle name="Note 2 2 4 3 2 6" xfId="27124" xr:uid="{00000000-0005-0000-0000-0000FC7A0000}"/>
    <cellStyle name="Note 2 2 4 3 2 7" xfId="15162" xr:uid="{00000000-0005-0000-0000-0000FD7A0000}"/>
    <cellStyle name="Note 2 2 4 3 2 8" xfId="27338" xr:uid="{00000000-0005-0000-0000-0000FE7A0000}"/>
    <cellStyle name="Note 2 2 4 3 3" xfId="5531" xr:uid="{00000000-0005-0000-0000-0000FF7A0000}"/>
    <cellStyle name="Note 2 2 4 3 3 2" xfId="13238" xr:uid="{00000000-0005-0000-0000-0000007B0000}"/>
    <cellStyle name="Note 2 2 4 3 3 3" xfId="22767" xr:uid="{00000000-0005-0000-0000-0000017B0000}"/>
    <cellStyle name="Note 2 2 4 3 3 4" xfId="26094" xr:uid="{00000000-0005-0000-0000-0000027B0000}"/>
    <cellStyle name="Note 2 2 4 3 3 5" xfId="28078" xr:uid="{00000000-0005-0000-0000-0000037B0000}"/>
    <cellStyle name="Note 2 2 4 3 3 6" xfId="26635" xr:uid="{00000000-0005-0000-0000-0000047B0000}"/>
    <cellStyle name="Note 2 2 4 3 3 7" xfId="30259" xr:uid="{00000000-0005-0000-0000-0000057B0000}"/>
    <cellStyle name="Note 2 2 4 3 4" xfId="6944" xr:uid="{00000000-0005-0000-0000-0000067B0000}"/>
    <cellStyle name="Note 2 2 4 3 4 2" xfId="24155" xr:uid="{00000000-0005-0000-0000-0000077B0000}"/>
    <cellStyle name="Note 2 2 4 3 4 3" xfId="25127" xr:uid="{00000000-0005-0000-0000-0000087B0000}"/>
    <cellStyle name="Note 2 2 4 3 4 4" xfId="28982" xr:uid="{00000000-0005-0000-0000-0000097B0000}"/>
    <cellStyle name="Note 2 2 4 3 4 5" xfId="14423" xr:uid="{00000000-0005-0000-0000-00000A7B0000}"/>
    <cellStyle name="Note 2 2 4 3 4 6" xfId="31846" xr:uid="{00000000-0005-0000-0000-00000B7B0000}"/>
    <cellStyle name="Note 2 2 4 3 5" xfId="16245" xr:uid="{00000000-0005-0000-0000-00000C7B0000}"/>
    <cellStyle name="Note 2 2 4 3 6" xfId="15515" xr:uid="{00000000-0005-0000-0000-00000D7B0000}"/>
    <cellStyle name="Note 2 2 4 3 7" xfId="20998" xr:uid="{00000000-0005-0000-0000-00000E7B0000}"/>
    <cellStyle name="Note 2 2 4 3 8" xfId="24917" xr:uid="{00000000-0005-0000-0000-00000F7B0000}"/>
    <cellStyle name="Note 2 2 4 3 9" xfId="31579" xr:uid="{00000000-0005-0000-0000-0000107B0000}"/>
    <cellStyle name="Note 2 2 4 4" xfId="1833" xr:uid="{00000000-0005-0000-0000-0000117B0000}"/>
    <cellStyle name="Note 2 2 4 4 2" xfId="6134" xr:uid="{00000000-0005-0000-0000-0000127B0000}"/>
    <cellStyle name="Note 2 2 4 4 2 2" xfId="13699" xr:uid="{00000000-0005-0000-0000-0000137B0000}"/>
    <cellStyle name="Note 2 2 4 4 2 3" xfId="23345" xr:uid="{00000000-0005-0000-0000-0000147B0000}"/>
    <cellStyle name="Note 2 2 4 4 2 4" xfId="14241" xr:uid="{00000000-0005-0000-0000-0000157B0000}"/>
    <cellStyle name="Note 2 2 4 4 2 5" xfId="28451" xr:uid="{00000000-0005-0000-0000-0000167B0000}"/>
    <cellStyle name="Note 2 2 4 4 2 6" xfId="22404" xr:uid="{00000000-0005-0000-0000-0000177B0000}"/>
    <cellStyle name="Note 2 2 4 4 2 7" xfId="19437" xr:uid="{00000000-0005-0000-0000-0000187B0000}"/>
    <cellStyle name="Note 2 2 4 4 3" xfId="4010" xr:uid="{00000000-0005-0000-0000-0000197B0000}"/>
    <cellStyle name="Note 2 2 4 4 3 2" xfId="21377" xr:uid="{00000000-0005-0000-0000-00001A7B0000}"/>
    <cellStyle name="Note 2 2 4 4 3 3" xfId="21756" xr:uid="{00000000-0005-0000-0000-00001B7B0000}"/>
    <cellStyle name="Note 2 2 4 4 3 4" xfId="27462" xr:uid="{00000000-0005-0000-0000-00001C7B0000}"/>
    <cellStyle name="Note 2 2 4 4 3 5" xfId="14787" xr:uid="{00000000-0005-0000-0000-00001D7B0000}"/>
    <cellStyle name="Note 2 2 4 4 3 6" xfId="26546" xr:uid="{00000000-0005-0000-0000-00001E7B0000}"/>
    <cellStyle name="Note 2 2 4 4 4" xfId="18571" xr:uid="{00000000-0005-0000-0000-00001F7B0000}"/>
    <cellStyle name="Note 2 2 4 4 5" xfId="25849" xr:uid="{00000000-0005-0000-0000-0000207B0000}"/>
    <cellStyle name="Note 2 2 4 4 6" xfId="25832" xr:uid="{00000000-0005-0000-0000-0000217B0000}"/>
    <cellStyle name="Note 2 2 4 4 7" xfId="27444" xr:uid="{00000000-0005-0000-0000-0000227B0000}"/>
    <cellStyle name="Note 2 2 4 4 8" xfId="27410" xr:uid="{00000000-0005-0000-0000-0000237B0000}"/>
    <cellStyle name="Note 2 2 4 5" xfId="5769" xr:uid="{00000000-0005-0000-0000-0000247B0000}"/>
    <cellStyle name="Note 2 2 4 5 2" xfId="13441" xr:uid="{00000000-0005-0000-0000-0000257B0000}"/>
    <cellStyle name="Note 2 2 4 5 3" xfId="22980" xr:uid="{00000000-0005-0000-0000-0000267B0000}"/>
    <cellStyle name="Note 2 2 4 5 4" xfId="24244" xr:uid="{00000000-0005-0000-0000-0000277B0000}"/>
    <cellStyle name="Note 2 2 4 5 5" xfId="15513" xr:uid="{00000000-0005-0000-0000-0000287B0000}"/>
    <cellStyle name="Note 2 2 4 5 6" xfId="21152" xr:uid="{00000000-0005-0000-0000-0000297B0000}"/>
    <cellStyle name="Note 2 2 4 5 7" xfId="31924" xr:uid="{00000000-0005-0000-0000-00002A7B0000}"/>
    <cellStyle name="Note 2 2 4 6" xfId="4323" xr:uid="{00000000-0005-0000-0000-00002B7B0000}"/>
    <cellStyle name="Note 2 2 4 6 2" xfId="21669" xr:uid="{00000000-0005-0000-0000-00002C7B0000}"/>
    <cellStyle name="Note 2 2 4 6 3" xfId="14418" xr:uid="{00000000-0005-0000-0000-00002D7B0000}"/>
    <cellStyle name="Note 2 2 4 6 4" xfId="16261" xr:uid="{00000000-0005-0000-0000-00002E7B0000}"/>
    <cellStyle name="Note 2 2 4 6 5" xfId="29672" xr:uid="{00000000-0005-0000-0000-00002F7B0000}"/>
    <cellStyle name="Note 2 2 4 6 6" xfId="30891" xr:uid="{00000000-0005-0000-0000-0000307B0000}"/>
    <cellStyle name="Note 2 2 4 7" xfId="20077" xr:uid="{00000000-0005-0000-0000-0000317B0000}"/>
    <cellStyle name="Note 2 2 4 8" xfId="20214" xr:uid="{00000000-0005-0000-0000-0000327B0000}"/>
    <cellStyle name="Note 2 2 4 9" xfId="25546" xr:uid="{00000000-0005-0000-0000-0000337B0000}"/>
    <cellStyle name="Note 2 2 5" xfId="655" xr:uid="{00000000-0005-0000-0000-0000347B0000}"/>
    <cellStyle name="Note 2 2 5 10" xfId="29685" xr:uid="{00000000-0005-0000-0000-0000357B0000}"/>
    <cellStyle name="Note 2 2 5 11" xfId="27348" xr:uid="{00000000-0005-0000-0000-0000367B0000}"/>
    <cellStyle name="Note 2 2 5 2" xfId="1423" xr:uid="{00000000-0005-0000-0000-0000377B0000}"/>
    <cellStyle name="Note 2 2 5 2 2" xfId="2514" xr:uid="{00000000-0005-0000-0000-0000387B0000}"/>
    <cellStyle name="Note 2 2 5 2 2 2" xfId="6537" xr:uid="{00000000-0005-0000-0000-0000397B0000}"/>
    <cellStyle name="Note 2 2 5 2 2 2 2" xfId="13958" xr:uid="{00000000-0005-0000-0000-00003A7B0000}"/>
    <cellStyle name="Note 2 2 5 2 2 2 3" xfId="23748" xr:uid="{00000000-0005-0000-0000-00003B7B0000}"/>
    <cellStyle name="Note 2 2 5 2 2 2 4" xfId="21785" xr:uid="{00000000-0005-0000-0000-00003C7B0000}"/>
    <cellStyle name="Note 2 2 5 2 2 2 5" xfId="27210" xr:uid="{00000000-0005-0000-0000-00003D7B0000}"/>
    <cellStyle name="Note 2 2 5 2 2 2 6" xfId="25504" xr:uid="{00000000-0005-0000-0000-00003E7B0000}"/>
    <cellStyle name="Note 2 2 5 2 2 2 7" xfId="31719" xr:uid="{00000000-0005-0000-0000-00003F7B0000}"/>
    <cellStyle name="Note 2 2 5 2 2 3" xfId="5834" xr:uid="{00000000-0005-0000-0000-0000407B0000}"/>
    <cellStyle name="Note 2 2 5 2 2 3 2" xfId="23045" xr:uid="{00000000-0005-0000-0000-0000417B0000}"/>
    <cellStyle name="Note 2 2 5 2 2 3 3" xfId="26465" xr:uid="{00000000-0005-0000-0000-0000427B0000}"/>
    <cellStyle name="Note 2 2 5 2 2 3 4" xfId="14126" xr:uid="{00000000-0005-0000-0000-0000437B0000}"/>
    <cellStyle name="Note 2 2 5 2 2 3 5" xfId="14239" xr:uid="{00000000-0005-0000-0000-0000447B0000}"/>
    <cellStyle name="Note 2 2 5 2 2 3 6" xfId="31238" xr:uid="{00000000-0005-0000-0000-0000457B0000}"/>
    <cellStyle name="Note 2 2 5 2 2 4" xfId="14390" xr:uid="{00000000-0005-0000-0000-0000467B0000}"/>
    <cellStyle name="Note 2 2 5 2 2 5" xfId="21893" xr:uid="{00000000-0005-0000-0000-0000477B0000}"/>
    <cellStyle name="Note 2 2 5 2 2 6" xfId="26878" xr:uid="{00000000-0005-0000-0000-0000487B0000}"/>
    <cellStyle name="Note 2 2 5 2 2 7" xfId="30393" xr:uid="{00000000-0005-0000-0000-0000497B0000}"/>
    <cellStyle name="Note 2 2 5 2 2 8" xfId="20434" xr:uid="{00000000-0005-0000-0000-00004A7B0000}"/>
    <cellStyle name="Note 2 2 5 2 3" xfId="5850" xr:uid="{00000000-0005-0000-0000-00004B7B0000}"/>
    <cellStyle name="Note 2 2 5 2 3 2" xfId="13479" xr:uid="{00000000-0005-0000-0000-00004C7B0000}"/>
    <cellStyle name="Note 2 2 5 2 3 3" xfId="23061" xr:uid="{00000000-0005-0000-0000-00004D7B0000}"/>
    <cellStyle name="Note 2 2 5 2 3 4" xfId="25135" xr:uid="{00000000-0005-0000-0000-00004E7B0000}"/>
    <cellStyle name="Note 2 2 5 2 3 5" xfId="24220" xr:uid="{00000000-0005-0000-0000-00004F7B0000}"/>
    <cellStyle name="Note 2 2 5 2 3 6" xfId="27796" xr:uid="{00000000-0005-0000-0000-0000507B0000}"/>
    <cellStyle name="Note 2 2 5 2 3 7" xfId="21074" xr:uid="{00000000-0005-0000-0000-0000517B0000}"/>
    <cellStyle name="Note 2 2 5 2 4" xfId="3916" xr:uid="{00000000-0005-0000-0000-0000527B0000}"/>
    <cellStyle name="Note 2 2 5 2 4 2" xfId="21283" xr:uid="{00000000-0005-0000-0000-0000537B0000}"/>
    <cellStyle name="Note 2 2 5 2 4 3" xfId="25167" xr:uid="{00000000-0005-0000-0000-0000547B0000}"/>
    <cellStyle name="Note 2 2 5 2 4 4" xfId="26476" xr:uid="{00000000-0005-0000-0000-0000557B0000}"/>
    <cellStyle name="Note 2 2 5 2 4 5" xfId="30566" xr:uid="{00000000-0005-0000-0000-0000567B0000}"/>
    <cellStyle name="Note 2 2 5 2 4 6" xfId="29504" xr:uid="{00000000-0005-0000-0000-0000577B0000}"/>
    <cellStyle name="Note 2 2 5 2 5" xfId="18252" xr:uid="{00000000-0005-0000-0000-0000587B0000}"/>
    <cellStyle name="Note 2 2 5 2 6" xfId="14432" xr:uid="{00000000-0005-0000-0000-0000597B0000}"/>
    <cellStyle name="Note 2 2 5 2 7" xfId="20873" xr:uid="{00000000-0005-0000-0000-00005A7B0000}"/>
    <cellStyle name="Note 2 2 5 2 8" xfId="19725" xr:uid="{00000000-0005-0000-0000-00005B7B0000}"/>
    <cellStyle name="Note 2 2 5 2 9" xfId="26860" xr:uid="{00000000-0005-0000-0000-00005C7B0000}"/>
    <cellStyle name="Note 2 2 5 3" xfId="1166" xr:uid="{00000000-0005-0000-0000-00005D7B0000}"/>
    <cellStyle name="Note 2 2 5 3 2" xfId="2257" xr:uid="{00000000-0005-0000-0000-00005E7B0000}"/>
    <cellStyle name="Note 2 2 5 3 2 2" xfId="6398" xr:uid="{00000000-0005-0000-0000-00005F7B0000}"/>
    <cellStyle name="Note 2 2 5 3 2 2 2" xfId="13874" xr:uid="{00000000-0005-0000-0000-0000607B0000}"/>
    <cellStyle name="Note 2 2 5 3 2 2 3" xfId="23609" xr:uid="{00000000-0005-0000-0000-0000617B0000}"/>
    <cellStyle name="Note 2 2 5 3 2 2 4" xfId="21906" xr:uid="{00000000-0005-0000-0000-0000627B0000}"/>
    <cellStyle name="Note 2 2 5 3 2 2 5" xfId="28311" xr:uid="{00000000-0005-0000-0000-0000637B0000}"/>
    <cellStyle name="Note 2 2 5 3 2 2 6" xfId="28210" xr:uid="{00000000-0005-0000-0000-0000647B0000}"/>
    <cellStyle name="Note 2 2 5 3 2 2 7" xfId="26666" xr:uid="{00000000-0005-0000-0000-0000657B0000}"/>
    <cellStyle name="Note 2 2 5 3 2 3" xfId="5007" xr:uid="{00000000-0005-0000-0000-0000667B0000}"/>
    <cellStyle name="Note 2 2 5 3 2 3 2" xfId="22303" xr:uid="{00000000-0005-0000-0000-0000677B0000}"/>
    <cellStyle name="Note 2 2 5 3 2 3 3" xfId="26027" xr:uid="{00000000-0005-0000-0000-0000687B0000}"/>
    <cellStyle name="Note 2 2 5 3 2 3 4" xfId="25006" xr:uid="{00000000-0005-0000-0000-0000697B0000}"/>
    <cellStyle name="Note 2 2 5 3 2 3 5" xfId="20215" xr:uid="{00000000-0005-0000-0000-00006A7B0000}"/>
    <cellStyle name="Note 2 2 5 3 2 3 6" xfId="30927" xr:uid="{00000000-0005-0000-0000-00006B7B0000}"/>
    <cellStyle name="Note 2 2 5 3 2 4" xfId="18560" xr:uid="{00000000-0005-0000-0000-00006C7B0000}"/>
    <cellStyle name="Note 2 2 5 3 2 5" xfId="15192" xr:uid="{00000000-0005-0000-0000-00006D7B0000}"/>
    <cellStyle name="Note 2 2 5 3 2 6" xfId="16204" xr:uid="{00000000-0005-0000-0000-00006E7B0000}"/>
    <cellStyle name="Note 2 2 5 3 2 7" xfId="29972" xr:uid="{00000000-0005-0000-0000-00006F7B0000}"/>
    <cellStyle name="Note 2 2 5 3 2 8" xfId="21873" xr:uid="{00000000-0005-0000-0000-0000707B0000}"/>
    <cellStyle name="Note 2 2 5 3 3" xfId="4645" xr:uid="{00000000-0005-0000-0000-0000717B0000}"/>
    <cellStyle name="Note 2 2 5 3 3 2" xfId="12490" xr:uid="{00000000-0005-0000-0000-0000727B0000}"/>
    <cellStyle name="Note 2 2 5 3 3 3" xfId="21963" xr:uid="{00000000-0005-0000-0000-0000737B0000}"/>
    <cellStyle name="Note 2 2 5 3 3 4" xfId="21124" xr:uid="{00000000-0005-0000-0000-0000747B0000}"/>
    <cellStyle name="Note 2 2 5 3 3 5" xfId="20993" xr:uid="{00000000-0005-0000-0000-0000757B0000}"/>
    <cellStyle name="Note 2 2 5 3 3 6" xfId="27998" xr:uid="{00000000-0005-0000-0000-0000767B0000}"/>
    <cellStyle name="Note 2 2 5 3 3 7" xfId="26870" xr:uid="{00000000-0005-0000-0000-0000777B0000}"/>
    <cellStyle name="Note 2 2 5 3 4" xfId="4316" xr:uid="{00000000-0005-0000-0000-0000787B0000}"/>
    <cellStyle name="Note 2 2 5 3 4 2" xfId="21662" xr:uid="{00000000-0005-0000-0000-0000797B0000}"/>
    <cellStyle name="Note 2 2 5 3 4 3" xfId="22922" xr:uid="{00000000-0005-0000-0000-00007A7B0000}"/>
    <cellStyle name="Note 2 2 5 3 4 4" xfId="21885" xr:uid="{00000000-0005-0000-0000-00007B7B0000}"/>
    <cellStyle name="Note 2 2 5 3 4 5" xfId="29491" xr:uid="{00000000-0005-0000-0000-00007C7B0000}"/>
    <cellStyle name="Note 2 2 5 3 4 6" xfId="30743" xr:uid="{00000000-0005-0000-0000-00007D7B0000}"/>
    <cellStyle name="Note 2 2 5 3 5" xfId="15203" xr:uid="{00000000-0005-0000-0000-00007E7B0000}"/>
    <cellStyle name="Note 2 2 5 3 6" xfId="25531" xr:uid="{00000000-0005-0000-0000-00007F7B0000}"/>
    <cellStyle name="Note 2 2 5 3 7" xfId="28772" xr:uid="{00000000-0005-0000-0000-0000807B0000}"/>
    <cellStyle name="Note 2 2 5 3 8" xfId="14178" xr:uid="{00000000-0005-0000-0000-0000817B0000}"/>
    <cellStyle name="Note 2 2 5 3 9" xfId="31464" xr:uid="{00000000-0005-0000-0000-0000827B0000}"/>
    <cellStyle name="Note 2 2 5 4" xfId="1834" xr:uid="{00000000-0005-0000-0000-0000837B0000}"/>
    <cellStyle name="Note 2 2 5 4 2" xfId="6135" xr:uid="{00000000-0005-0000-0000-0000847B0000}"/>
    <cellStyle name="Note 2 2 5 4 2 2" xfId="13700" xr:uid="{00000000-0005-0000-0000-0000857B0000}"/>
    <cellStyle name="Note 2 2 5 4 2 3" xfId="23346" xr:uid="{00000000-0005-0000-0000-0000867B0000}"/>
    <cellStyle name="Note 2 2 5 4 2 4" xfId="14413" xr:uid="{00000000-0005-0000-0000-0000877B0000}"/>
    <cellStyle name="Note 2 2 5 4 2 5" xfId="28334" xr:uid="{00000000-0005-0000-0000-0000887B0000}"/>
    <cellStyle name="Note 2 2 5 4 2 6" xfId="27842" xr:uid="{00000000-0005-0000-0000-0000897B0000}"/>
    <cellStyle name="Note 2 2 5 4 2 7" xfId="24771" xr:uid="{00000000-0005-0000-0000-00008A7B0000}"/>
    <cellStyle name="Note 2 2 5 4 3" xfId="6308" xr:uid="{00000000-0005-0000-0000-00008B7B0000}"/>
    <cellStyle name="Note 2 2 5 4 3 2" xfId="23519" xr:uid="{00000000-0005-0000-0000-00008C7B0000}"/>
    <cellStyle name="Note 2 2 5 4 3 3" xfId="25674" xr:uid="{00000000-0005-0000-0000-00008D7B0000}"/>
    <cellStyle name="Note 2 2 5 4 3 4" xfId="22950" xr:uid="{00000000-0005-0000-0000-00008E7B0000}"/>
    <cellStyle name="Note 2 2 5 4 3 5" xfId="29176" xr:uid="{00000000-0005-0000-0000-00008F7B0000}"/>
    <cellStyle name="Note 2 2 5 4 3 6" xfId="24554" xr:uid="{00000000-0005-0000-0000-0000907B0000}"/>
    <cellStyle name="Note 2 2 5 4 4" xfId="19968" xr:uid="{00000000-0005-0000-0000-0000917B0000}"/>
    <cellStyle name="Note 2 2 5 4 5" xfId="22676" xr:uid="{00000000-0005-0000-0000-0000927B0000}"/>
    <cellStyle name="Note 2 2 5 4 6" xfId="19775" xr:uid="{00000000-0005-0000-0000-0000937B0000}"/>
    <cellStyle name="Note 2 2 5 4 7" xfId="30851" xr:uid="{00000000-0005-0000-0000-0000947B0000}"/>
    <cellStyle name="Note 2 2 5 4 8" xfId="29409" xr:uid="{00000000-0005-0000-0000-0000957B0000}"/>
    <cellStyle name="Note 2 2 5 5" xfId="4879" xr:uid="{00000000-0005-0000-0000-0000967B0000}"/>
    <cellStyle name="Note 2 2 5 5 2" xfId="12693" xr:uid="{00000000-0005-0000-0000-0000977B0000}"/>
    <cellStyle name="Note 2 2 5 5 3" xfId="22177" xr:uid="{00000000-0005-0000-0000-0000987B0000}"/>
    <cellStyle name="Note 2 2 5 5 4" xfId="21113" xr:uid="{00000000-0005-0000-0000-0000997B0000}"/>
    <cellStyle name="Note 2 2 5 5 5" xfId="27270" xr:uid="{00000000-0005-0000-0000-00009A7B0000}"/>
    <cellStyle name="Note 2 2 5 5 6" xfId="27824" xr:uid="{00000000-0005-0000-0000-00009B7B0000}"/>
    <cellStyle name="Note 2 2 5 5 7" xfId="26817" xr:uid="{00000000-0005-0000-0000-00009C7B0000}"/>
    <cellStyle name="Note 2 2 5 6" xfId="6721" xr:uid="{00000000-0005-0000-0000-00009D7B0000}"/>
    <cellStyle name="Note 2 2 5 6 2" xfId="23932" xr:uid="{00000000-0005-0000-0000-00009E7B0000}"/>
    <cellStyle name="Note 2 2 5 6 3" xfId="25753" xr:uid="{00000000-0005-0000-0000-00009F7B0000}"/>
    <cellStyle name="Note 2 2 5 6 4" xfId="20728" xr:uid="{00000000-0005-0000-0000-0000A07B0000}"/>
    <cellStyle name="Note 2 2 5 6 5" xfId="26905" xr:uid="{00000000-0005-0000-0000-0000A17B0000}"/>
    <cellStyle name="Note 2 2 5 6 6" xfId="28648" xr:uid="{00000000-0005-0000-0000-0000A27B0000}"/>
    <cellStyle name="Note 2 2 5 7" xfId="25435" xr:uid="{00000000-0005-0000-0000-0000A37B0000}"/>
    <cellStyle name="Note 2 2 5 8" xfId="24944" xr:uid="{00000000-0005-0000-0000-0000A47B0000}"/>
    <cellStyle name="Note 2 2 5 9" xfId="29950" xr:uid="{00000000-0005-0000-0000-0000A57B0000}"/>
    <cellStyle name="Note 2 2 6" xfId="1412" xr:uid="{00000000-0005-0000-0000-0000A67B0000}"/>
    <cellStyle name="Note 2 2 6 2" xfId="2503" xr:uid="{00000000-0005-0000-0000-0000A77B0000}"/>
    <cellStyle name="Note 2 2 6 2 2" xfId="6526" xr:uid="{00000000-0005-0000-0000-0000A87B0000}"/>
    <cellStyle name="Note 2 2 6 2 2 2" xfId="13947" xr:uid="{00000000-0005-0000-0000-0000A97B0000}"/>
    <cellStyle name="Note 2 2 6 2 2 3" xfId="23737" xr:uid="{00000000-0005-0000-0000-0000AA7B0000}"/>
    <cellStyle name="Note 2 2 6 2 2 4" xfId="25018" xr:uid="{00000000-0005-0000-0000-0000AB7B0000}"/>
    <cellStyle name="Note 2 2 6 2 2 5" xfId="26006" xr:uid="{00000000-0005-0000-0000-0000AC7B0000}"/>
    <cellStyle name="Note 2 2 6 2 2 6" xfId="27021" xr:uid="{00000000-0005-0000-0000-0000AD7B0000}"/>
    <cellStyle name="Note 2 2 6 2 2 7" xfId="20759" xr:uid="{00000000-0005-0000-0000-0000AE7B0000}"/>
    <cellStyle name="Note 2 2 6 2 3" xfId="4003" xr:uid="{00000000-0005-0000-0000-0000AF7B0000}"/>
    <cellStyle name="Note 2 2 6 2 3 2" xfId="21370" xr:uid="{00000000-0005-0000-0000-0000B07B0000}"/>
    <cellStyle name="Note 2 2 6 2 3 3" xfId="24675" xr:uid="{00000000-0005-0000-0000-0000B17B0000}"/>
    <cellStyle name="Note 2 2 6 2 3 4" xfId="25047" xr:uid="{00000000-0005-0000-0000-0000B27B0000}"/>
    <cellStyle name="Note 2 2 6 2 3 5" xfId="26983" xr:uid="{00000000-0005-0000-0000-0000B37B0000}"/>
    <cellStyle name="Note 2 2 6 2 3 6" xfId="31314" xr:uid="{00000000-0005-0000-0000-0000B47B0000}"/>
    <cellStyle name="Note 2 2 6 2 4" xfId="14401" xr:uid="{00000000-0005-0000-0000-0000B57B0000}"/>
    <cellStyle name="Note 2 2 6 2 5" xfId="19450" xr:uid="{00000000-0005-0000-0000-0000B67B0000}"/>
    <cellStyle name="Note 2 2 6 2 6" xfId="26644" xr:uid="{00000000-0005-0000-0000-0000B77B0000}"/>
    <cellStyle name="Note 2 2 6 2 7" xfId="29674" xr:uid="{00000000-0005-0000-0000-0000B87B0000}"/>
    <cellStyle name="Note 2 2 6 2 8" xfId="30341" xr:uid="{00000000-0005-0000-0000-0000B97B0000}"/>
    <cellStyle name="Note 2 2 6 3" xfId="5839" xr:uid="{00000000-0005-0000-0000-0000BA7B0000}"/>
    <cellStyle name="Note 2 2 6 3 2" xfId="13468" xr:uid="{00000000-0005-0000-0000-0000BB7B0000}"/>
    <cellStyle name="Note 2 2 6 3 3" xfId="23050" xr:uid="{00000000-0005-0000-0000-0000BC7B0000}"/>
    <cellStyle name="Note 2 2 6 3 4" xfId="22867" xr:uid="{00000000-0005-0000-0000-0000BD7B0000}"/>
    <cellStyle name="Note 2 2 6 3 5" xfId="20860" xr:uid="{00000000-0005-0000-0000-0000BE7B0000}"/>
    <cellStyle name="Note 2 2 6 3 6" xfId="30801" xr:uid="{00000000-0005-0000-0000-0000BF7B0000}"/>
    <cellStyle name="Note 2 2 6 3 7" xfId="31926" xr:uid="{00000000-0005-0000-0000-0000C07B0000}"/>
    <cellStyle name="Note 2 2 6 4" xfId="6932" xr:uid="{00000000-0005-0000-0000-0000C17B0000}"/>
    <cellStyle name="Note 2 2 6 4 2" xfId="24143" xr:uid="{00000000-0005-0000-0000-0000C27B0000}"/>
    <cellStyle name="Note 2 2 6 4 3" xfId="25834" xr:uid="{00000000-0005-0000-0000-0000C37B0000}"/>
    <cellStyle name="Note 2 2 6 4 4" xfId="28970" xr:uid="{00000000-0005-0000-0000-0000C47B0000}"/>
    <cellStyle name="Note 2 2 6 4 5" xfId="29942" xr:uid="{00000000-0005-0000-0000-0000C57B0000}"/>
    <cellStyle name="Note 2 2 6 4 6" xfId="19448" xr:uid="{00000000-0005-0000-0000-0000C67B0000}"/>
    <cellStyle name="Note 2 2 6 5" xfId="18803" xr:uid="{00000000-0005-0000-0000-0000C77B0000}"/>
    <cellStyle name="Note 2 2 6 6" xfId="14245" xr:uid="{00000000-0005-0000-0000-0000C87B0000}"/>
    <cellStyle name="Note 2 2 6 7" xfId="28257" xr:uid="{00000000-0005-0000-0000-0000C97B0000}"/>
    <cellStyle name="Note 2 2 6 8" xfId="29812" xr:uid="{00000000-0005-0000-0000-0000CA7B0000}"/>
    <cellStyle name="Note 2 2 6 9" xfId="30255" xr:uid="{00000000-0005-0000-0000-0000CB7B0000}"/>
    <cellStyle name="Note 2 2 7" xfId="1157" xr:uid="{00000000-0005-0000-0000-0000CC7B0000}"/>
    <cellStyle name="Note 2 2 7 2" xfId="2248" xr:uid="{00000000-0005-0000-0000-0000CD7B0000}"/>
    <cellStyle name="Note 2 2 7 2 2" xfId="6389" xr:uid="{00000000-0005-0000-0000-0000CE7B0000}"/>
    <cellStyle name="Note 2 2 7 2 2 2" xfId="13865" xr:uid="{00000000-0005-0000-0000-0000CF7B0000}"/>
    <cellStyle name="Note 2 2 7 2 2 3" xfId="23600" xr:uid="{00000000-0005-0000-0000-0000D07B0000}"/>
    <cellStyle name="Note 2 2 7 2 2 4" xfId="22142" xr:uid="{00000000-0005-0000-0000-0000D17B0000}"/>
    <cellStyle name="Note 2 2 7 2 2 5" xfId="19971" xr:uid="{00000000-0005-0000-0000-0000D27B0000}"/>
    <cellStyle name="Note 2 2 7 2 2 6" xfId="30039" xr:uid="{00000000-0005-0000-0000-0000D37B0000}"/>
    <cellStyle name="Note 2 2 7 2 2 7" xfId="30773" xr:uid="{00000000-0005-0000-0000-0000D47B0000}"/>
    <cellStyle name="Note 2 2 7 2 3" xfId="6320" xr:uid="{00000000-0005-0000-0000-0000D57B0000}"/>
    <cellStyle name="Note 2 2 7 2 3 2" xfId="23531" xr:uid="{00000000-0005-0000-0000-0000D67B0000}"/>
    <cellStyle name="Note 2 2 7 2 3 3" xfId="24711" xr:uid="{00000000-0005-0000-0000-0000D77B0000}"/>
    <cellStyle name="Note 2 2 7 2 3 4" xfId="27395" xr:uid="{00000000-0005-0000-0000-0000D87B0000}"/>
    <cellStyle name="Note 2 2 7 2 3 5" xfId="29921" xr:uid="{00000000-0005-0000-0000-0000D97B0000}"/>
    <cellStyle name="Note 2 2 7 2 3 6" xfId="31814" xr:uid="{00000000-0005-0000-0000-0000DA7B0000}"/>
    <cellStyle name="Note 2 2 7 2 4" xfId="14453" xr:uid="{00000000-0005-0000-0000-0000DB7B0000}"/>
    <cellStyle name="Note 2 2 7 2 5" xfId="14805" xr:uid="{00000000-0005-0000-0000-0000DC7B0000}"/>
    <cellStyle name="Note 2 2 7 2 6" xfId="20804" xr:uid="{00000000-0005-0000-0000-0000DD7B0000}"/>
    <cellStyle name="Note 2 2 7 2 7" xfId="29596" xr:uid="{00000000-0005-0000-0000-0000DE7B0000}"/>
    <cellStyle name="Note 2 2 7 2 8" xfId="31367" xr:uid="{00000000-0005-0000-0000-0000DF7B0000}"/>
    <cellStyle name="Note 2 2 7 3" xfId="4984" xr:uid="{00000000-0005-0000-0000-0000E07B0000}"/>
    <cellStyle name="Note 2 2 7 3 2" xfId="12755" xr:uid="{00000000-0005-0000-0000-0000E17B0000}"/>
    <cellStyle name="Note 2 2 7 3 3" xfId="22280" xr:uid="{00000000-0005-0000-0000-0000E27B0000}"/>
    <cellStyle name="Note 2 2 7 3 4" xfId="22527" xr:uid="{00000000-0005-0000-0000-0000E37B0000}"/>
    <cellStyle name="Note 2 2 7 3 5" xfId="26412" xr:uid="{00000000-0005-0000-0000-0000E47B0000}"/>
    <cellStyle name="Note 2 2 7 3 6" xfId="28448" xr:uid="{00000000-0005-0000-0000-0000E57B0000}"/>
    <cellStyle name="Note 2 2 7 3 7" xfId="22726" xr:uid="{00000000-0005-0000-0000-0000E67B0000}"/>
    <cellStyle name="Note 2 2 7 4" xfId="6697" xr:uid="{00000000-0005-0000-0000-0000E77B0000}"/>
    <cellStyle name="Note 2 2 7 4 2" xfId="23908" xr:uid="{00000000-0005-0000-0000-0000E87B0000}"/>
    <cellStyle name="Note 2 2 7 4 3" xfId="22675" xr:uid="{00000000-0005-0000-0000-0000E97B0000}"/>
    <cellStyle name="Note 2 2 7 4 4" xfId="20523" xr:uid="{00000000-0005-0000-0000-0000EA7B0000}"/>
    <cellStyle name="Note 2 2 7 4 5" xfId="27974" xr:uid="{00000000-0005-0000-0000-0000EB7B0000}"/>
    <cellStyle name="Note 2 2 7 4 6" xfId="29179" xr:uid="{00000000-0005-0000-0000-0000EC7B0000}"/>
    <cellStyle name="Note 2 2 7 5" xfId="18108" xr:uid="{00000000-0005-0000-0000-0000ED7B0000}"/>
    <cellStyle name="Note 2 2 7 6" xfId="18093" xr:uid="{00000000-0005-0000-0000-0000EE7B0000}"/>
    <cellStyle name="Note 2 2 7 7" xfId="27947" xr:uid="{00000000-0005-0000-0000-0000EF7B0000}"/>
    <cellStyle name="Note 2 2 7 8" xfId="21175" xr:uid="{00000000-0005-0000-0000-0000F07B0000}"/>
    <cellStyle name="Note 2 2 7 9" xfId="31365" xr:uid="{00000000-0005-0000-0000-0000F17B0000}"/>
    <cellStyle name="Note 2 2 8" xfId="1823" xr:uid="{00000000-0005-0000-0000-0000F27B0000}"/>
    <cellStyle name="Note 2 2 8 2" xfId="6124" xr:uid="{00000000-0005-0000-0000-0000F37B0000}"/>
    <cellStyle name="Note 2 2 8 2 2" xfId="13689" xr:uid="{00000000-0005-0000-0000-0000F47B0000}"/>
    <cellStyle name="Note 2 2 8 2 3" xfId="23335" xr:uid="{00000000-0005-0000-0000-0000F57B0000}"/>
    <cellStyle name="Note 2 2 8 2 4" xfId="20831" xr:uid="{00000000-0005-0000-0000-0000F67B0000}"/>
    <cellStyle name="Note 2 2 8 2 5" xfId="28341" xr:uid="{00000000-0005-0000-0000-0000F77B0000}"/>
    <cellStyle name="Note 2 2 8 2 6" xfId="22344" xr:uid="{00000000-0005-0000-0000-0000F87B0000}"/>
    <cellStyle name="Note 2 2 8 2 7" xfId="31750" xr:uid="{00000000-0005-0000-0000-0000F97B0000}"/>
    <cellStyle name="Note 2 2 8 3" xfId="6907" xr:uid="{00000000-0005-0000-0000-0000FA7B0000}"/>
    <cellStyle name="Note 2 2 8 3 2" xfId="24118" xr:uid="{00000000-0005-0000-0000-0000FB7B0000}"/>
    <cellStyle name="Note 2 2 8 3 3" xfId="21760" xr:uid="{00000000-0005-0000-0000-0000FC7B0000}"/>
    <cellStyle name="Note 2 2 8 3 4" xfId="28945" xr:uid="{00000000-0005-0000-0000-0000FD7B0000}"/>
    <cellStyle name="Note 2 2 8 3 5" xfId="24614" xr:uid="{00000000-0005-0000-0000-0000FE7B0000}"/>
    <cellStyle name="Note 2 2 8 3 6" xfId="15812" xr:uid="{00000000-0005-0000-0000-0000FF7B0000}"/>
    <cellStyle name="Note 2 2 8 4" xfId="17846" xr:uid="{00000000-0005-0000-0000-0000007C0000}"/>
    <cellStyle name="Note 2 2 8 5" xfId="22623" xr:uid="{00000000-0005-0000-0000-0000017C0000}"/>
    <cellStyle name="Note 2 2 8 6" xfId="25096" xr:uid="{00000000-0005-0000-0000-0000027C0000}"/>
    <cellStyle name="Note 2 2 8 7" xfId="19884" xr:uid="{00000000-0005-0000-0000-0000037C0000}"/>
    <cellStyle name="Note 2 2 8 8" xfId="20886" xr:uid="{00000000-0005-0000-0000-0000047C0000}"/>
    <cellStyle name="Note 2 2 9" xfId="4875" xr:uid="{00000000-0005-0000-0000-0000057C0000}"/>
    <cellStyle name="Note 2 2 9 2" xfId="12689" xr:uid="{00000000-0005-0000-0000-0000067C0000}"/>
    <cellStyle name="Note 2 2 9 3" xfId="22173" xr:uid="{00000000-0005-0000-0000-0000077C0000}"/>
    <cellStyle name="Note 2 2 9 4" xfId="20777" xr:uid="{00000000-0005-0000-0000-0000087C0000}"/>
    <cellStyle name="Note 2 2 9 5" xfId="22961" xr:uid="{00000000-0005-0000-0000-0000097C0000}"/>
    <cellStyle name="Note 2 2 9 6" xfId="20879" xr:uid="{00000000-0005-0000-0000-00000A7C0000}"/>
    <cellStyle name="Note 2 2 9 7" xfId="29879" xr:uid="{00000000-0005-0000-0000-00000B7C0000}"/>
    <cellStyle name="Note 2 3" xfId="656" xr:uid="{00000000-0005-0000-0000-00000C7C0000}"/>
    <cellStyle name="Note 2 3 10" xfId="20160" xr:uid="{00000000-0005-0000-0000-00000D7C0000}"/>
    <cellStyle name="Note 2 3 11" xfId="22653" xr:uid="{00000000-0005-0000-0000-00000E7C0000}"/>
    <cellStyle name="Note 2 3 12" xfId="25498" xr:uid="{00000000-0005-0000-0000-00000F7C0000}"/>
    <cellStyle name="Note 2 3 13" xfId="27582" xr:uid="{00000000-0005-0000-0000-0000107C0000}"/>
    <cellStyle name="Note 2 3 14" xfId="30897" xr:uid="{00000000-0005-0000-0000-0000117C0000}"/>
    <cellStyle name="Note 2 3 2" xfId="657" xr:uid="{00000000-0005-0000-0000-0000127C0000}"/>
    <cellStyle name="Note 2 3 2 10" xfId="26285" xr:uid="{00000000-0005-0000-0000-0000137C0000}"/>
    <cellStyle name="Note 2 3 2 11" xfId="27949" xr:uid="{00000000-0005-0000-0000-0000147C0000}"/>
    <cellStyle name="Note 2 3 2 12" xfId="27377" xr:uid="{00000000-0005-0000-0000-0000157C0000}"/>
    <cellStyle name="Note 2 3 2 13" xfId="24872" xr:uid="{00000000-0005-0000-0000-0000167C0000}"/>
    <cellStyle name="Note 2 3 2 2" xfId="658" xr:uid="{00000000-0005-0000-0000-0000177C0000}"/>
    <cellStyle name="Note 2 3 2 2 10" xfId="27778" xr:uid="{00000000-0005-0000-0000-0000187C0000}"/>
    <cellStyle name="Note 2 3 2 2 11" xfId="30844" xr:uid="{00000000-0005-0000-0000-0000197C0000}"/>
    <cellStyle name="Note 2 3 2 2 2" xfId="1426" xr:uid="{00000000-0005-0000-0000-00001A7C0000}"/>
    <cellStyle name="Note 2 3 2 2 2 2" xfId="2517" xr:uid="{00000000-0005-0000-0000-00001B7C0000}"/>
    <cellStyle name="Note 2 3 2 2 2 2 2" xfId="6540" xr:uid="{00000000-0005-0000-0000-00001C7C0000}"/>
    <cellStyle name="Note 2 3 2 2 2 2 2 2" xfId="13961" xr:uid="{00000000-0005-0000-0000-00001D7C0000}"/>
    <cellStyle name="Note 2 3 2 2 2 2 2 3" xfId="23751" xr:uid="{00000000-0005-0000-0000-00001E7C0000}"/>
    <cellStyle name="Note 2 3 2 2 2 2 2 4" xfId="24535" xr:uid="{00000000-0005-0000-0000-00001F7C0000}"/>
    <cellStyle name="Note 2 3 2 2 2 2 2 5" xfId="26943" xr:uid="{00000000-0005-0000-0000-0000207C0000}"/>
    <cellStyle name="Note 2 3 2 2 2 2 2 6" xfId="27770" xr:uid="{00000000-0005-0000-0000-0000217C0000}"/>
    <cellStyle name="Note 2 3 2 2 2 2 2 7" xfId="31384" xr:uid="{00000000-0005-0000-0000-0000227C0000}"/>
    <cellStyle name="Note 2 3 2 2 2 2 3" xfId="5832" xr:uid="{00000000-0005-0000-0000-0000237C0000}"/>
    <cellStyle name="Note 2 3 2 2 2 2 3 2" xfId="23043" xr:uid="{00000000-0005-0000-0000-0000247C0000}"/>
    <cellStyle name="Note 2 3 2 2 2 2 3 3" xfId="22625" xr:uid="{00000000-0005-0000-0000-0000257C0000}"/>
    <cellStyle name="Note 2 3 2 2 2 2 3 4" xfId="20584" xr:uid="{00000000-0005-0000-0000-0000267C0000}"/>
    <cellStyle name="Note 2 3 2 2 2 2 3 5" xfId="29624" xr:uid="{00000000-0005-0000-0000-0000277C0000}"/>
    <cellStyle name="Note 2 3 2 2 2 2 3 6" xfId="31739" xr:uid="{00000000-0005-0000-0000-0000287C0000}"/>
    <cellStyle name="Note 2 3 2 2 2 2 4" xfId="14387" xr:uid="{00000000-0005-0000-0000-0000297C0000}"/>
    <cellStyle name="Note 2 3 2 2 2 2 5" xfId="22083" xr:uid="{00000000-0005-0000-0000-00002A7C0000}"/>
    <cellStyle name="Note 2 3 2 2 2 2 6" xfId="22830" xr:uid="{00000000-0005-0000-0000-00002B7C0000}"/>
    <cellStyle name="Note 2 3 2 2 2 2 7" xfId="28108" xr:uid="{00000000-0005-0000-0000-00002C7C0000}"/>
    <cellStyle name="Note 2 3 2 2 2 2 8" xfId="29538" xr:uid="{00000000-0005-0000-0000-00002D7C0000}"/>
    <cellStyle name="Note 2 3 2 2 2 3" xfId="5853" xr:uid="{00000000-0005-0000-0000-00002E7C0000}"/>
    <cellStyle name="Note 2 3 2 2 2 3 2" xfId="13482" xr:uid="{00000000-0005-0000-0000-00002F7C0000}"/>
    <cellStyle name="Note 2 3 2 2 2 3 3" xfId="23064" xr:uid="{00000000-0005-0000-0000-0000307C0000}"/>
    <cellStyle name="Note 2 3 2 2 2 3 4" xfId="15136" xr:uid="{00000000-0005-0000-0000-0000317C0000}"/>
    <cellStyle name="Note 2 3 2 2 2 3 5" xfId="25813" xr:uid="{00000000-0005-0000-0000-0000327C0000}"/>
    <cellStyle name="Note 2 3 2 2 2 3 6" xfId="29158" xr:uid="{00000000-0005-0000-0000-0000337C0000}"/>
    <cellStyle name="Note 2 3 2 2 2 3 7" xfId="26848" xr:uid="{00000000-0005-0000-0000-0000347C0000}"/>
    <cellStyle name="Note 2 3 2 2 2 4" xfId="6844" xr:uid="{00000000-0005-0000-0000-0000357C0000}"/>
    <cellStyle name="Note 2 3 2 2 2 4 2" xfId="24055" xr:uid="{00000000-0005-0000-0000-0000367C0000}"/>
    <cellStyle name="Note 2 3 2 2 2 4 3" xfId="21173" xr:uid="{00000000-0005-0000-0000-0000377C0000}"/>
    <cellStyle name="Note 2 3 2 2 2 4 4" xfId="28882" xr:uid="{00000000-0005-0000-0000-0000387C0000}"/>
    <cellStyle name="Note 2 3 2 2 2 4 5" xfId="14265" xr:uid="{00000000-0005-0000-0000-0000397C0000}"/>
    <cellStyle name="Note 2 3 2 2 2 4 6" xfId="31782" xr:uid="{00000000-0005-0000-0000-00003A7C0000}"/>
    <cellStyle name="Note 2 3 2 2 2 5" xfId="19997" xr:uid="{00000000-0005-0000-0000-00003B7C0000}"/>
    <cellStyle name="Note 2 3 2 2 2 6" xfId="26556" xr:uid="{00000000-0005-0000-0000-00003C7C0000}"/>
    <cellStyle name="Note 2 3 2 2 2 7" xfId="26017" xr:uid="{00000000-0005-0000-0000-00003D7C0000}"/>
    <cellStyle name="Note 2 3 2 2 2 8" xfId="26667" xr:uid="{00000000-0005-0000-0000-00003E7C0000}"/>
    <cellStyle name="Note 2 3 2 2 2 9" xfId="31538" xr:uid="{00000000-0005-0000-0000-00003F7C0000}"/>
    <cellStyle name="Note 2 3 2 2 3" xfId="1169" xr:uid="{00000000-0005-0000-0000-0000407C0000}"/>
    <cellStyle name="Note 2 3 2 2 3 2" xfId="2260" xr:uid="{00000000-0005-0000-0000-0000417C0000}"/>
    <cellStyle name="Note 2 3 2 2 3 2 2" xfId="6401" xr:uid="{00000000-0005-0000-0000-0000427C0000}"/>
    <cellStyle name="Note 2 3 2 2 3 2 2 2" xfId="13877" xr:uid="{00000000-0005-0000-0000-0000437C0000}"/>
    <cellStyle name="Note 2 3 2 2 3 2 2 3" xfId="23612" xr:uid="{00000000-0005-0000-0000-0000447C0000}"/>
    <cellStyle name="Note 2 3 2 2 3 2 2 4" xfId="21592" xr:uid="{00000000-0005-0000-0000-0000457C0000}"/>
    <cellStyle name="Note 2 3 2 2 3 2 2 5" xfId="28818" xr:uid="{00000000-0005-0000-0000-0000467C0000}"/>
    <cellStyle name="Note 2 3 2 2 3 2 2 6" xfId="30704" xr:uid="{00000000-0005-0000-0000-0000477C0000}"/>
    <cellStyle name="Note 2 3 2 2 3 2 2 7" xfId="30608" xr:uid="{00000000-0005-0000-0000-0000487C0000}"/>
    <cellStyle name="Note 2 3 2 2 3 2 3" xfId="3898" xr:uid="{00000000-0005-0000-0000-0000497C0000}"/>
    <cellStyle name="Note 2 3 2 2 3 2 3 2" xfId="21266" xr:uid="{00000000-0005-0000-0000-00004A7C0000}"/>
    <cellStyle name="Note 2 3 2 2 3 2 3 3" xfId="16253" xr:uid="{00000000-0005-0000-0000-00004B7C0000}"/>
    <cellStyle name="Note 2 3 2 2 3 2 3 4" xfId="26589" xr:uid="{00000000-0005-0000-0000-00004C7C0000}"/>
    <cellStyle name="Note 2 3 2 2 3 2 3 5" xfId="27959" xr:uid="{00000000-0005-0000-0000-00004D7C0000}"/>
    <cellStyle name="Note 2 3 2 2 3 2 3 6" xfId="29447" xr:uid="{00000000-0005-0000-0000-00004E7C0000}"/>
    <cellStyle name="Note 2 3 2 2 3 2 4" xfId="16262" xr:uid="{00000000-0005-0000-0000-00004F7C0000}"/>
    <cellStyle name="Note 2 3 2 2 3 2 5" xfId="24984" xr:uid="{00000000-0005-0000-0000-0000507C0000}"/>
    <cellStyle name="Note 2 3 2 2 3 2 6" xfId="22337" xr:uid="{00000000-0005-0000-0000-0000517C0000}"/>
    <cellStyle name="Note 2 3 2 2 3 2 7" xfId="15909" xr:uid="{00000000-0005-0000-0000-0000527C0000}"/>
    <cellStyle name="Note 2 3 2 2 3 2 8" xfId="27670" xr:uid="{00000000-0005-0000-0000-0000537C0000}"/>
    <cellStyle name="Note 2 3 2 2 3 3" xfId="5530" xr:uid="{00000000-0005-0000-0000-0000547C0000}"/>
    <cellStyle name="Note 2 3 2 2 3 3 2" xfId="13237" xr:uid="{00000000-0005-0000-0000-0000557C0000}"/>
    <cellStyle name="Note 2 3 2 2 3 3 3" xfId="22766" xr:uid="{00000000-0005-0000-0000-0000567C0000}"/>
    <cellStyle name="Note 2 3 2 2 3 3 4" xfId="16522" xr:uid="{00000000-0005-0000-0000-0000577C0000}"/>
    <cellStyle name="Note 2 3 2 2 3 3 5" xfId="28618" xr:uid="{00000000-0005-0000-0000-0000587C0000}"/>
    <cellStyle name="Note 2 3 2 2 3 3 6" xfId="30235" xr:uid="{00000000-0005-0000-0000-0000597C0000}"/>
    <cellStyle name="Note 2 3 2 2 3 3 7" xfId="31858" xr:uid="{00000000-0005-0000-0000-00005A7C0000}"/>
    <cellStyle name="Note 2 3 2 2 3 4" xfId="6695" xr:uid="{00000000-0005-0000-0000-00005B7C0000}"/>
    <cellStyle name="Note 2 3 2 2 3 4 2" xfId="23906" xr:uid="{00000000-0005-0000-0000-00005C7C0000}"/>
    <cellStyle name="Note 2 3 2 2 3 4 3" xfId="26302" xr:uid="{00000000-0005-0000-0000-00005D7C0000}"/>
    <cellStyle name="Note 2 3 2 2 3 4 4" xfId="24658" xr:uid="{00000000-0005-0000-0000-00005E7C0000}"/>
    <cellStyle name="Note 2 3 2 2 3 4 5" xfId="28504" xr:uid="{00000000-0005-0000-0000-00005F7C0000}"/>
    <cellStyle name="Note 2 3 2 2 3 4 6" xfId="15217" xr:uid="{00000000-0005-0000-0000-0000607C0000}"/>
    <cellStyle name="Note 2 3 2 2 3 5" xfId="20291" xr:uid="{00000000-0005-0000-0000-0000617C0000}"/>
    <cellStyle name="Note 2 3 2 2 3 6" xfId="22673" xr:uid="{00000000-0005-0000-0000-0000627C0000}"/>
    <cellStyle name="Note 2 3 2 2 3 7" xfId="28371" xr:uid="{00000000-0005-0000-0000-0000637C0000}"/>
    <cellStyle name="Note 2 3 2 2 3 8" xfId="26376" xr:uid="{00000000-0005-0000-0000-0000647C0000}"/>
    <cellStyle name="Note 2 3 2 2 3 9" xfId="27263" xr:uid="{00000000-0005-0000-0000-0000657C0000}"/>
    <cellStyle name="Note 2 3 2 2 4" xfId="1837" xr:uid="{00000000-0005-0000-0000-0000667C0000}"/>
    <cellStyle name="Note 2 3 2 2 4 2" xfId="6138" xr:uid="{00000000-0005-0000-0000-0000677C0000}"/>
    <cellStyle name="Note 2 3 2 2 4 2 2" xfId="13703" xr:uid="{00000000-0005-0000-0000-0000687C0000}"/>
    <cellStyle name="Note 2 3 2 2 4 2 3" xfId="23349" xr:uid="{00000000-0005-0000-0000-0000697C0000}"/>
    <cellStyle name="Note 2 3 2 2 4 2 4" xfId="14093" xr:uid="{00000000-0005-0000-0000-00006A7C0000}"/>
    <cellStyle name="Note 2 3 2 2 4 2 5" xfId="26727" xr:uid="{00000000-0005-0000-0000-00006B7C0000}"/>
    <cellStyle name="Note 2 3 2 2 4 2 6" xfId="27085" xr:uid="{00000000-0005-0000-0000-00006C7C0000}"/>
    <cellStyle name="Note 2 3 2 2 4 2 7" xfId="30111" xr:uid="{00000000-0005-0000-0000-00006D7C0000}"/>
    <cellStyle name="Note 2 3 2 2 4 3" xfId="6506" xr:uid="{00000000-0005-0000-0000-00006E7C0000}"/>
    <cellStyle name="Note 2 3 2 2 4 3 2" xfId="23717" xr:uid="{00000000-0005-0000-0000-00006F7C0000}"/>
    <cellStyle name="Note 2 3 2 2 4 3 3" xfId="26025" xr:uid="{00000000-0005-0000-0000-0000707C0000}"/>
    <cellStyle name="Note 2 3 2 2 4 3 4" xfId="20042" xr:uid="{00000000-0005-0000-0000-0000717C0000}"/>
    <cellStyle name="Note 2 3 2 2 4 3 5" xfId="29583" xr:uid="{00000000-0005-0000-0000-0000727C0000}"/>
    <cellStyle name="Note 2 3 2 2 4 3 6" xfId="28397" xr:uid="{00000000-0005-0000-0000-0000737C0000}"/>
    <cellStyle name="Note 2 3 2 2 4 4" xfId="15171" xr:uid="{00000000-0005-0000-0000-0000747C0000}"/>
    <cellStyle name="Note 2 3 2 2 4 5" xfId="20109" xr:uid="{00000000-0005-0000-0000-0000757C0000}"/>
    <cellStyle name="Note 2 3 2 2 4 6" xfId="27620" xr:uid="{00000000-0005-0000-0000-0000767C0000}"/>
    <cellStyle name="Note 2 3 2 2 4 7" xfId="28801" xr:uid="{00000000-0005-0000-0000-0000777C0000}"/>
    <cellStyle name="Note 2 3 2 2 4 8" xfId="25338" xr:uid="{00000000-0005-0000-0000-0000787C0000}"/>
    <cellStyle name="Note 2 3 2 2 5" xfId="5539" xr:uid="{00000000-0005-0000-0000-0000797C0000}"/>
    <cellStyle name="Note 2 3 2 2 5 2" xfId="13246" xr:uid="{00000000-0005-0000-0000-00007A7C0000}"/>
    <cellStyle name="Note 2 3 2 2 5 3" xfId="22775" xr:uid="{00000000-0005-0000-0000-00007B7C0000}"/>
    <cellStyle name="Note 2 3 2 2 5 4" xfId="25480" xr:uid="{00000000-0005-0000-0000-00007C7C0000}"/>
    <cellStyle name="Note 2 3 2 2 5 5" xfId="26722" xr:uid="{00000000-0005-0000-0000-00007D7C0000}"/>
    <cellStyle name="Note 2 3 2 2 5 6" xfId="14267" xr:uid="{00000000-0005-0000-0000-00007E7C0000}"/>
    <cellStyle name="Note 2 3 2 2 5 7" xfId="26131" xr:uid="{00000000-0005-0000-0000-00007F7C0000}"/>
    <cellStyle name="Note 2 3 2 2 6" xfId="6973" xr:uid="{00000000-0005-0000-0000-0000807C0000}"/>
    <cellStyle name="Note 2 3 2 2 6 2" xfId="24184" xr:uid="{00000000-0005-0000-0000-0000817C0000}"/>
    <cellStyle name="Note 2 3 2 2 6 3" xfId="24678" xr:uid="{00000000-0005-0000-0000-0000827C0000}"/>
    <cellStyle name="Note 2 3 2 2 6 4" xfId="29011" xr:uid="{00000000-0005-0000-0000-0000837C0000}"/>
    <cellStyle name="Note 2 3 2 2 6 5" xfId="29233" xr:uid="{00000000-0005-0000-0000-0000847C0000}"/>
    <cellStyle name="Note 2 3 2 2 6 6" xfId="25060" xr:uid="{00000000-0005-0000-0000-0000857C0000}"/>
    <cellStyle name="Note 2 3 2 2 7" xfId="14160" xr:uid="{00000000-0005-0000-0000-0000867C0000}"/>
    <cellStyle name="Note 2 3 2 2 8" xfId="21782" xr:uid="{00000000-0005-0000-0000-0000877C0000}"/>
    <cellStyle name="Note 2 3 2 2 9" xfId="25707" xr:uid="{00000000-0005-0000-0000-0000887C0000}"/>
    <cellStyle name="Note 2 3 2 3" xfId="659" xr:uid="{00000000-0005-0000-0000-0000897C0000}"/>
    <cellStyle name="Note 2 3 2 3 10" xfId="21071" xr:uid="{00000000-0005-0000-0000-00008A7C0000}"/>
    <cellStyle name="Note 2 3 2 3 11" xfId="22077" xr:uid="{00000000-0005-0000-0000-00008B7C0000}"/>
    <cellStyle name="Note 2 3 2 3 2" xfId="1427" xr:uid="{00000000-0005-0000-0000-00008C7C0000}"/>
    <cellStyle name="Note 2 3 2 3 2 2" xfId="2518" xr:uid="{00000000-0005-0000-0000-00008D7C0000}"/>
    <cellStyle name="Note 2 3 2 3 2 2 2" xfId="6541" xr:uid="{00000000-0005-0000-0000-00008E7C0000}"/>
    <cellStyle name="Note 2 3 2 3 2 2 2 2" xfId="13962" xr:uid="{00000000-0005-0000-0000-00008F7C0000}"/>
    <cellStyle name="Note 2 3 2 3 2 2 2 3" xfId="23752" xr:uid="{00000000-0005-0000-0000-0000907C0000}"/>
    <cellStyle name="Note 2 3 2 3 2 2 2 4" xfId="25113" xr:uid="{00000000-0005-0000-0000-0000917C0000}"/>
    <cellStyle name="Note 2 3 2 3 2 2 2 5" xfId="19132" xr:uid="{00000000-0005-0000-0000-0000927C0000}"/>
    <cellStyle name="Note 2 3 2 3 2 2 2 6" xfId="30456" xr:uid="{00000000-0005-0000-0000-0000937C0000}"/>
    <cellStyle name="Note 2 3 2 3 2 2 2 7" xfId="28209" xr:uid="{00000000-0005-0000-0000-0000947C0000}"/>
    <cellStyle name="Note 2 3 2 3 2 2 3" xfId="5015" xr:uid="{00000000-0005-0000-0000-0000957C0000}"/>
    <cellStyle name="Note 2 3 2 3 2 2 3 2" xfId="22311" xr:uid="{00000000-0005-0000-0000-0000967C0000}"/>
    <cellStyle name="Note 2 3 2 3 2 2 3 3" xfId="20277" xr:uid="{00000000-0005-0000-0000-0000977C0000}"/>
    <cellStyle name="Note 2 3 2 3 2 2 3 4" xfId="25266" xr:uid="{00000000-0005-0000-0000-0000987C0000}"/>
    <cellStyle name="Note 2 3 2 3 2 2 3 5" xfId="24752" xr:uid="{00000000-0005-0000-0000-0000997C0000}"/>
    <cellStyle name="Note 2 3 2 3 2 2 3 6" xfId="31150" xr:uid="{00000000-0005-0000-0000-00009A7C0000}"/>
    <cellStyle name="Note 2 3 2 3 2 2 4" xfId="14386" xr:uid="{00000000-0005-0000-0000-00009B7C0000}"/>
    <cellStyle name="Note 2 3 2 3 2 2 5" xfId="19455" xr:uid="{00000000-0005-0000-0000-00009C7C0000}"/>
    <cellStyle name="Note 2 3 2 3 2 2 6" xfId="21815" xr:uid="{00000000-0005-0000-0000-00009D7C0000}"/>
    <cellStyle name="Note 2 3 2 3 2 2 7" xfId="27936" xr:uid="{00000000-0005-0000-0000-00009E7C0000}"/>
    <cellStyle name="Note 2 3 2 3 2 2 8" xfId="27795" xr:uid="{00000000-0005-0000-0000-00009F7C0000}"/>
    <cellStyle name="Note 2 3 2 3 2 3" xfId="5854" xr:uid="{00000000-0005-0000-0000-0000A07C0000}"/>
    <cellStyle name="Note 2 3 2 3 2 3 2" xfId="13483" xr:uid="{00000000-0005-0000-0000-0000A17C0000}"/>
    <cellStyle name="Note 2 3 2 3 2 3 3" xfId="23065" xr:uid="{00000000-0005-0000-0000-0000A27C0000}"/>
    <cellStyle name="Note 2 3 2 3 2 3 4" xfId="22964" xr:uid="{00000000-0005-0000-0000-0000A37C0000}"/>
    <cellStyle name="Note 2 3 2 3 2 3 5" xfId="21130" xr:uid="{00000000-0005-0000-0000-0000A47C0000}"/>
    <cellStyle name="Note 2 3 2 3 2 3 6" xfId="19980" xr:uid="{00000000-0005-0000-0000-0000A57C0000}"/>
    <cellStyle name="Note 2 3 2 3 2 3 7" xfId="20328" xr:uid="{00000000-0005-0000-0000-0000A67C0000}"/>
    <cellStyle name="Note 2 3 2 3 2 4" xfId="4040" xr:uid="{00000000-0005-0000-0000-0000A77C0000}"/>
    <cellStyle name="Note 2 3 2 3 2 4 2" xfId="21407" xr:uid="{00000000-0005-0000-0000-0000A87C0000}"/>
    <cellStyle name="Note 2 3 2 3 2 4 3" xfId="20131" xr:uid="{00000000-0005-0000-0000-0000A97C0000}"/>
    <cellStyle name="Note 2 3 2 3 2 4 4" xfId="22627" xr:uid="{00000000-0005-0000-0000-0000AA7C0000}"/>
    <cellStyle name="Note 2 3 2 3 2 4 5" xfId="30079" xr:uid="{00000000-0005-0000-0000-0000AB7C0000}"/>
    <cellStyle name="Note 2 3 2 3 2 4 6" xfId="27847" xr:uid="{00000000-0005-0000-0000-0000AC7C0000}"/>
    <cellStyle name="Note 2 3 2 3 2 5" xfId="15826" xr:uid="{00000000-0005-0000-0000-0000AD7C0000}"/>
    <cellStyle name="Note 2 3 2 3 2 6" xfId="25437" xr:uid="{00000000-0005-0000-0000-0000AE7C0000}"/>
    <cellStyle name="Note 2 3 2 3 2 7" xfId="28170" xr:uid="{00000000-0005-0000-0000-0000AF7C0000}"/>
    <cellStyle name="Note 2 3 2 3 2 8" xfId="19691" xr:uid="{00000000-0005-0000-0000-0000B07C0000}"/>
    <cellStyle name="Note 2 3 2 3 2 9" xfId="31832" xr:uid="{00000000-0005-0000-0000-0000B17C0000}"/>
    <cellStyle name="Note 2 3 2 3 3" xfId="1170" xr:uid="{00000000-0005-0000-0000-0000B27C0000}"/>
    <cellStyle name="Note 2 3 2 3 3 2" xfId="2261" xr:uid="{00000000-0005-0000-0000-0000B37C0000}"/>
    <cellStyle name="Note 2 3 2 3 3 2 2" xfId="6402" xr:uid="{00000000-0005-0000-0000-0000B47C0000}"/>
    <cellStyle name="Note 2 3 2 3 3 2 2 2" xfId="13878" xr:uid="{00000000-0005-0000-0000-0000B57C0000}"/>
    <cellStyle name="Note 2 3 2 3 3 2 2 3" xfId="23613" xr:uid="{00000000-0005-0000-0000-0000B67C0000}"/>
    <cellStyle name="Note 2 3 2 3 3 2 2 4" xfId="22382" xr:uid="{00000000-0005-0000-0000-0000B77C0000}"/>
    <cellStyle name="Note 2 3 2 3 3 2 2 5" xfId="26738" xr:uid="{00000000-0005-0000-0000-0000B87C0000}"/>
    <cellStyle name="Note 2 3 2 3 3 2 2 6" xfId="29442" xr:uid="{00000000-0005-0000-0000-0000B97C0000}"/>
    <cellStyle name="Note 2 3 2 3 3 2 2 7" xfId="31228" xr:uid="{00000000-0005-0000-0000-0000BA7C0000}"/>
    <cellStyle name="Note 2 3 2 3 3 2 3" xfId="6119" xr:uid="{00000000-0005-0000-0000-0000BB7C0000}"/>
    <cellStyle name="Note 2 3 2 3 3 2 3 2" xfId="23330" xr:uid="{00000000-0005-0000-0000-0000BC7C0000}"/>
    <cellStyle name="Note 2 3 2 3 3 2 3 3" xfId="20454" xr:uid="{00000000-0005-0000-0000-0000BD7C0000}"/>
    <cellStyle name="Note 2 3 2 3 3 2 3 4" xfId="28055" xr:uid="{00000000-0005-0000-0000-0000BE7C0000}"/>
    <cellStyle name="Note 2 3 2 3 3 2 3 5" xfId="28495" xr:uid="{00000000-0005-0000-0000-0000BF7C0000}"/>
    <cellStyle name="Note 2 3 2 3 3 2 3 6" xfId="29549" xr:uid="{00000000-0005-0000-0000-0000C07C0000}"/>
    <cellStyle name="Note 2 3 2 3 3 2 4" xfId="15219" xr:uid="{00000000-0005-0000-0000-0000C17C0000}"/>
    <cellStyle name="Note 2 3 2 3 3 2 5" xfId="17910" xr:uid="{00000000-0005-0000-0000-0000C27C0000}"/>
    <cellStyle name="Note 2 3 2 3 3 2 6" xfId="25680" xr:uid="{00000000-0005-0000-0000-0000C37C0000}"/>
    <cellStyle name="Note 2 3 2 3 3 2 7" xfId="30266" xr:uid="{00000000-0005-0000-0000-0000C47C0000}"/>
    <cellStyle name="Note 2 3 2 3 3 2 8" xfId="27686" xr:uid="{00000000-0005-0000-0000-0000C57C0000}"/>
    <cellStyle name="Note 2 3 2 3 3 3" xfId="4644" xr:uid="{00000000-0005-0000-0000-0000C67C0000}"/>
    <cellStyle name="Note 2 3 2 3 3 3 2" xfId="12489" xr:uid="{00000000-0005-0000-0000-0000C77C0000}"/>
    <cellStyle name="Note 2 3 2 3 3 3 3" xfId="21962" xr:uid="{00000000-0005-0000-0000-0000C87C0000}"/>
    <cellStyle name="Note 2 3 2 3 3 3 4" xfId="25195" xr:uid="{00000000-0005-0000-0000-0000C97C0000}"/>
    <cellStyle name="Note 2 3 2 3 3 3 5" xfId="21177" xr:uid="{00000000-0005-0000-0000-0000CA7C0000}"/>
    <cellStyle name="Note 2 3 2 3 3 3 6" xfId="29239" xr:uid="{00000000-0005-0000-0000-0000CB7C0000}"/>
    <cellStyle name="Note 2 3 2 3 3 3 7" xfId="25224" xr:uid="{00000000-0005-0000-0000-0000CC7C0000}"/>
    <cellStyle name="Note 2 3 2 3 3 4" xfId="6947" xr:uid="{00000000-0005-0000-0000-0000CD7C0000}"/>
    <cellStyle name="Note 2 3 2 3 3 4 2" xfId="24158" xr:uid="{00000000-0005-0000-0000-0000CE7C0000}"/>
    <cellStyle name="Note 2 3 2 3 3 4 3" xfId="26216" xr:uid="{00000000-0005-0000-0000-0000CF7C0000}"/>
    <cellStyle name="Note 2 3 2 3 3 4 4" xfId="28985" xr:uid="{00000000-0005-0000-0000-0000D07C0000}"/>
    <cellStyle name="Note 2 3 2 3 3 4 5" xfId="25736" xr:uid="{00000000-0005-0000-0000-0000D17C0000}"/>
    <cellStyle name="Note 2 3 2 3 3 4 6" xfId="30634" xr:uid="{00000000-0005-0000-0000-0000D27C0000}"/>
    <cellStyle name="Note 2 3 2 3 3 5" xfId="20372" xr:uid="{00000000-0005-0000-0000-0000D37C0000}"/>
    <cellStyle name="Note 2 3 2 3 3 6" xfId="18830" xr:uid="{00000000-0005-0000-0000-0000D47C0000}"/>
    <cellStyle name="Note 2 3 2 3 3 7" xfId="21810" xr:uid="{00000000-0005-0000-0000-0000D57C0000}"/>
    <cellStyle name="Note 2 3 2 3 3 8" xfId="29940" xr:uid="{00000000-0005-0000-0000-0000D67C0000}"/>
    <cellStyle name="Note 2 3 2 3 3 9" xfId="28494" xr:uid="{00000000-0005-0000-0000-0000D77C0000}"/>
    <cellStyle name="Note 2 3 2 3 4" xfId="1838" xr:uid="{00000000-0005-0000-0000-0000D87C0000}"/>
    <cellStyle name="Note 2 3 2 3 4 2" xfId="6139" xr:uid="{00000000-0005-0000-0000-0000D97C0000}"/>
    <cellStyle name="Note 2 3 2 3 4 2 2" xfId="13704" xr:uid="{00000000-0005-0000-0000-0000DA7C0000}"/>
    <cellStyle name="Note 2 3 2 3 4 2 3" xfId="23350" xr:uid="{00000000-0005-0000-0000-0000DB7C0000}"/>
    <cellStyle name="Note 2 3 2 3 4 2 4" xfId="15475" xr:uid="{00000000-0005-0000-0000-0000DC7C0000}"/>
    <cellStyle name="Note 2 3 2 3 4 2 5" xfId="27433" xr:uid="{00000000-0005-0000-0000-0000DD7C0000}"/>
    <cellStyle name="Note 2 3 2 3 4 2 6" xfId="27845" xr:uid="{00000000-0005-0000-0000-0000DE7C0000}"/>
    <cellStyle name="Note 2 3 2 3 4 2 7" xfId="29331" xr:uid="{00000000-0005-0000-0000-0000DF7C0000}"/>
    <cellStyle name="Note 2 3 2 3 4 3" xfId="5569" xr:uid="{00000000-0005-0000-0000-0000E07C0000}"/>
    <cellStyle name="Note 2 3 2 3 4 3 2" xfId="22805" xr:uid="{00000000-0005-0000-0000-0000E17C0000}"/>
    <cellStyle name="Note 2 3 2 3 4 3 3" xfId="20194" xr:uid="{00000000-0005-0000-0000-0000E27C0000}"/>
    <cellStyle name="Note 2 3 2 3 4 3 4" xfId="28390" xr:uid="{00000000-0005-0000-0000-0000E37C0000}"/>
    <cellStyle name="Note 2 3 2 3 4 3 5" xfId="30727" xr:uid="{00000000-0005-0000-0000-0000E47C0000}"/>
    <cellStyle name="Note 2 3 2 3 4 3 6" xfId="30654" xr:uid="{00000000-0005-0000-0000-0000E57C0000}"/>
    <cellStyle name="Note 2 3 2 3 4 4" xfId="20476" xr:uid="{00000000-0005-0000-0000-0000E67C0000}"/>
    <cellStyle name="Note 2 3 2 3 4 5" xfId="22372" xr:uid="{00000000-0005-0000-0000-0000E77C0000}"/>
    <cellStyle name="Note 2 3 2 3 4 6" xfId="15616" xr:uid="{00000000-0005-0000-0000-0000E87C0000}"/>
    <cellStyle name="Note 2 3 2 3 4 7" xfId="29665" xr:uid="{00000000-0005-0000-0000-0000E97C0000}"/>
    <cellStyle name="Note 2 3 2 3 4 8" xfId="31218" xr:uid="{00000000-0005-0000-0000-0000EA7C0000}"/>
    <cellStyle name="Note 2 3 2 3 5" xfId="4653" xr:uid="{00000000-0005-0000-0000-0000EB7C0000}"/>
    <cellStyle name="Note 2 3 2 3 5 2" xfId="12498" xr:uid="{00000000-0005-0000-0000-0000EC7C0000}"/>
    <cellStyle name="Note 2 3 2 3 5 3" xfId="21971" xr:uid="{00000000-0005-0000-0000-0000ED7C0000}"/>
    <cellStyle name="Note 2 3 2 3 5 4" xfId="20805" xr:uid="{00000000-0005-0000-0000-0000EE7C0000}"/>
    <cellStyle name="Note 2 3 2 3 5 5" xfId="25685" xr:uid="{00000000-0005-0000-0000-0000EF7C0000}"/>
    <cellStyle name="Note 2 3 2 3 5 6" xfId="25375" xr:uid="{00000000-0005-0000-0000-0000F07C0000}"/>
    <cellStyle name="Note 2 3 2 3 5 7" xfId="31385" xr:uid="{00000000-0005-0000-0000-0000F17C0000}"/>
    <cellStyle name="Note 2 3 2 3 6" xfId="4322" xr:uid="{00000000-0005-0000-0000-0000F27C0000}"/>
    <cellStyle name="Note 2 3 2 3 6 2" xfId="21668" xr:uid="{00000000-0005-0000-0000-0000F37C0000}"/>
    <cellStyle name="Note 2 3 2 3 6 3" xfId="15242" xr:uid="{00000000-0005-0000-0000-0000F47C0000}"/>
    <cellStyle name="Note 2 3 2 3 6 4" xfId="24556" xr:uid="{00000000-0005-0000-0000-0000F57C0000}"/>
    <cellStyle name="Note 2 3 2 3 6 5" xfId="30453" xr:uid="{00000000-0005-0000-0000-0000F67C0000}"/>
    <cellStyle name="Note 2 3 2 3 6 6" xfId="27934" xr:uid="{00000000-0005-0000-0000-0000F77C0000}"/>
    <cellStyle name="Note 2 3 2 3 7" xfId="20583" xr:uid="{00000000-0005-0000-0000-0000F87C0000}"/>
    <cellStyle name="Note 2 3 2 3 8" xfId="15620" xr:uid="{00000000-0005-0000-0000-0000F97C0000}"/>
    <cellStyle name="Note 2 3 2 3 9" xfId="19458" xr:uid="{00000000-0005-0000-0000-0000FA7C0000}"/>
    <cellStyle name="Note 2 3 2 4" xfId="1425" xr:uid="{00000000-0005-0000-0000-0000FB7C0000}"/>
    <cellStyle name="Note 2 3 2 4 2" xfId="2516" xr:uid="{00000000-0005-0000-0000-0000FC7C0000}"/>
    <cellStyle name="Note 2 3 2 4 2 2" xfId="6539" xr:uid="{00000000-0005-0000-0000-0000FD7C0000}"/>
    <cellStyle name="Note 2 3 2 4 2 2 2" xfId="13960" xr:uid="{00000000-0005-0000-0000-0000FE7C0000}"/>
    <cellStyle name="Note 2 3 2 4 2 2 3" xfId="23750" xr:uid="{00000000-0005-0000-0000-0000FF7C0000}"/>
    <cellStyle name="Note 2 3 2 4 2 2 4" xfId="20862" xr:uid="{00000000-0005-0000-0000-0000007D0000}"/>
    <cellStyle name="Note 2 3 2 4 2 2 5" xfId="22082" xr:uid="{00000000-0005-0000-0000-0000017D0000}"/>
    <cellStyle name="Note 2 3 2 4 2 2 6" xfId="25845" xr:uid="{00000000-0005-0000-0000-0000027D0000}"/>
    <cellStyle name="Note 2 3 2 4 2 2 7" xfId="31119" xr:uid="{00000000-0005-0000-0000-0000037D0000}"/>
    <cellStyle name="Note 2 3 2 4 2 3" xfId="4076" xr:uid="{00000000-0005-0000-0000-0000047D0000}"/>
    <cellStyle name="Note 2 3 2 4 2 3 2" xfId="21443" xr:uid="{00000000-0005-0000-0000-0000057D0000}"/>
    <cellStyle name="Note 2 3 2 4 2 3 3" xfId="25426" xr:uid="{00000000-0005-0000-0000-0000067D0000}"/>
    <cellStyle name="Note 2 3 2 4 2 3 4" xfId="25309" xr:uid="{00000000-0005-0000-0000-0000077D0000}"/>
    <cellStyle name="Note 2 3 2 4 2 3 5" xfId="30683" xr:uid="{00000000-0005-0000-0000-0000087D0000}"/>
    <cellStyle name="Note 2 3 2 4 2 3 6" xfId="30045" xr:uid="{00000000-0005-0000-0000-0000097D0000}"/>
    <cellStyle name="Note 2 3 2 4 2 4" xfId="14388" xr:uid="{00000000-0005-0000-0000-00000A7D0000}"/>
    <cellStyle name="Note 2 3 2 4 2 5" xfId="22606" xr:uid="{00000000-0005-0000-0000-00000B7D0000}"/>
    <cellStyle name="Note 2 3 2 4 2 6" xfId="27579" xr:uid="{00000000-0005-0000-0000-00000C7D0000}"/>
    <cellStyle name="Note 2 3 2 4 2 7" xfId="21067" xr:uid="{00000000-0005-0000-0000-00000D7D0000}"/>
    <cellStyle name="Note 2 3 2 4 2 8" xfId="28733" xr:uid="{00000000-0005-0000-0000-00000E7D0000}"/>
    <cellStyle name="Note 2 3 2 4 3" xfId="5852" xr:uid="{00000000-0005-0000-0000-00000F7D0000}"/>
    <cellStyle name="Note 2 3 2 4 3 2" xfId="13481" xr:uid="{00000000-0005-0000-0000-0000107D0000}"/>
    <cellStyle name="Note 2 3 2 4 3 3" xfId="23063" xr:uid="{00000000-0005-0000-0000-0000117D0000}"/>
    <cellStyle name="Note 2 3 2 4 3 4" xfId="22571" xr:uid="{00000000-0005-0000-0000-0000127D0000}"/>
    <cellStyle name="Note 2 3 2 4 3 5" xfId="20991" xr:uid="{00000000-0005-0000-0000-0000137D0000}"/>
    <cellStyle name="Note 2 3 2 4 3 6" xfId="29654" xr:uid="{00000000-0005-0000-0000-0000147D0000}"/>
    <cellStyle name="Note 2 3 2 4 3 7" xfId="27242" xr:uid="{00000000-0005-0000-0000-0000157D0000}"/>
    <cellStyle name="Note 2 3 2 4 4" xfId="6756" xr:uid="{00000000-0005-0000-0000-0000167D0000}"/>
    <cellStyle name="Note 2 3 2 4 4 2" xfId="23967" xr:uid="{00000000-0005-0000-0000-0000177D0000}"/>
    <cellStyle name="Note 2 3 2 4 4 3" xfId="18883" xr:uid="{00000000-0005-0000-0000-0000187D0000}"/>
    <cellStyle name="Note 2 3 2 4 4 4" xfId="26183" xr:uid="{00000000-0005-0000-0000-0000197D0000}"/>
    <cellStyle name="Note 2 3 2 4 4 5" xfId="26539" xr:uid="{00000000-0005-0000-0000-00001A7D0000}"/>
    <cellStyle name="Note 2 3 2 4 4 6" xfId="29263" xr:uid="{00000000-0005-0000-0000-00001B7D0000}"/>
    <cellStyle name="Note 2 3 2 4 5" xfId="18230" xr:uid="{00000000-0005-0000-0000-00001C7D0000}"/>
    <cellStyle name="Note 2 3 2 4 6" xfId="17857" xr:uid="{00000000-0005-0000-0000-00001D7D0000}"/>
    <cellStyle name="Note 2 3 2 4 7" xfId="27859" xr:uid="{00000000-0005-0000-0000-00001E7D0000}"/>
    <cellStyle name="Note 2 3 2 4 8" xfId="15811" xr:uid="{00000000-0005-0000-0000-00001F7D0000}"/>
    <cellStyle name="Note 2 3 2 4 9" xfId="32117" xr:uid="{00000000-0005-0000-0000-0000207D0000}"/>
    <cellStyle name="Note 2 3 2 5" xfId="1168" xr:uid="{00000000-0005-0000-0000-0000217D0000}"/>
    <cellStyle name="Note 2 3 2 5 2" xfId="2259" xr:uid="{00000000-0005-0000-0000-0000227D0000}"/>
    <cellStyle name="Note 2 3 2 5 2 2" xfId="6400" xr:uid="{00000000-0005-0000-0000-0000237D0000}"/>
    <cellStyle name="Note 2 3 2 5 2 2 2" xfId="13876" xr:uid="{00000000-0005-0000-0000-0000247D0000}"/>
    <cellStyle name="Note 2 3 2 5 2 2 3" xfId="23611" xr:uid="{00000000-0005-0000-0000-0000257D0000}"/>
    <cellStyle name="Note 2 3 2 5 2 2 4" xfId="22728" xr:uid="{00000000-0005-0000-0000-0000267D0000}"/>
    <cellStyle name="Note 2 3 2 5 2 2 5" xfId="24404" xr:uid="{00000000-0005-0000-0000-0000277D0000}"/>
    <cellStyle name="Note 2 3 2 5 2 2 6" xfId="30637" xr:uid="{00000000-0005-0000-0000-0000287D0000}"/>
    <cellStyle name="Note 2 3 2 5 2 2 7" xfId="26717" xr:uid="{00000000-0005-0000-0000-0000297D0000}"/>
    <cellStyle name="Note 2 3 2 5 2 3" xfId="5581" xr:uid="{00000000-0005-0000-0000-00002A7D0000}"/>
    <cellStyle name="Note 2 3 2 5 2 3 2" xfId="22817" xr:uid="{00000000-0005-0000-0000-00002B7D0000}"/>
    <cellStyle name="Note 2 3 2 5 2 3 3" xfId="22892" xr:uid="{00000000-0005-0000-0000-00002C7D0000}"/>
    <cellStyle name="Note 2 3 2 5 2 3 4" xfId="24466" xr:uid="{00000000-0005-0000-0000-00002D7D0000}"/>
    <cellStyle name="Note 2 3 2 5 2 3 5" xfId="30539" xr:uid="{00000000-0005-0000-0000-00002E7D0000}"/>
    <cellStyle name="Note 2 3 2 5 2 3 6" xfId="27002" xr:uid="{00000000-0005-0000-0000-00002F7D0000}"/>
    <cellStyle name="Note 2 3 2 5 2 4" xfId="20256" xr:uid="{00000000-0005-0000-0000-0000307D0000}"/>
    <cellStyle name="Note 2 3 2 5 2 5" xfId="16580" xr:uid="{00000000-0005-0000-0000-0000317D0000}"/>
    <cellStyle name="Note 2 3 2 5 2 6" xfId="22876" xr:uid="{00000000-0005-0000-0000-0000327D0000}"/>
    <cellStyle name="Note 2 3 2 5 2 7" xfId="29943" xr:uid="{00000000-0005-0000-0000-0000337D0000}"/>
    <cellStyle name="Note 2 3 2 5 2 8" xfId="31318" xr:uid="{00000000-0005-0000-0000-0000347D0000}"/>
    <cellStyle name="Note 2 3 2 5 3" xfId="4982" xr:uid="{00000000-0005-0000-0000-0000357D0000}"/>
    <cellStyle name="Note 2 3 2 5 3 2" xfId="12753" xr:uid="{00000000-0005-0000-0000-0000367D0000}"/>
    <cellStyle name="Note 2 3 2 5 3 3" xfId="22278" xr:uid="{00000000-0005-0000-0000-0000377D0000}"/>
    <cellStyle name="Note 2 3 2 5 3 4" xfId="22454" xr:uid="{00000000-0005-0000-0000-0000387D0000}"/>
    <cellStyle name="Note 2 3 2 5 3 5" xfId="25354" xr:uid="{00000000-0005-0000-0000-0000397D0000}"/>
    <cellStyle name="Note 2 3 2 5 3 6" xfId="30342" xr:uid="{00000000-0005-0000-0000-00003A7D0000}"/>
    <cellStyle name="Note 2 3 2 5 3 7" xfId="31425" xr:uid="{00000000-0005-0000-0000-00003B7D0000}"/>
    <cellStyle name="Note 2 3 2 5 4" xfId="6077" xr:uid="{00000000-0005-0000-0000-00003C7D0000}"/>
    <cellStyle name="Note 2 3 2 5 4 2" xfId="23288" xr:uid="{00000000-0005-0000-0000-00003D7D0000}"/>
    <cellStyle name="Note 2 3 2 5 4 3" xfId="22402" xr:uid="{00000000-0005-0000-0000-00003E7D0000}"/>
    <cellStyle name="Note 2 3 2 5 4 4" xfId="27866" xr:uid="{00000000-0005-0000-0000-00003F7D0000}"/>
    <cellStyle name="Note 2 3 2 5 4 5" xfId="29661" xr:uid="{00000000-0005-0000-0000-0000407D0000}"/>
    <cellStyle name="Note 2 3 2 5 4 6" xfId="27691" xr:uid="{00000000-0005-0000-0000-0000417D0000}"/>
    <cellStyle name="Note 2 3 2 5 5" xfId="19753" xr:uid="{00000000-0005-0000-0000-0000427D0000}"/>
    <cellStyle name="Note 2 3 2 5 6" xfId="19761" xr:uid="{00000000-0005-0000-0000-0000437D0000}"/>
    <cellStyle name="Note 2 3 2 5 7" xfId="27706" xr:uid="{00000000-0005-0000-0000-0000447D0000}"/>
    <cellStyle name="Note 2 3 2 5 8" xfId="30854" xr:uid="{00000000-0005-0000-0000-0000457D0000}"/>
    <cellStyle name="Note 2 3 2 5 9" xfId="30653" xr:uid="{00000000-0005-0000-0000-0000467D0000}"/>
    <cellStyle name="Note 2 3 2 6" xfId="1836" xr:uid="{00000000-0005-0000-0000-0000477D0000}"/>
    <cellStyle name="Note 2 3 2 6 2" xfId="6137" xr:uid="{00000000-0005-0000-0000-0000487D0000}"/>
    <cellStyle name="Note 2 3 2 6 2 2" xfId="13702" xr:uid="{00000000-0005-0000-0000-0000497D0000}"/>
    <cellStyle name="Note 2 3 2 6 2 3" xfId="23348" xr:uid="{00000000-0005-0000-0000-00004A7D0000}"/>
    <cellStyle name="Note 2 3 2 6 2 4" xfId="21110" xr:uid="{00000000-0005-0000-0000-00004B7D0000}"/>
    <cellStyle name="Note 2 3 2 6 2 5" xfId="20971" xr:uid="{00000000-0005-0000-0000-00004C7D0000}"/>
    <cellStyle name="Note 2 3 2 6 2 6" xfId="27064" xr:uid="{00000000-0005-0000-0000-00004D7D0000}"/>
    <cellStyle name="Note 2 3 2 6 2 7" xfId="22942" xr:uid="{00000000-0005-0000-0000-00004E7D0000}"/>
    <cellStyle name="Note 2 3 2 6 3" xfId="5831" xr:uid="{00000000-0005-0000-0000-00004F7D0000}"/>
    <cellStyle name="Note 2 3 2 6 3 2" xfId="23042" xr:uid="{00000000-0005-0000-0000-0000507D0000}"/>
    <cellStyle name="Note 2 3 2 6 3 3" xfId="26120" xr:uid="{00000000-0005-0000-0000-0000517D0000}"/>
    <cellStyle name="Note 2 3 2 6 3 4" xfId="19110" xr:uid="{00000000-0005-0000-0000-0000527D0000}"/>
    <cellStyle name="Note 2 3 2 6 3 5" xfId="29542" xr:uid="{00000000-0005-0000-0000-0000537D0000}"/>
    <cellStyle name="Note 2 3 2 6 3 6" xfId="27987" xr:uid="{00000000-0005-0000-0000-0000547D0000}"/>
    <cellStyle name="Note 2 3 2 6 4" xfId="16212" xr:uid="{00000000-0005-0000-0000-0000557D0000}"/>
    <cellStyle name="Note 2 3 2 6 5" xfId="14847" xr:uid="{00000000-0005-0000-0000-0000567D0000}"/>
    <cellStyle name="Note 2 3 2 6 6" xfId="22838" xr:uid="{00000000-0005-0000-0000-0000577D0000}"/>
    <cellStyle name="Note 2 3 2 6 7" xfId="30009" xr:uid="{00000000-0005-0000-0000-0000587D0000}"/>
    <cellStyle name="Note 2 3 2 6 8" xfId="26441" xr:uid="{00000000-0005-0000-0000-0000597D0000}"/>
    <cellStyle name="Note 2 3 2 7" xfId="5192" xr:uid="{00000000-0005-0000-0000-00005A7D0000}"/>
    <cellStyle name="Note 2 3 2 7 2" xfId="12945" xr:uid="{00000000-0005-0000-0000-00005B7D0000}"/>
    <cellStyle name="Note 2 3 2 7 3" xfId="22463" xr:uid="{00000000-0005-0000-0000-00005C7D0000}"/>
    <cellStyle name="Note 2 3 2 7 4" xfId="22324" xr:uid="{00000000-0005-0000-0000-00005D7D0000}"/>
    <cellStyle name="Note 2 3 2 7 5" xfId="20452" xr:uid="{00000000-0005-0000-0000-00005E7D0000}"/>
    <cellStyle name="Note 2 3 2 7 6" xfId="28629" xr:uid="{00000000-0005-0000-0000-00005F7D0000}"/>
    <cellStyle name="Note 2 3 2 7 7" xfId="32048" xr:uid="{00000000-0005-0000-0000-0000607D0000}"/>
    <cellStyle name="Note 2 3 2 8" xfId="4043" xr:uid="{00000000-0005-0000-0000-0000617D0000}"/>
    <cellStyle name="Note 2 3 2 8 2" xfId="21410" xr:uid="{00000000-0005-0000-0000-0000627D0000}"/>
    <cellStyle name="Note 2 3 2 8 3" xfId="21070" xr:uid="{00000000-0005-0000-0000-0000637D0000}"/>
    <cellStyle name="Note 2 3 2 8 4" xfId="20134" xr:uid="{00000000-0005-0000-0000-0000647D0000}"/>
    <cellStyle name="Note 2 3 2 8 5" xfId="22241" xr:uid="{00000000-0005-0000-0000-0000657D0000}"/>
    <cellStyle name="Note 2 3 2 8 6" xfId="21114" xr:uid="{00000000-0005-0000-0000-0000667D0000}"/>
    <cellStyle name="Note 2 3 2 9" xfId="15840" xr:uid="{00000000-0005-0000-0000-0000677D0000}"/>
    <cellStyle name="Note 2 3 3" xfId="660" xr:uid="{00000000-0005-0000-0000-0000687D0000}"/>
    <cellStyle name="Note 2 3 3 10" xfId="29338" xr:uid="{00000000-0005-0000-0000-0000697D0000}"/>
    <cellStyle name="Note 2 3 3 11" xfId="27442" xr:uid="{00000000-0005-0000-0000-00006A7D0000}"/>
    <cellStyle name="Note 2 3 3 2" xfId="1428" xr:uid="{00000000-0005-0000-0000-00006B7D0000}"/>
    <cellStyle name="Note 2 3 3 2 2" xfId="2519" xr:uid="{00000000-0005-0000-0000-00006C7D0000}"/>
    <cellStyle name="Note 2 3 3 2 2 2" xfId="6542" xr:uid="{00000000-0005-0000-0000-00006D7D0000}"/>
    <cellStyle name="Note 2 3 3 2 2 2 2" xfId="13963" xr:uid="{00000000-0005-0000-0000-00006E7D0000}"/>
    <cellStyle name="Note 2 3 3 2 2 2 3" xfId="23753" xr:uid="{00000000-0005-0000-0000-00006F7D0000}"/>
    <cellStyle name="Note 2 3 3 2 2 2 4" xfId="20033" xr:uid="{00000000-0005-0000-0000-0000707D0000}"/>
    <cellStyle name="Note 2 3 3 2 2 2 5" xfId="27652" xr:uid="{00000000-0005-0000-0000-0000717D0000}"/>
    <cellStyle name="Note 2 3 3 2 2 2 6" xfId="24266" xr:uid="{00000000-0005-0000-0000-0000727D0000}"/>
    <cellStyle name="Note 2 3 3 2 2 2 7" xfId="25775" xr:uid="{00000000-0005-0000-0000-0000737D0000}"/>
    <cellStyle name="Note 2 3 3 2 2 3" xfId="5589" xr:uid="{00000000-0005-0000-0000-0000747D0000}"/>
    <cellStyle name="Note 2 3 3 2 2 3 2" xfId="22825" xr:uid="{00000000-0005-0000-0000-0000757D0000}"/>
    <cellStyle name="Note 2 3 3 2 2 3 3" xfId="20933" xr:uid="{00000000-0005-0000-0000-0000767D0000}"/>
    <cellStyle name="Note 2 3 3 2 2 3 4" xfId="27225" xr:uid="{00000000-0005-0000-0000-0000777D0000}"/>
    <cellStyle name="Note 2 3 3 2 2 3 5" xfId="27078" xr:uid="{00000000-0005-0000-0000-0000787D0000}"/>
    <cellStyle name="Note 2 3 3 2 2 3 6" xfId="29912" xr:uid="{00000000-0005-0000-0000-0000797D0000}"/>
    <cellStyle name="Note 2 3 3 2 2 4" xfId="14385" xr:uid="{00000000-0005-0000-0000-00007A7D0000}"/>
    <cellStyle name="Note 2 3 3 2 2 5" xfId="15195" xr:uid="{00000000-0005-0000-0000-00007B7D0000}"/>
    <cellStyle name="Note 2 3 3 2 2 6" xfId="24372" xr:uid="{00000000-0005-0000-0000-00007C7D0000}"/>
    <cellStyle name="Note 2 3 3 2 2 7" xfId="14149" xr:uid="{00000000-0005-0000-0000-00007D7D0000}"/>
    <cellStyle name="Note 2 3 3 2 2 8" xfId="29053" xr:uid="{00000000-0005-0000-0000-00007E7D0000}"/>
    <cellStyle name="Note 2 3 3 2 3" xfId="5855" xr:uid="{00000000-0005-0000-0000-00007F7D0000}"/>
    <cellStyle name="Note 2 3 3 2 3 2" xfId="13484" xr:uid="{00000000-0005-0000-0000-0000807D0000}"/>
    <cellStyle name="Note 2 3 3 2 3 3" xfId="23066" xr:uid="{00000000-0005-0000-0000-0000817D0000}"/>
    <cellStyle name="Note 2 3 3 2 3 4" xfId="15590" xr:uid="{00000000-0005-0000-0000-0000827D0000}"/>
    <cellStyle name="Note 2 3 3 2 3 5" xfId="26210" xr:uid="{00000000-0005-0000-0000-0000837D0000}"/>
    <cellStyle name="Note 2 3 3 2 3 6" xfId="29154" xr:uid="{00000000-0005-0000-0000-0000847D0000}"/>
    <cellStyle name="Note 2 3 3 2 3 7" xfId="29933" xr:uid="{00000000-0005-0000-0000-0000857D0000}"/>
    <cellStyle name="Note 2 3 3 2 4" xfId="4026" xr:uid="{00000000-0005-0000-0000-0000867D0000}"/>
    <cellStyle name="Note 2 3 3 2 4 2" xfId="21393" xr:uid="{00000000-0005-0000-0000-0000877D0000}"/>
    <cellStyle name="Note 2 3 3 2 4 3" xfId="20670" xr:uid="{00000000-0005-0000-0000-0000887D0000}"/>
    <cellStyle name="Note 2 3 3 2 4 4" xfId="18586" xr:uid="{00000000-0005-0000-0000-0000897D0000}"/>
    <cellStyle name="Note 2 3 3 2 4 5" xfId="30839" xr:uid="{00000000-0005-0000-0000-00008A7D0000}"/>
    <cellStyle name="Note 2 3 3 2 4 6" xfId="29196" xr:uid="{00000000-0005-0000-0000-00008B7D0000}"/>
    <cellStyle name="Note 2 3 3 2 5" xfId="20295" xr:uid="{00000000-0005-0000-0000-00008C7D0000}"/>
    <cellStyle name="Note 2 3 3 2 6" xfId="26037" xr:uid="{00000000-0005-0000-0000-00008D7D0000}"/>
    <cellStyle name="Note 2 3 3 2 7" xfId="17956" xr:uid="{00000000-0005-0000-0000-00008E7D0000}"/>
    <cellStyle name="Note 2 3 3 2 8" xfId="20528" xr:uid="{00000000-0005-0000-0000-00008F7D0000}"/>
    <cellStyle name="Note 2 3 3 2 9" xfId="27192" xr:uid="{00000000-0005-0000-0000-0000907D0000}"/>
    <cellStyle name="Note 2 3 3 3" xfId="1171" xr:uid="{00000000-0005-0000-0000-0000917D0000}"/>
    <cellStyle name="Note 2 3 3 3 2" xfId="2262" xr:uid="{00000000-0005-0000-0000-0000927D0000}"/>
    <cellStyle name="Note 2 3 3 3 2 2" xfId="6403" xr:uid="{00000000-0005-0000-0000-0000937D0000}"/>
    <cellStyle name="Note 2 3 3 3 2 2 2" xfId="13879" xr:uid="{00000000-0005-0000-0000-0000947D0000}"/>
    <cellStyle name="Note 2 3 3 3 2 2 3" xfId="23614" xr:uid="{00000000-0005-0000-0000-0000957D0000}"/>
    <cellStyle name="Note 2 3 3 3 2 2 4" xfId="24790" xr:uid="{00000000-0005-0000-0000-0000967D0000}"/>
    <cellStyle name="Note 2 3 3 3 2 2 5" xfId="28750" xr:uid="{00000000-0005-0000-0000-0000977D0000}"/>
    <cellStyle name="Note 2 3 3 3 2 2 6" xfId="30410" xr:uid="{00000000-0005-0000-0000-0000987D0000}"/>
    <cellStyle name="Note 2 3 3 3 2 2 7" xfId="27560" xr:uid="{00000000-0005-0000-0000-0000997D0000}"/>
    <cellStyle name="Note 2 3 3 3 2 3" xfId="4002" xr:uid="{00000000-0005-0000-0000-00009A7D0000}"/>
    <cellStyle name="Note 2 3 3 3 2 3 2" xfId="21369" xr:uid="{00000000-0005-0000-0000-00009B7D0000}"/>
    <cellStyle name="Note 2 3 3 3 2 3 3" xfId="15902" xr:uid="{00000000-0005-0000-0000-00009C7D0000}"/>
    <cellStyle name="Note 2 3 3 3 2 3 4" xfId="26771" xr:uid="{00000000-0005-0000-0000-00009D7D0000}"/>
    <cellStyle name="Note 2 3 3 3 2 3 5" xfId="28734" xr:uid="{00000000-0005-0000-0000-00009E7D0000}"/>
    <cellStyle name="Note 2 3 3 3 2 3 6" xfId="31173" xr:uid="{00000000-0005-0000-0000-00009F7D0000}"/>
    <cellStyle name="Note 2 3 3 3 2 4" xfId="20518" xr:uid="{00000000-0005-0000-0000-0000A07D0000}"/>
    <cellStyle name="Note 2 3 3 3 2 5" xfId="14246" xr:uid="{00000000-0005-0000-0000-0000A17D0000}"/>
    <cellStyle name="Note 2 3 3 3 2 6" xfId="26896" xr:uid="{00000000-0005-0000-0000-0000A27D0000}"/>
    <cellStyle name="Note 2 3 3 3 2 7" xfId="20883" xr:uid="{00000000-0005-0000-0000-0000A37D0000}"/>
    <cellStyle name="Note 2 3 3 3 2 8" xfId="29254" xr:uid="{00000000-0005-0000-0000-0000A47D0000}"/>
    <cellStyle name="Note 2 3 3 3 3" xfId="3952" xr:uid="{00000000-0005-0000-0000-0000A57D0000}"/>
    <cellStyle name="Note 2 3 3 3 3 2" xfId="11939" xr:uid="{00000000-0005-0000-0000-0000A67D0000}"/>
    <cellStyle name="Note 2 3 3 3 3 3" xfId="21319" xr:uid="{00000000-0005-0000-0000-0000A77D0000}"/>
    <cellStyle name="Note 2 3 3 3 3 4" xfId="25854" xr:uid="{00000000-0005-0000-0000-0000A87D0000}"/>
    <cellStyle name="Note 2 3 3 3 3 5" xfId="27309" xr:uid="{00000000-0005-0000-0000-0000A97D0000}"/>
    <cellStyle name="Note 2 3 3 3 3 6" xfId="30334" xr:uid="{00000000-0005-0000-0000-0000AA7D0000}"/>
    <cellStyle name="Note 2 3 3 3 3 7" xfId="30491" xr:uid="{00000000-0005-0000-0000-0000AB7D0000}"/>
    <cellStyle name="Note 2 3 3 3 4" xfId="5230" xr:uid="{00000000-0005-0000-0000-0000AC7D0000}"/>
    <cellStyle name="Note 2 3 3 3 4 2" xfId="22501" xr:uid="{00000000-0005-0000-0000-0000AD7D0000}"/>
    <cellStyle name="Note 2 3 3 3 4 3" xfId="20782" xr:uid="{00000000-0005-0000-0000-0000AE7D0000}"/>
    <cellStyle name="Note 2 3 3 3 4 4" xfId="24744" xr:uid="{00000000-0005-0000-0000-0000AF7D0000}"/>
    <cellStyle name="Note 2 3 3 3 4 5" xfId="29530" xr:uid="{00000000-0005-0000-0000-0000B07D0000}"/>
    <cellStyle name="Note 2 3 3 3 4 6" xfId="31044" xr:uid="{00000000-0005-0000-0000-0000B17D0000}"/>
    <cellStyle name="Note 2 3 3 3 5" xfId="16502" xr:uid="{00000000-0005-0000-0000-0000B27D0000}"/>
    <cellStyle name="Note 2 3 3 3 6" xfId="15141" xr:uid="{00000000-0005-0000-0000-0000B37D0000}"/>
    <cellStyle name="Note 2 3 3 3 7" xfId="19938" xr:uid="{00000000-0005-0000-0000-0000B47D0000}"/>
    <cellStyle name="Note 2 3 3 3 8" xfId="27700" xr:uid="{00000000-0005-0000-0000-0000B57D0000}"/>
    <cellStyle name="Note 2 3 3 3 9" xfId="31717" xr:uid="{00000000-0005-0000-0000-0000B67D0000}"/>
    <cellStyle name="Note 2 3 3 4" xfId="1839" xr:uid="{00000000-0005-0000-0000-0000B77D0000}"/>
    <cellStyle name="Note 2 3 3 4 2" xfId="6140" xr:uid="{00000000-0005-0000-0000-0000B87D0000}"/>
    <cellStyle name="Note 2 3 3 4 2 2" xfId="13705" xr:uid="{00000000-0005-0000-0000-0000B97D0000}"/>
    <cellStyle name="Note 2 3 3 4 2 3" xfId="23351" xr:uid="{00000000-0005-0000-0000-0000BA7D0000}"/>
    <cellStyle name="Note 2 3 3 4 2 4" xfId="20061" xr:uid="{00000000-0005-0000-0000-0000BB7D0000}"/>
    <cellStyle name="Note 2 3 3 4 2 5" xfId="28747" xr:uid="{00000000-0005-0000-0000-0000BC7D0000}"/>
    <cellStyle name="Note 2 3 3 4 2 6" xfId="28419" xr:uid="{00000000-0005-0000-0000-0000BD7D0000}"/>
    <cellStyle name="Note 2 3 3 4 2 7" xfId="31811" xr:uid="{00000000-0005-0000-0000-0000BE7D0000}"/>
    <cellStyle name="Note 2 3 3 4 3" xfId="6103" xr:uid="{00000000-0005-0000-0000-0000BF7D0000}"/>
    <cellStyle name="Note 2 3 3 4 3 2" xfId="23314" xr:uid="{00000000-0005-0000-0000-0000C07D0000}"/>
    <cellStyle name="Note 2 3 3 4 3 3" xfId="18918" xr:uid="{00000000-0005-0000-0000-0000C17D0000}"/>
    <cellStyle name="Note 2 3 3 4 3 4" xfId="21862" xr:uid="{00000000-0005-0000-0000-0000C27D0000}"/>
    <cellStyle name="Note 2 3 3 4 3 5" xfId="26964" xr:uid="{00000000-0005-0000-0000-0000C37D0000}"/>
    <cellStyle name="Note 2 3 3 4 3 6" xfId="27165" xr:uid="{00000000-0005-0000-0000-0000C47D0000}"/>
    <cellStyle name="Note 2 3 3 4 4" xfId="19720" xr:uid="{00000000-0005-0000-0000-0000C57D0000}"/>
    <cellStyle name="Note 2 3 3 4 5" xfId="24773" xr:uid="{00000000-0005-0000-0000-0000C67D0000}"/>
    <cellStyle name="Note 2 3 3 4 6" xfId="16569" xr:uid="{00000000-0005-0000-0000-0000C77D0000}"/>
    <cellStyle name="Note 2 3 3 4 7" xfId="29322" xr:uid="{00000000-0005-0000-0000-0000C87D0000}"/>
    <cellStyle name="Note 2 3 3 4 8" xfId="25909" xr:uid="{00000000-0005-0000-0000-0000C97D0000}"/>
    <cellStyle name="Note 2 3 3 5" xfId="5766" xr:uid="{00000000-0005-0000-0000-0000CA7D0000}"/>
    <cellStyle name="Note 2 3 3 5 2" xfId="13438" xr:uid="{00000000-0005-0000-0000-0000CB7D0000}"/>
    <cellStyle name="Note 2 3 3 5 3" xfId="22977" xr:uid="{00000000-0005-0000-0000-0000CC7D0000}"/>
    <cellStyle name="Note 2 3 3 5 4" xfId="15556" xr:uid="{00000000-0005-0000-0000-0000CD7D0000}"/>
    <cellStyle name="Note 2 3 3 5 5" xfId="24757" xr:uid="{00000000-0005-0000-0000-0000CE7D0000}"/>
    <cellStyle name="Note 2 3 3 5 6" xfId="27197" xr:uid="{00000000-0005-0000-0000-0000CF7D0000}"/>
    <cellStyle name="Note 2 3 3 5 7" xfId="30982" xr:uid="{00000000-0005-0000-0000-0000D07D0000}"/>
    <cellStyle name="Note 2 3 3 6" xfId="6493" xr:uid="{00000000-0005-0000-0000-0000D17D0000}"/>
    <cellStyle name="Note 2 3 3 6 2" xfId="23704" xr:uid="{00000000-0005-0000-0000-0000D27D0000}"/>
    <cellStyle name="Note 2 3 3 6 3" xfId="14768" xr:uid="{00000000-0005-0000-0000-0000D37D0000}"/>
    <cellStyle name="Note 2 3 3 6 4" xfId="24596" xr:uid="{00000000-0005-0000-0000-0000D47D0000}"/>
    <cellStyle name="Note 2 3 3 6 5" xfId="29683" xr:uid="{00000000-0005-0000-0000-0000D57D0000}"/>
    <cellStyle name="Note 2 3 3 6 6" xfId="30806" xr:uid="{00000000-0005-0000-0000-0000D67D0000}"/>
    <cellStyle name="Note 2 3 3 7" xfId="14758" xr:uid="{00000000-0005-0000-0000-0000D77D0000}"/>
    <cellStyle name="Note 2 3 3 8" xfId="17992" xr:uid="{00000000-0005-0000-0000-0000D87D0000}"/>
    <cellStyle name="Note 2 3 3 9" xfId="28208" xr:uid="{00000000-0005-0000-0000-0000D97D0000}"/>
    <cellStyle name="Note 2 3 4" xfId="661" xr:uid="{00000000-0005-0000-0000-0000DA7D0000}"/>
    <cellStyle name="Note 2 3 4 10" xfId="22549" xr:uid="{00000000-0005-0000-0000-0000DB7D0000}"/>
    <cellStyle name="Note 2 3 4 11" xfId="30674" xr:uid="{00000000-0005-0000-0000-0000DC7D0000}"/>
    <cellStyle name="Note 2 3 4 2" xfId="1429" xr:uid="{00000000-0005-0000-0000-0000DD7D0000}"/>
    <cellStyle name="Note 2 3 4 2 2" xfId="2520" xr:uid="{00000000-0005-0000-0000-0000DE7D0000}"/>
    <cellStyle name="Note 2 3 4 2 2 2" xfId="6543" xr:uid="{00000000-0005-0000-0000-0000DF7D0000}"/>
    <cellStyle name="Note 2 3 4 2 2 2 2" xfId="13964" xr:uid="{00000000-0005-0000-0000-0000E07D0000}"/>
    <cellStyle name="Note 2 3 4 2 2 2 3" xfId="23754" xr:uid="{00000000-0005-0000-0000-0000E17D0000}"/>
    <cellStyle name="Note 2 3 4 2 2 2 4" xfId="22388" xr:uid="{00000000-0005-0000-0000-0000E27D0000}"/>
    <cellStyle name="Note 2 3 4 2 2 2 5" xfId="22591" xr:uid="{00000000-0005-0000-0000-0000E37D0000}"/>
    <cellStyle name="Note 2 3 4 2 2 2 6" xfId="27937" xr:uid="{00000000-0005-0000-0000-0000E47D0000}"/>
    <cellStyle name="Note 2 3 4 2 2 2 7" xfId="28223" xr:uid="{00000000-0005-0000-0000-0000E57D0000}"/>
    <cellStyle name="Note 2 3 4 2 2 3" xfId="4699" xr:uid="{00000000-0005-0000-0000-0000E67D0000}"/>
    <cellStyle name="Note 2 3 4 2 2 3 2" xfId="22017" xr:uid="{00000000-0005-0000-0000-0000E77D0000}"/>
    <cellStyle name="Note 2 3 4 2 2 3 3" xfId="18826" xr:uid="{00000000-0005-0000-0000-0000E87D0000}"/>
    <cellStyle name="Note 2 3 4 2 2 3 4" xfId="24578" xr:uid="{00000000-0005-0000-0000-0000E97D0000}"/>
    <cellStyle name="Note 2 3 4 2 2 3 5" xfId="29192" xr:uid="{00000000-0005-0000-0000-0000EA7D0000}"/>
    <cellStyle name="Note 2 3 4 2 2 3 6" xfId="31788" xr:uid="{00000000-0005-0000-0000-0000EB7D0000}"/>
    <cellStyle name="Note 2 3 4 2 2 4" xfId="14384" xr:uid="{00000000-0005-0000-0000-0000EC7D0000}"/>
    <cellStyle name="Note 2 3 4 2 2 5" xfId="21190" xr:uid="{00000000-0005-0000-0000-0000ED7D0000}"/>
    <cellStyle name="Note 2 3 4 2 2 6" xfId="26651" xr:uid="{00000000-0005-0000-0000-0000EE7D0000}"/>
    <cellStyle name="Note 2 3 4 2 2 7" xfId="30562" xr:uid="{00000000-0005-0000-0000-0000EF7D0000}"/>
    <cellStyle name="Note 2 3 4 2 2 8" xfId="27552" xr:uid="{00000000-0005-0000-0000-0000F07D0000}"/>
    <cellStyle name="Note 2 3 4 2 3" xfId="5856" xr:uid="{00000000-0005-0000-0000-0000F17D0000}"/>
    <cellStyle name="Note 2 3 4 2 3 2" xfId="13485" xr:uid="{00000000-0005-0000-0000-0000F27D0000}"/>
    <cellStyle name="Note 2 3 4 2 3 3" xfId="23067" xr:uid="{00000000-0005-0000-0000-0000F37D0000}"/>
    <cellStyle name="Note 2 3 4 2 3 4" xfId="22967" xr:uid="{00000000-0005-0000-0000-0000F47D0000}"/>
    <cellStyle name="Note 2 3 4 2 3 5" xfId="26754" xr:uid="{00000000-0005-0000-0000-0000F57D0000}"/>
    <cellStyle name="Note 2 3 4 2 3 6" xfId="17972" xr:uid="{00000000-0005-0000-0000-0000F67D0000}"/>
    <cellStyle name="Note 2 3 4 2 3 7" xfId="30947" xr:uid="{00000000-0005-0000-0000-0000F77D0000}"/>
    <cellStyle name="Note 2 3 4 2 4" xfId="6751" xr:uid="{00000000-0005-0000-0000-0000F87D0000}"/>
    <cellStyle name="Note 2 3 4 2 4 2" xfId="23962" xr:uid="{00000000-0005-0000-0000-0000F97D0000}"/>
    <cellStyle name="Note 2 3 4 2 4 3" xfId="20185" xr:uid="{00000000-0005-0000-0000-0000FA7D0000}"/>
    <cellStyle name="Note 2 3 4 2 4 4" xfId="22157" xr:uid="{00000000-0005-0000-0000-0000FB7D0000}"/>
    <cellStyle name="Note 2 3 4 2 4 5" xfId="30782" xr:uid="{00000000-0005-0000-0000-0000FC7D0000}"/>
    <cellStyle name="Note 2 3 4 2 4 6" xfId="29771" xr:uid="{00000000-0005-0000-0000-0000FD7D0000}"/>
    <cellStyle name="Note 2 3 4 2 5" xfId="18566" xr:uid="{00000000-0005-0000-0000-0000FE7D0000}"/>
    <cellStyle name="Note 2 3 4 2 6" xfId="15862" xr:uid="{00000000-0005-0000-0000-0000FF7D0000}"/>
    <cellStyle name="Note 2 3 4 2 7" xfId="28297" xr:uid="{00000000-0005-0000-0000-0000007E0000}"/>
    <cellStyle name="Note 2 3 4 2 8" xfId="26749" xr:uid="{00000000-0005-0000-0000-0000017E0000}"/>
    <cellStyle name="Note 2 3 4 2 9" xfId="30447" xr:uid="{00000000-0005-0000-0000-0000027E0000}"/>
    <cellStyle name="Note 2 3 4 3" xfId="1172" xr:uid="{00000000-0005-0000-0000-0000037E0000}"/>
    <cellStyle name="Note 2 3 4 3 2" xfId="2263" xr:uid="{00000000-0005-0000-0000-0000047E0000}"/>
    <cellStyle name="Note 2 3 4 3 2 2" xfId="6404" xr:uid="{00000000-0005-0000-0000-0000057E0000}"/>
    <cellStyle name="Note 2 3 4 3 2 2 2" xfId="13880" xr:uid="{00000000-0005-0000-0000-0000067E0000}"/>
    <cellStyle name="Note 2 3 4 3 2 2 3" xfId="23615" xr:uid="{00000000-0005-0000-0000-0000077E0000}"/>
    <cellStyle name="Note 2 3 4 3 2 2 4" xfId="21151" xr:uid="{00000000-0005-0000-0000-0000087E0000}"/>
    <cellStyle name="Note 2 3 4 3 2 2 5" xfId="28030" xr:uid="{00000000-0005-0000-0000-0000097E0000}"/>
    <cellStyle name="Note 2 3 4 3 2 2 6" xfId="26920" xr:uid="{00000000-0005-0000-0000-00000A7E0000}"/>
    <cellStyle name="Note 2 3 4 3 2 2 7" xfId="31798" xr:uid="{00000000-0005-0000-0000-00000B7E0000}"/>
    <cellStyle name="Note 2 3 4 3 2 3" xfId="6315" xr:uid="{00000000-0005-0000-0000-00000C7E0000}"/>
    <cellStyle name="Note 2 3 4 3 2 3 2" xfId="23526" xr:uid="{00000000-0005-0000-0000-00000D7E0000}"/>
    <cellStyle name="Note 2 3 4 3 2 3 3" xfId="20398" xr:uid="{00000000-0005-0000-0000-00000E7E0000}"/>
    <cellStyle name="Note 2 3 4 3 2 3 4" xfId="27168" xr:uid="{00000000-0005-0000-0000-00000F7E0000}"/>
    <cellStyle name="Note 2 3 4 3 2 3 5" xfId="29697" xr:uid="{00000000-0005-0000-0000-0000107E0000}"/>
    <cellStyle name="Note 2 3 4 3 2 3 6" xfId="30159" xr:uid="{00000000-0005-0000-0000-0000117E0000}"/>
    <cellStyle name="Note 2 3 4 3 2 4" xfId="18237" xr:uid="{00000000-0005-0000-0000-0000127E0000}"/>
    <cellStyle name="Note 2 3 4 3 2 5" xfId="22069" xr:uid="{00000000-0005-0000-0000-0000137E0000}"/>
    <cellStyle name="Note 2 3 4 3 2 6" xfId="24476" xr:uid="{00000000-0005-0000-0000-0000147E0000}"/>
    <cellStyle name="Note 2 3 4 3 2 7" xfId="20756" xr:uid="{00000000-0005-0000-0000-0000157E0000}"/>
    <cellStyle name="Note 2 3 4 3 2 8" xfId="31803" xr:uid="{00000000-0005-0000-0000-0000167E0000}"/>
    <cellStyle name="Note 2 3 4 3 3" xfId="3951" xr:uid="{00000000-0005-0000-0000-0000177E0000}"/>
    <cellStyle name="Note 2 3 4 3 3 2" xfId="11938" xr:uid="{00000000-0005-0000-0000-0000187E0000}"/>
    <cellStyle name="Note 2 3 4 3 3 3" xfId="21318" xr:uid="{00000000-0005-0000-0000-0000197E0000}"/>
    <cellStyle name="Note 2 3 4 3 3 4" xfId="19724" xr:uid="{00000000-0005-0000-0000-00001A7E0000}"/>
    <cellStyle name="Note 2 3 4 3 3 5" xfId="24677" xr:uid="{00000000-0005-0000-0000-00001B7E0000}"/>
    <cellStyle name="Note 2 3 4 3 3 6" xfId="30624" xr:uid="{00000000-0005-0000-0000-00001C7E0000}"/>
    <cellStyle name="Note 2 3 4 3 3 7" xfId="31734" xr:uid="{00000000-0005-0000-0000-00001D7E0000}"/>
    <cellStyle name="Note 2 3 4 3 4" xfId="6812" xr:uid="{00000000-0005-0000-0000-00001E7E0000}"/>
    <cellStyle name="Note 2 3 4 3 4 2" xfId="24023" xr:uid="{00000000-0005-0000-0000-00001F7E0000}"/>
    <cellStyle name="Note 2 3 4 3 4 3" xfId="26345" xr:uid="{00000000-0005-0000-0000-0000207E0000}"/>
    <cellStyle name="Note 2 3 4 3 4 4" xfId="28850" xr:uid="{00000000-0005-0000-0000-0000217E0000}"/>
    <cellStyle name="Note 2 3 4 3 4 5" xfId="26800" xr:uid="{00000000-0005-0000-0000-0000227E0000}"/>
    <cellStyle name="Note 2 3 4 3 4 6" xfId="29328" xr:uid="{00000000-0005-0000-0000-0000237E0000}"/>
    <cellStyle name="Note 2 3 4 3 5" xfId="15457" xr:uid="{00000000-0005-0000-0000-0000247E0000}"/>
    <cellStyle name="Note 2 3 4 3 6" xfId="25817" xr:uid="{00000000-0005-0000-0000-0000257E0000}"/>
    <cellStyle name="Note 2 3 4 3 7" xfId="27689" xr:uid="{00000000-0005-0000-0000-0000267E0000}"/>
    <cellStyle name="Note 2 3 4 3 8" xfId="20384" xr:uid="{00000000-0005-0000-0000-0000277E0000}"/>
    <cellStyle name="Note 2 3 4 3 9" xfId="30005" xr:uid="{00000000-0005-0000-0000-0000287E0000}"/>
    <cellStyle name="Note 2 3 4 4" xfId="1840" xr:uid="{00000000-0005-0000-0000-0000297E0000}"/>
    <cellStyle name="Note 2 3 4 4 2" xfId="6141" xr:uid="{00000000-0005-0000-0000-00002A7E0000}"/>
    <cellStyle name="Note 2 3 4 4 2 2" xfId="13706" xr:uid="{00000000-0005-0000-0000-00002B7E0000}"/>
    <cellStyle name="Note 2 3 4 4 2 3" xfId="23352" xr:uid="{00000000-0005-0000-0000-00002C7E0000}"/>
    <cellStyle name="Note 2 3 4 4 2 4" xfId="25995" xr:uid="{00000000-0005-0000-0000-00002D7E0000}"/>
    <cellStyle name="Note 2 3 4 4 2 5" xfId="28053" xr:uid="{00000000-0005-0000-0000-00002E7E0000}"/>
    <cellStyle name="Note 2 3 4 4 2 6" xfId="27063" xr:uid="{00000000-0005-0000-0000-00002F7E0000}"/>
    <cellStyle name="Note 2 3 4 4 2 7" xfId="27069" xr:uid="{00000000-0005-0000-0000-0000307E0000}"/>
    <cellStyle name="Note 2 3 4 4 3" xfId="4658" xr:uid="{00000000-0005-0000-0000-0000317E0000}"/>
    <cellStyle name="Note 2 3 4 4 3 2" xfId="21976" xr:uid="{00000000-0005-0000-0000-0000327E0000}"/>
    <cellStyle name="Note 2 3 4 4 3 3" xfId="15452" xr:uid="{00000000-0005-0000-0000-0000337E0000}"/>
    <cellStyle name="Note 2 3 4 4 3 4" xfId="15576" xr:uid="{00000000-0005-0000-0000-0000347E0000}"/>
    <cellStyle name="Note 2 3 4 4 3 5" xfId="14468" xr:uid="{00000000-0005-0000-0000-0000357E0000}"/>
    <cellStyle name="Note 2 3 4 4 3 6" xfId="24357" xr:uid="{00000000-0005-0000-0000-0000367E0000}"/>
    <cellStyle name="Note 2 3 4 4 4" xfId="19097" xr:uid="{00000000-0005-0000-0000-0000377E0000}"/>
    <cellStyle name="Note 2 3 4 4 5" xfId="15147" xr:uid="{00000000-0005-0000-0000-0000387E0000}"/>
    <cellStyle name="Note 2 3 4 4 6" xfId="14806" xr:uid="{00000000-0005-0000-0000-0000397E0000}"/>
    <cellStyle name="Note 2 3 4 4 7" xfId="29087" xr:uid="{00000000-0005-0000-0000-00003A7E0000}"/>
    <cellStyle name="Note 2 3 4 4 8" xfId="32096" xr:uid="{00000000-0005-0000-0000-00003B7E0000}"/>
    <cellStyle name="Note 2 3 4 5" xfId="4876" xr:uid="{00000000-0005-0000-0000-00003C7E0000}"/>
    <cellStyle name="Note 2 3 4 5 2" xfId="12690" xr:uid="{00000000-0005-0000-0000-00003D7E0000}"/>
    <cellStyle name="Note 2 3 4 5 3" xfId="22174" xr:uid="{00000000-0005-0000-0000-00003E7E0000}"/>
    <cellStyle name="Note 2 3 4 5 4" xfId="19900" xr:uid="{00000000-0005-0000-0000-00003F7E0000}"/>
    <cellStyle name="Note 2 3 4 5 5" xfId="21215" xr:uid="{00000000-0005-0000-0000-0000407E0000}"/>
    <cellStyle name="Note 2 3 4 5 6" xfId="16507" xr:uid="{00000000-0005-0000-0000-0000417E0000}"/>
    <cellStyle name="Note 2 3 4 5 7" xfId="31534" xr:uid="{00000000-0005-0000-0000-0000427E0000}"/>
    <cellStyle name="Note 2 3 4 6" xfId="6720" xr:uid="{00000000-0005-0000-0000-0000437E0000}"/>
    <cellStyle name="Note 2 3 4 6 2" xfId="23931" xr:uid="{00000000-0005-0000-0000-0000447E0000}"/>
    <cellStyle name="Note 2 3 4 6 3" xfId="25297" xr:uid="{00000000-0005-0000-0000-0000457E0000}"/>
    <cellStyle name="Note 2 3 4 6 4" xfId="21854" xr:uid="{00000000-0005-0000-0000-0000467E0000}"/>
    <cellStyle name="Note 2 3 4 6 5" xfId="26481" xr:uid="{00000000-0005-0000-0000-0000477E0000}"/>
    <cellStyle name="Note 2 3 4 6 6" xfId="31691" xr:uid="{00000000-0005-0000-0000-0000487E0000}"/>
    <cellStyle name="Note 2 3 4 7" xfId="20192" xr:uid="{00000000-0005-0000-0000-0000497E0000}"/>
    <cellStyle name="Note 2 3 4 8" xfId="15237" xr:uid="{00000000-0005-0000-0000-00004A7E0000}"/>
    <cellStyle name="Note 2 3 4 9" xfId="22707" xr:uid="{00000000-0005-0000-0000-00004B7E0000}"/>
    <cellStyle name="Note 2 3 5" xfId="1424" xr:uid="{00000000-0005-0000-0000-00004C7E0000}"/>
    <cellStyle name="Note 2 3 5 2" xfId="2515" xr:uid="{00000000-0005-0000-0000-00004D7E0000}"/>
    <cellStyle name="Note 2 3 5 2 2" xfId="6538" xr:uid="{00000000-0005-0000-0000-00004E7E0000}"/>
    <cellStyle name="Note 2 3 5 2 2 2" xfId="13959" xr:uid="{00000000-0005-0000-0000-00004F7E0000}"/>
    <cellStyle name="Note 2 3 5 2 2 3" xfId="23749" xr:uid="{00000000-0005-0000-0000-0000507E0000}"/>
    <cellStyle name="Note 2 3 5 2 2 4" xfId="25819" xr:uid="{00000000-0005-0000-0000-0000517E0000}"/>
    <cellStyle name="Note 2 3 5 2 2 5" xfId="17979" xr:uid="{00000000-0005-0000-0000-0000527E0000}"/>
    <cellStyle name="Note 2 3 5 2 2 6" xfId="26634" xr:uid="{00000000-0005-0000-0000-0000537E0000}"/>
    <cellStyle name="Note 2 3 5 2 2 7" xfId="30293" xr:uid="{00000000-0005-0000-0000-0000547E0000}"/>
    <cellStyle name="Note 2 3 5 2 3" xfId="4075" xr:uid="{00000000-0005-0000-0000-0000557E0000}"/>
    <cellStyle name="Note 2 3 5 2 3 2" xfId="21442" xr:uid="{00000000-0005-0000-0000-0000567E0000}"/>
    <cellStyle name="Note 2 3 5 2 3 3" xfId="14465" xr:uid="{00000000-0005-0000-0000-0000577E0000}"/>
    <cellStyle name="Note 2 3 5 2 3 4" xfId="26147" xr:uid="{00000000-0005-0000-0000-0000587E0000}"/>
    <cellStyle name="Note 2 3 5 2 3 5" xfId="28459" xr:uid="{00000000-0005-0000-0000-0000597E0000}"/>
    <cellStyle name="Note 2 3 5 2 3 6" xfId="31533" xr:uid="{00000000-0005-0000-0000-00005A7E0000}"/>
    <cellStyle name="Note 2 3 5 2 4" xfId="14389" xr:uid="{00000000-0005-0000-0000-00005B7E0000}"/>
    <cellStyle name="Note 2 3 5 2 5" xfId="21730" xr:uid="{00000000-0005-0000-0000-00005C7E0000}"/>
    <cellStyle name="Note 2 3 5 2 6" xfId="20776" xr:uid="{00000000-0005-0000-0000-00005D7E0000}"/>
    <cellStyle name="Note 2 3 5 2 7" xfId="29978" xr:uid="{00000000-0005-0000-0000-00005E7E0000}"/>
    <cellStyle name="Note 2 3 5 2 8" xfId="18611" xr:uid="{00000000-0005-0000-0000-00005F7E0000}"/>
    <cellStyle name="Note 2 3 5 3" xfId="5851" xr:uid="{00000000-0005-0000-0000-0000607E0000}"/>
    <cellStyle name="Note 2 3 5 3 2" xfId="13480" xr:uid="{00000000-0005-0000-0000-0000617E0000}"/>
    <cellStyle name="Note 2 3 5 3 3" xfId="23062" xr:uid="{00000000-0005-0000-0000-0000627E0000}"/>
    <cellStyle name="Note 2 3 5 3 4" xfId="22698" xr:uid="{00000000-0005-0000-0000-0000637E0000}"/>
    <cellStyle name="Note 2 3 5 3 5" xfId="27633" xr:uid="{00000000-0005-0000-0000-0000647E0000}"/>
    <cellStyle name="Note 2 3 5 3 6" xfId="26743" xr:uid="{00000000-0005-0000-0000-0000657E0000}"/>
    <cellStyle name="Note 2 3 5 3 7" xfId="26996" xr:uid="{00000000-0005-0000-0000-0000667E0000}"/>
    <cellStyle name="Note 2 3 5 4" xfId="6502" xr:uid="{00000000-0005-0000-0000-0000677E0000}"/>
    <cellStyle name="Note 2 3 5 4 2" xfId="23713" xr:uid="{00000000-0005-0000-0000-0000687E0000}"/>
    <cellStyle name="Note 2 3 5 4 3" xfId="24575" xr:uid="{00000000-0005-0000-0000-0000697E0000}"/>
    <cellStyle name="Note 2 3 5 4 4" xfId="17878" xr:uid="{00000000-0005-0000-0000-00006A7E0000}"/>
    <cellStyle name="Note 2 3 5 4 5" xfId="26186" xr:uid="{00000000-0005-0000-0000-00006B7E0000}"/>
    <cellStyle name="Note 2 3 5 4 6" xfId="25742" xr:uid="{00000000-0005-0000-0000-00006C7E0000}"/>
    <cellStyle name="Note 2 3 5 5" xfId="19655" xr:uid="{00000000-0005-0000-0000-00006D7E0000}"/>
    <cellStyle name="Note 2 3 5 6" xfId="22970" xr:uid="{00000000-0005-0000-0000-00006E7E0000}"/>
    <cellStyle name="Note 2 3 5 7" xfId="26715" xr:uid="{00000000-0005-0000-0000-00006F7E0000}"/>
    <cellStyle name="Note 2 3 5 8" xfId="29876" xr:uid="{00000000-0005-0000-0000-0000707E0000}"/>
    <cellStyle name="Note 2 3 5 9" xfId="30725" xr:uid="{00000000-0005-0000-0000-0000717E0000}"/>
    <cellStyle name="Note 2 3 6" xfId="1167" xr:uid="{00000000-0005-0000-0000-0000727E0000}"/>
    <cellStyle name="Note 2 3 6 2" xfId="2258" xr:uid="{00000000-0005-0000-0000-0000737E0000}"/>
    <cellStyle name="Note 2 3 6 2 2" xfId="6399" xr:uid="{00000000-0005-0000-0000-0000747E0000}"/>
    <cellStyle name="Note 2 3 6 2 2 2" xfId="13875" xr:uid="{00000000-0005-0000-0000-0000757E0000}"/>
    <cellStyle name="Note 2 3 6 2 2 3" xfId="23610" xr:uid="{00000000-0005-0000-0000-0000767E0000}"/>
    <cellStyle name="Note 2 3 6 2 2 4" xfId="21125" xr:uid="{00000000-0005-0000-0000-0000777E0000}"/>
    <cellStyle name="Note 2 3 6 2 2 5" xfId="20974" xr:uid="{00000000-0005-0000-0000-0000787E0000}"/>
    <cellStyle name="Note 2 3 6 2 2 6" xfId="29919" xr:uid="{00000000-0005-0000-0000-0000797E0000}"/>
    <cellStyle name="Note 2 3 6 2 2 7" xfId="29286" xr:uid="{00000000-0005-0000-0000-00007A7E0000}"/>
    <cellStyle name="Note 2 3 6 2 3" xfId="5551" xr:uid="{00000000-0005-0000-0000-00007B7E0000}"/>
    <cellStyle name="Note 2 3 6 2 3 2" xfId="22787" xr:uid="{00000000-0005-0000-0000-00007C7E0000}"/>
    <cellStyle name="Note 2 3 6 2 3 3" xfId="15558" xr:uid="{00000000-0005-0000-0000-00007D7E0000}"/>
    <cellStyle name="Note 2 3 6 2 3 4" xfId="27164" xr:uid="{00000000-0005-0000-0000-00007E7E0000}"/>
    <cellStyle name="Note 2 3 6 2 3 5" xfId="29593" xr:uid="{00000000-0005-0000-0000-00007F7E0000}"/>
    <cellStyle name="Note 2 3 6 2 3 6" xfId="31787" xr:uid="{00000000-0005-0000-0000-0000807E0000}"/>
    <cellStyle name="Note 2 3 6 2 4" xfId="17834" xr:uid="{00000000-0005-0000-0000-0000817E0000}"/>
    <cellStyle name="Note 2 3 6 2 5" xfId="18267" xr:uid="{00000000-0005-0000-0000-0000827E0000}"/>
    <cellStyle name="Note 2 3 6 2 6" xfId="27837" xr:uid="{00000000-0005-0000-0000-0000837E0000}"/>
    <cellStyle name="Note 2 3 6 2 7" xfId="30288" xr:uid="{00000000-0005-0000-0000-0000847E0000}"/>
    <cellStyle name="Note 2 3 6 2 8" xfId="30291" xr:uid="{00000000-0005-0000-0000-0000857E0000}"/>
    <cellStyle name="Note 2 3 6 3" xfId="3953" xr:uid="{00000000-0005-0000-0000-0000867E0000}"/>
    <cellStyle name="Note 2 3 6 3 2" xfId="11940" xr:uid="{00000000-0005-0000-0000-0000877E0000}"/>
    <cellStyle name="Note 2 3 6 3 3" xfId="21320" xr:uid="{00000000-0005-0000-0000-0000887E0000}"/>
    <cellStyle name="Note 2 3 6 3 4" xfId="22038" xr:uid="{00000000-0005-0000-0000-0000897E0000}"/>
    <cellStyle name="Note 2 3 6 3 5" xfId="18550" xr:uid="{00000000-0005-0000-0000-00008A7E0000}"/>
    <cellStyle name="Note 2 3 6 3 6" xfId="29191" xr:uid="{00000000-0005-0000-0000-00008B7E0000}"/>
    <cellStyle name="Note 2 3 6 3 7" xfId="29622" xr:uid="{00000000-0005-0000-0000-00008C7E0000}"/>
    <cellStyle name="Note 2 3 6 4" xfId="6809" xr:uid="{00000000-0005-0000-0000-00008D7E0000}"/>
    <cellStyle name="Note 2 3 6 4 2" xfId="24020" xr:uid="{00000000-0005-0000-0000-00008E7E0000}"/>
    <cellStyle name="Note 2 3 6 4 3" xfId="21513" xr:uid="{00000000-0005-0000-0000-00008F7E0000}"/>
    <cellStyle name="Note 2 3 6 4 4" xfId="28847" xr:uid="{00000000-0005-0000-0000-0000907E0000}"/>
    <cellStyle name="Note 2 3 6 4 5" xfId="25179" xr:uid="{00000000-0005-0000-0000-0000917E0000}"/>
    <cellStyle name="Note 2 3 6 4 6" xfId="31099" xr:uid="{00000000-0005-0000-0000-0000927E0000}"/>
    <cellStyle name="Note 2 3 6 5" xfId="20301" xr:uid="{00000000-0005-0000-0000-0000937E0000}"/>
    <cellStyle name="Note 2 3 6 6" xfId="25276" xr:uid="{00000000-0005-0000-0000-0000947E0000}"/>
    <cellStyle name="Note 2 3 6 7" xfId="26953" xr:uid="{00000000-0005-0000-0000-0000957E0000}"/>
    <cellStyle name="Note 2 3 6 8" xfId="28792" xr:uid="{00000000-0005-0000-0000-0000967E0000}"/>
    <cellStyle name="Note 2 3 6 9" xfId="29234" xr:uid="{00000000-0005-0000-0000-0000977E0000}"/>
    <cellStyle name="Note 2 3 7" xfId="1835" xr:uid="{00000000-0005-0000-0000-0000987E0000}"/>
    <cellStyle name="Note 2 3 7 2" xfId="6136" xr:uid="{00000000-0005-0000-0000-0000997E0000}"/>
    <cellStyle name="Note 2 3 7 2 2" xfId="13701" xr:uid="{00000000-0005-0000-0000-00009A7E0000}"/>
    <cellStyle name="Note 2 3 7 2 3" xfId="23347" xr:uid="{00000000-0005-0000-0000-00009B7E0000}"/>
    <cellStyle name="Note 2 3 7 2 4" xfId="22384" xr:uid="{00000000-0005-0000-0000-00009C7E0000}"/>
    <cellStyle name="Note 2 3 7 2 5" xfId="20684" xr:uid="{00000000-0005-0000-0000-00009D7E0000}"/>
    <cellStyle name="Note 2 3 7 2 6" xfId="29666" xr:uid="{00000000-0005-0000-0000-00009E7E0000}"/>
    <cellStyle name="Note 2 3 7 2 7" xfId="24373" xr:uid="{00000000-0005-0000-0000-00009F7E0000}"/>
    <cellStyle name="Note 2 3 7 3" xfId="3910" xr:uid="{00000000-0005-0000-0000-0000A07E0000}"/>
    <cellStyle name="Note 2 3 7 3 2" xfId="21277" xr:uid="{00000000-0005-0000-0000-0000A17E0000}"/>
    <cellStyle name="Note 2 3 7 3 3" xfId="18874" xr:uid="{00000000-0005-0000-0000-0000A27E0000}"/>
    <cellStyle name="Note 2 3 7 3 4" xfId="25173" xr:uid="{00000000-0005-0000-0000-0000A37E0000}"/>
    <cellStyle name="Note 2 3 7 3 5" xfId="25829" xr:uid="{00000000-0005-0000-0000-0000A47E0000}"/>
    <cellStyle name="Note 2 3 7 3 6" xfId="31275" xr:uid="{00000000-0005-0000-0000-0000A57E0000}"/>
    <cellStyle name="Note 2 3 7 4" xfId="20212" xr:uid="{00000000-0005-0000-0000-0000A67E0000}"/>
    <cellStyle name="Note 2 3 7 5" xfId="22656" xr:uid="{00000000-0005-0000-0000-0000A77E0000}"/>
    <cellStyle name="Note 2 3 7 6" xfId="26913" xr:uid="{00000000-0005-0000-0000-0000A87E0000}"/>
    <cellStyle name="Note 2 3 7 7" xfId="21090" xr:uid="{00000000-0005-0000-0000-0000A97E0000}"/>
    <cellStyle name="Note 2 3 7 8" xfId="21165" xr:uid="{00000000-0005-0000-0000-0000AA7E0000}"/>
    <cellStyle name="Note 2 3 8" xfId="4291" xr:uid="{00000000-0005-0000-0000-0000AB7E0000}"/>
    <cellStyle name="Note 2 3 8 2" xfId="12193" xr:uid="{00000000-0005-0000-0000-0000AC7E0000}"/>
    <cellStyle name="Note 2 3 8 3" xfId="21637" xr:uid="{00000000-0005-0000-0000-0000AD7E0000}"/>
    <cellStyle name="Note 2 3 8 4" xfId="25267" xr:uid="{00000000-0005-0000-0000-0000AE7E0000}"/>
    <cellStyle name="Note 2 3 8 5" xfId="15135" xr:uid="{00000000-0005-0000-0000-0000AF7E0000}"/>
    <cellStyle name="Note 2 3 8 6" xfId="24633" xr:uid="{00000000-0005-0000-0000-0000B07E0000}"/>
    <cellStyle name="Note 2 3 8 7" xfId="30758" xr:uid="{00000000-0005-0000-0000-0000B17E0000}"/>
    <cellStyle name="Note 2 3 9" xfId="6877" xr:uid="{00000000-0005-0000-0000-0000B27E0000}"/>
    <cellStyle name="Note 2 3 9 2" xfId="24088" xr:uid="{00000000-0005-0000-0000-0000B37E0000}"/>
    <cellStyle name="Note 2 3 9 3" xfId="20054" xr:uid="{00000000-0005-0000-0000-0000B47E0000}"/>
    <cellStyle name="Note 2 3 9 4" xfId="28915" xr:uid="{00000000-0005-0000-0000-0000B57E0000}"/>
    <cellStyle name="Note 2 3 9 5" xfId="29419" xr:uid="{00000000-0005-0000-0000-0000B67E0000}"/>
    <cellStyle name="Note 2 3 9 6" xfId="31510" xr:uid="{00000000-0005-0000-0000-0000B77E0000}"/>
    <cellStyle name="Note 2 4" xfId="662" xr:uid="{00000000-0005-0000-0000-0000B87E0000}"/>
    <cellStyle name="Note 2 5" xfId="663" xr:uid="{00000000-0005-0000-0000-0000B97E0000}"/>
    <cellStyle name="Note 2 5 10" xfId="20902" xr:uid="{00000000-0005-0000-0000-0000BA7E0000}"/>
    <cellStyle name="Note 2 5 11" xfId="17988" xr:uid="{00000000-0005-0000-0000-0000BB7E0000}"/>
    <cellStyle name="Note 2 5 12" xfId="30790" xr:uid="{00000000-0005-0000-0000-0000BC7E0000}"/>
    <cellStyle name="Note 2 5 13" xfId="31504" xr:uid="{00000000-0005-0000-0000-0000BD7E0000}"/>
    <cellStyle name="Note 2 5 2" xfId="664" xr:uid="{00000000-0005-0000-0000-0000BE7E0000}"/>
    <cellStyle name="Note 2 5 2 10" xfId="22631" xr:uid="{00000000-0005-0000-0000-0000BF7E0000}"/>
    <cellStyle name="Note 2 5 2 11" xfId="31991" xr:uid="{00000000-0005-0000-0000-0000C07E0000}"/>
    <cellStyle name="Note 2 5 2 2" xfId="1431" xr:uid="{00000000-0005-0000-0000-0000C17E0000}"/>
    <cellStyle name="Note 2 5 2 2 2" xfId="2522" xr:uid="{00000000-0005-0000-0000-0000C27E0000}"/>
    <cellStyle name="Note 2 5 2 2 2 2" xfId="6545" xr:uid="{00000000-0005-0000-0000-0000C37E0000}"/>
    <cellStyle name="Note 2 5 2 2 2 2 2" xfId="13966" xr:uid="{00000000-0005-0000-0000-0000C47E0000}"/>
    <cellStyle name="Note 2 5 2 2 2 2 3" xfId="23756" xr:uid="{00000000-0005-0000-0000-0000C57E0000}"/>
    <cellStyle name="Note 2 5 2 2 2 2 4" xfId="22553" xr:uid="{00000000-0005-0000-0000-0000C67E0000}"/>
    <cellStyle name="Note 2 5 2 2 2 2 5" xfId="22628" xr:uid="{00000000-0005-0000-0000-0000C77E0000}"/>
    <cellStyle name="Note 2 5 2 2 2 2 6" xfId="20524" xr:uid="{00000000-0005-0000-0000-0000C87E0000}"/>
    <cellStyle name="Note 2 5 2 2 2 2 7" xfId="28635" xr:uid="{00000000-0005-0000-0000-0000C97E0000}"/>
    <cellStyle name="Note 2 5 2 2 2 3" xfId="4358" xr:uid="{00000000-0005-0000-0000-0000CA7E0000}"/>
    <cellStyle name="Note 2 5 2 2 2 3 2" xfId="21704" xr:uid="{00000000-0005-0000-0000-0000CB7E0000}"/>
    <cellStyle name="Note 2 5 2 2 2 3 3" xfId="22938" xr:uid="{00000000-0005-0000-0000-0000CC7E0000}"/>
    <cellStyle name="Note 2 5 2 2 2 3 4" xfId="18238" xr:uid="{00000000-0005-0000-0000-0000CD7E0000}"/>
    <cellStyle name="Note 2 5 2 2 2 3 5" xfId="25992" xr:uid="{00000000-0005-0000-0000-0000CE7E0000}"/>
    <cellStyle name="Note 2 5 2 2 2 3 6" xfId="30168" xr:uid="{00000000-0005-0000-0000-0000CF7E0000}"/>
    <cellStyle name="Note 2 5 2 2 2 4" xfId="14382" xr:uid="{00000000-0005-0000-0000-0000D07E0000}"/>
    <cellStyle name="Note 2 5 2 2 2 5" xfId="16495" xr:uid="{00000000-0005-0000-0000-0000D17E0000}"/>
    <cellStyle name="Note 2 5 2 2 2 6" xfId="27359" xr:uid="{00000000-0005-0000-0000-0000D27E0000}"/>
    <cellStyle name="Note 2 5 2 2 2 7" xfId="20522" xr:uid="{00000000-0005-0000-0000-0000D37E0000}"/>
    <cellStyle name="Note 2 5 2 2 2 8" xfId="29285" xr:uid="{00000000-0005-0000-0000-0000D47E0000}"/>
    <cellStyle name="Note 2 5 2 2 3" xfId="5858" xr:uid="{00000000-0005-0000-0000-0000D57E0000}"/>
    <cellStyle name="Note 2 5 2 2 3 2" xfId="13487" xr:uid="{00000000-0005-0000-0000-0000D67E0000}"/>
    <cellStyle name="Note 2 5 2 2 3 3" xfId="23069" xr:uid="{00000000-0005-0000-0000-0000D77E0000}"/>
    <cellStyle name="Note 2 5 2 2 3 4" xfId="26475" xr:uid="{00000000-0005-0000-0000-0000D87E0000}"/>
    <cellStyle name="Note 2 5 2 2 3 5" xfId="27452" xr:uid="{00000000-0005-0000-0000-0000D97E0000}"/>
    <cellStyle name="Note 2 5 2 2 3 6" xfId="21194" xr:uid="{00000000-0005-0000-0000-0000DA7E0000}"/>
    <cellStyle name="Note 2 5 2 2 3 7" xfId="15907" xr:uid="{00000000-0005-0000-0000-0000DB7E0000}"/>
    <cellStyle name="Note 2 5 2 2 4" xfId="4891" xr:uid="{00000000-0005-0000-0000-0000DC7E0000}"/>
    <cellStyle name="Note 2 5 2 2 4 2" xfId="22189" xr:uid="{00000000-0005-0000-0000-0000DD7E0000}"/>
    <cellStyle name="Note 2 5 2 2 4 3" xfId="26080" xr:uid="{00000000-0005-0000-0000-0000DE7E0000}"/>
    <cellStyle name="Note 2 5 2 2 4 4" xfId="18547" xr:uid="{00000000-0005-0000-0000-0000DF7E0000}"/>
    <cellStyle name="Note 2 5 2 2 4 5" xfId="26605" xr:uid="{00000000-0005-0000-0000-0000E07E0000}"/>
    <cellStyle name="Note 2 5 2 2 4 6" xfId="20723" xr:uid="{00000000-0005-0000-0000-0000E17E0000}"/>
    <cellStyle name="Note 2 5 2 2 5" xfId="20232" xr:uid="{00000000-0005-0000-0000-0000E27E0000}"/>
    <cellStyle name="Note 2 5 2 2 6" xfId="22634" xr:uid="{00000000-0005-0000-0000-0000E37E0000}"/>
    <cellStyle name="Note 2 5 2 2 7" xfId="28447" xr:uid="{00000000-0005-0000-0000-0000E47E0000}"/>
    <cellStyle name="Note 2 5 2 2 8" xfId="30789" xr:uid="{00000000-0005-0000-0000-0000E57E0000}"/>
    <cellStyle name="Note 2 5 2 2 9" xfId="31455" xr:uid="{00000000-0005-0000-0000-0000E67E0000}"/>
    <cellStyle name="Note 2 5 2 3" xfId="1174" xr:uid="{00000000-0005-0000-0000-0000E77E0000}"/>
    <cellStyle name="Note 2 5 2 3 2" xfId="2265" xr:uid="{00000000-0005-0000-0000-0000E87E0000}"/>
    <cellStyle name="Note 2 5 2 3 2 2" xfId="6406" xr:uid="{00000000-0005-0000-0000-0000E97E0000}"/>
    <cellStyle name="Note 2 5 2 3 2 2 2" xfId="13882" xr:uid="{00000000-0005-0000-0000-0000EA7E0000}"/>
    <cellStyle name="Note 2 5 2 3 2 2 3" xfId="23617" xr:uid="{00000000-0005-0000-0000-0000EB7E0000}"/>
    <cellStyle name="Note 2 5 2 3 2 2 4" xfId="16474" xr:uid="{00000000-0005-0000-0000-0000EC7E0000}"/>
    <cellStyle name="Note 2 5 2 3 2 2 5" xfId="28116" xr:uid="{00000000-0005-0000-0000-0000ED7E0000}"/>
    <cellStyle name="Note 2 5 2 3 2 2 6" xfId="28752" xr:uid="{00000000-0005-0000-0000-0000EE7E0000}"/>
    <cellStyle name="Note 2 5 2 3 2 2 7" xfId="25414" xr:uid="{00000000-0005-0000-0000-0000EF7E0000}"/>
    <cellStyle name="Note 2 5 2 3 2 3" xfId="6112" xr:uid="{00000000-0005-0000-0000-0000F07E0000}"/>
    <cellStyle name="Note 2 5 2 3 2 3 2" xfId="23323" xr:uid="{00000000-0005-0000-0000-0000F17E0000}"/>
    <cellStyle name="Note 2 5 2 3 2 3 3" xfId="17970" xr:uid="{00000000-0005-0000-0000-0000F27E0000}"/>
    <cellStyle name="Note 2 5 2 3 2 3 4" xfId="28147" xr:uid="{00000000-0005-0000-0000-0000F37E0000}"/>
    <cellStyle name="Note 2 5 2 3 2 3 5" xfId="28196" xr:uid="{00000000-0005-0000-0000-0000F47E0000}"/>
    <cellStyle name="Note 2 5 2 3 2 3 6" xfId="30835" xr:uid="{00000000-0005-0000-0000-0000F57E0000}"/>
    <cellStyle name="Note 2 5 2 3 2 4" xfId="19894" xr:uid="{00000000-0005-0000-0000-0000F67E0000}"/>
    <cellStyle name="Note 2 5 2 3 2 5" xfId="17889" xr:uid="{00000000-0005-0000-0000-0000F77E0000}"/>
    <cellStyle name="Note 2 5 2 3 2 6" xfId="25956" xr:uid="{00000000-0005-0000-0000-0000F87E0000}"/>
    <cellStyle name="Note 2 5 2 3 2 7" xfId="17986" xr:uid="{00000000-0005-0000-0000-0000F97E0000}"/>
    <cellStyle name="Note 2 5 2 3 2 8" xfId="32050" xr:uid="{00000000-0005-0000-0000-0000FA7E0000}"/>
    <cellStyle name="Note 2 5 2 3 3" xfId="4968" xr:uid="{00000000-0005-0000-0000-0000FB7E0000}"/>
    <cellStyle name="Note 2 5 2 3 3 2" xfId="12739" xr:uid="{00000000-0005-0000-0000-0000FC7E0000}"/>
    <cellStyle name="Note 2 5 2 3 3 3" xfId="22264" xr:uid="{00000000-0005-0000-0000-0000FD7E0000}"/>
    <cellStyle name="Note 2 5 2 3 3 4" xfId="22686" xr:uid="{00000000-0005-0000-0000-0000FE7E0000}"/>
    <cellStyle name="Note 2 5 2 3 3 5" xfId="27267" xr:uid="{00000000-0005-0000-0000-0000FF7E0000}"/>
    <cellStyle name="Note 2 5 2 3 3 6" xfId="30343" xr:uid="{00000000-0005-0000-0000-0000007F0000}"/>
    <cellStyle name="Note 2 5 2 3 3 7" xfId="29089" xr:uid="{00000000-0005-0000-0000-0000017F0000}"/>
    <cellStyle name="Note 2 5 2 3 4" xfId="6497" xr:uid="{00000000-0005-0000-0000-0000027F0000}"/>
    <cellStyle name="Note 2 5 2 3 4 2" xfId="23708" xr:uid="{00000000-0005-0000-0000-0000037F0000}"/>
    <cellStyle name="Note 2 5 2 3 4 3" xfId="21767" xr:uid="{00000000-0005-0000-0000-0000047F0000}"/>
    <cellStyle name="Note 2 5 2 3 4 4" xfId="22912" xr:uid="{00000000-0005-0000-0000-0000057F0000}"/>
    <cellStyle name="Note 2 5 2 3 4 5" xfId="28203" xr:uid="{00000000-0005-0000-0000-0000067F0000}"/>
    <cellStyle name="Note 2 5 2 3 4 6" xfId="31025" xr:uid="{00000000-0005-0000-0000-0000077F0000}"/>
    <cellStyle name="Note 2 5 2 3 5" xfId="20731" xr:uid="{00000000-0005-0000-0000-0000087F0000}"/>
    <cellStyle name="Note 2 5 2 3 6" xfId="18276" xr:uid="{00000000-0005-0000-0000-0000097F0000}"/>
    <cellStyle name="Note 2 5 2 3 7" xfId="28121" xr:uid="{00000000-0005-0000-0000-00000A7F0000}"/>
    <cellStyle name="Note 2 5 2 3 8" xfId="20459" xr:uid="{00000000-0005-0000-0000-00000B7F0000}"/>
    <cellStyle name="Note 2 5 2 3 9" xfId="25816" xr:uid="{00000000-0005-0000-0000-00000C7F0000}"/>
    <cellStyle name="Note 2 5 2 4" xfId="1842" xr:uid="{00000000-0005-0000-0000-00000D7F0000}"/>
    <cellStyle name="Note 2 5 2 4 2" xfId="6143" xr:uid="{00000000-0005-0000-0000-00000E7F0000}"/>
    <cellStyle name="Note 2 5 2 4 2 2" xfId="13708" xr:uid="{00000000-0005-0000-0000-00000F7F0000}"/>
    <cellStyle name="Note 2 5 2 4 2 3" xfId="23354" xr:uid="{00000000-0005-0000-0000-0000107F0000}"/>
    <cellStyle name="Note 2 5 2 4 2 4" xfId="24670" xr:uid="{00000000-0005-0000-0000-0000117F0000}"/>
    <cellStyle name="Note 2 5 2 4 2 5" xfId="28568" xr:uid="{00000000-0005-0000-0000-0000127F0000}"/>
    <cellStyle name="Note 2 5 2 4 2 6" xfId="28500" xr:uid="{00000000-0005-0000-0000-0000137F0000}"/>
    <cellStyle name="Note 2 5 2 4 2 7" xfId="31460" xr:uid="{00000000-0005-0000-0000-0000147F0000}"/>
    <cellStyle name="Note 2 5 2 4 3" xfId="4884" xr:uid="{00000000-0005-0000-0000-0000157F0000}"/>
    <cellStyle name="Note 2 5 2 4 3 2" xfId="22182" xr:uid="{00000000-0005-0000-0000-0000167F0000}"/>
    <cellStyle name="Note 2 5 2 4 3 3" xfId="25382" xr:uid="{00000000-0005-0000-0000-0000177F0000}"/>
    <cellStyle name="Note 2 5 2 4 3 4" xfId="27738" xr:uid="{00000000-0005-0000-0000-0000187F0000}"/>
    <cellStyle name="Note 2 5 2 4 3 5" xfId="25348" xr:uid="{00000000-0005-0000-0000-0000197F0000}"/>
    <cellStyle name="Note 2 5 2 4 3 6" xfId="29353" xr:uid="{00000000-0005-0000-0000-00001A7F0000}"/>
    <cellStyle name="Note 2 5 2 4 4" xfId="16471" xr:uid="{00000000-0005-0000-0000-00001B7F0000}"/>
    <cellStyle name="Note 2 5 2 4 5" xfId="25734" xr:uid="{00000000-0005-0000-0000-00001C7F0000}"/>
    <cellStyle name="Note 2 5 2 4 6" xfId="21187" xr:uid="{00000000-0005-0000-0000-00001D7F0000}"/>
    <cellStyle name="Note 2 5 2 4 7" xfId="20803" xr:uid="{00000000-0005-0000-0000-00001E7F0000}"/>
    <cellStyle name="Note 2 5 2 4 8" xfId="22877" xr:uid="{00000000-0005-0000-0000-00001F7F0000}"/>
    <cellStyle name="Note 2 5 2 5" xfId="4651" xr:uid="{00000000-0005-0000-0000-0000207F0000}"/>
    <cellStyle name="Note 2 5 2 5 2" xfId="12496" xr:uid="{00000000-0005-0000-0000-0000217F0000}"/>
    <cellStyle name="Note 2 5 2 5 3" xfId="21969" xr:uid="{00000000-0005-0000-0000-0000227F0000}"/>
    <cellStyle name="Note 2 5 2 5 4" xfId="22855" xr:uid="{00000000-0005-0000-0000-0000237F0000}"/>
    <cellStyle name="Note 2 5 2 5 5" xfId="18002" xr:uid="{00000000-0005-0000-0000-0000247F0000}"/>
    <cellStyle name="Note 2 5 2 5 6" xfId="28022" xr:uid="{00000000-0005-0000-0000-0000257F0000}"/>
    <cellStyle name="Note 2 5 2 5 7" xfId="27285" xr:uid="{00000000-0005-0000-0000-0000267F0000}"/>
    <cellStyle name="Note 2 5 2 6" xfId="6972" xr:uid="{00000000-0005-0000-0000-0000277F0000}"/>
    <cellStyle name="Note 2 5 2 6 2" xfId="24183" xr:uid="{00000000-0005-0000-0000-0000287F0000}"/>
    <cellStyle name="Note 2 5 2 6 3" xfId="20021" xr:uid="{00000000-0005-0000-0000-0000297F0000}"/>
    <cellStyle name="Note 2 5 2 6 4" xfId="29010" xr:uid="{00000000-0005-0000-0000-00002A7F0000}"/>
    <cellStyle name="Note 2 5 2 6 5" xfId="30152" xr:uid="{00000000-0005-0000-0000-00002B7F0000}"/>
    <cellStyle name="Note 2 5 2 6 6" xfId="31174" xr:uid="{00000000-0005-0000-0000-00002C7F0000}"/>
    <cellStyle name="Note 2 5 2 7" xfId="25356" xr:uid="{00000000-0005-0000-0000-00002D7F0000}"/>
    <cellStyle name="Note 2 5 2 8" xfId="14116" xr:uid="{00000000-0005-0000-0000-00002E7F0000}"/>
    <cellStyle name="Note 2 5 2 9" xfId="29894" xr:uid="{00000000-0005-0000-0000-00002F7F0000}"/>
    <cellStyle name="Note 2 5 3" xfId="665" xr:uid="{00000000-0005-0000-0000-0000307F0000}"/>
    <cellStyle name="Note 2 5 3 10" xfId="26313" xr:uid="{00000000-0005-0000-0000-0000317F0000}"/>
    <cellStyle name="Note 2 5 3 11" xfId="27329" xr:uid="{00000000-0005-0000-0000-0000327F0000}"/>
    <cellStyle name="Note 2 5 3 2" xfId="1432" xr:uid="{00000000-0005-0000-0000-0000337F0000}"/>
    <cellStyle name="Note 2 5 3 2 2" xfId="2523" xr:uid="{00000000-0005-0000-0000-0000347F0000}"/>
    <cellStyle name="Note 2 5 3 2 2 2" xfId="6546" xr:uid="{00000000-0005-0000-0000-0000357F0000}"/>
    <cellStyle name="Note 2 5 3 2 2 2 2" xfId="13967" xr:uid="{00000000-0005-0000-0000-0000367F0000}"/>
    <cellStyle name="Note 2 5 3 2 2 2 3" xfId="23757" xr:uid="{00000000-0005-0000-0000-0000377F0000}"/>
    <cellStyle name="Note 2 5 3 2 2 2 4" xfId="22665" xr:uid="{00000000-0005-0000-0000-0000387F0000}"/>
    <cellStyle name="Note 2 5 3 2 2 2 5" xfId="26784" xr:uid="{00000000-0005-0000-0000-0000397F0000}"/>
    <cellStyle name="Note 2 5 3 2 2 2 6" xfId="25061" xr:uid="{00000000-0005-0000-0000-00003A7F0000}"/>
    <cellStyle name="Note 2 5 3 2 2 2 7" xfId="29947" xr:uid="{00000000-0005-0000-0000-00003B7F0000}"/>
    <cellStyle name="Note 2 5 3 2 2 3" xfId="6860" xr:uid="{00000000-0005-0000-0000-00003C7F0000}"/>
    <cellStyle name="Note 2 5 3 2 2 3 2" xfId="24071" xr:uid="{00000000-0005-0000-0000-00003D7F0000}"/>
    <cellStyle name="Note 2 5 3 2 2 3 3" xfId="26114" xr:uid="{00000000-0005-0000-0000-00003E7F0000}"/>
    <cellStyle name="Note 2 5 3 2 2 3 4" xfId="28898" xr:uid="{00000000-0005-0000-0000-00003F7F0000}"/>
    <cellStyle name="Note 2 5 3 2 2 3 5" xfId="22153" xr:uid="{00000000-0005-0000-0000-0000407F0000}"/>
    <cellStyle name="Note 2 5 3 2 2 3 6" xfId="28482" xr:uid="{00000000-0005-0000-0000-0000417F0000}"/>
    <cellStyle name="Note 2 5 3 2 2 4" xfId="14381" xr:uid="{00000000-0005-0000-0000-0000427F0000}"/>
    <cellStyle name="Note 2 5 3 2 2 5" xfId="21180" xr:uid="{00000000-0005-0000-0000-0000437F0000}"/>
    <cellStyle name="Note 2 5 3 2 2 6" xfId="21879" xr:uid="{00000000-0005-0000-0000-0000447F0000}"/>
    <cellStyle name="Note 2 5 3 2 2 7" xfId="16532" xr:uid="{00000000-0005-0000-0000-0000457F0000}"/>
    <cellStyle name="Note 2 5 3 2 2 8" xfId="20177" xr:uid="{00000000-0005-0000-0000-0000467F0000}"/>
    <cellStyle name="Note 2 5 3 2 3" xfId="5859" xr:uid="{00000000-0005-0000-0000-0000477F0000}"/>
    <cellStyle name="Note 2 5 3 2 3 2" xfId="13488" xr:uid="{00000000-0005-0000-0000-0000487F0000}"/>
    <cellStyle name="Note 2 5 3 2 3 3" xfId="23070" xr:uid="{00000000-0005-0000-0000-0000497F0000}"/>
    <cellStyle name="Note 2 5 3 2 3 4" xfId="22405" xr:uid="{00000000-0005-0000-0000-00004A7F0000}"/>
    <cellStyle name="Note 2 5 3 2 3 5" xfId="15180" xr:uid="{00000000-0005-0000-0000-00004B7F0000}"/>
    <cellStyle name="Note 2 5 3 2 3 6" xfId="30114" xr:uid="{00000000-0005-0000-0000-00004C7F0000}"/>
    <cellStyle name="Note 2 5 3 2 3 7" xfId="32033" xr:uid="{00000000-0005-0000-0000-00004D7F0000}"/>
    <cellStyle name="Note 2 5 3 2 4" xfId="3929" xr:uid="{00000000-0005-0000-0000-00004E7F0000}"/>
    <cellStyle name="Note 2 5 3 2 4 2" xfId="21296" xr:uid="{00000000-0005-0000-0000-00004F7F0000}"/>
    <cellStyle name="Note 2 5 3 2 4 3" xfId="21746" xr:uid="{00000000-0005-0000-0000-0000507F0000}"/>
    <cellStyle name="Note 2 5 3 2 4 4" xfId="21544" xr:uid="{00000000-0005-0000-0000-0000517F0000}"/>
    <cellStyle name="Note 2 5 3 2 4 5" xfId="26563" xr:uid="{00000000-0005-0000-0000-0000527F0000}"/>
    <cellStyle name="Note 2 5 3 2 4 6" xfId="25477" xr:uid="{00000000-0005-0000-0000-0000537F0000}"/>
    <cellStyle name="Note 2 5 3 2 5" xfId="16235" xr:uid="{00000000-0005-0000-0000-0000547F0000}"/>
    <cellStyle name="Note 2 5 3 2 6" xfId="25262" xr:uid="{00000000-0005-0000-0000-0000557F0000}"/>
    <cellStyle name="Note 2 5 3 2 7" xfId="28301" xr:uid="{00000000-0005-0000-0000-0000567F0000}"/>
    <cellStyle name="Note 2 5 3 2 8" xfId="30705" xr:uid="{00000000-0005-0000-0000-0000577F0000}"/>
    <cellStyle name="Note 2 5 3 2 9" xfId="30842" xr:uid="{00000000-0005-0000-0000-0000587F0000}"/>
    <cellStyle name="Note 2 5 3 3" xfId="1092" xr:uid="{00000000-0005-0000-0000-0000597F0000}"/>
    <cellStyle name="Note 2 5 3 3 2" xfId="2183" xr:uid="{00000000-0005-0000-0000-00005A7F0000}"/>
    <cellStyle name="Note 2 5 3 3 2 2" xfId="6333" xr:uid="{00000000-0005-0000-0000-00005B7F0000}"/>
    <cellStyle name="Note 2 5 3 3 2 2 2" xfId="13815" xr:uid="{00000000-0005-0000-0000-00005C7F0000}"/>
    <cellStyle name="Note 2 5 3 3 2 2 3" xfId="23544" xr:uid="{00000000-0005-0000-0000-00005D7F0000}"/>
    <cellStyle name="Note 2 5 3 3 2 2 4" xfId="19800" xr:uid="{00000000-0005-0000-0000-00005E7F0000}"/>
    <cellStyle name="Note 2 5 3 3 2 2 5" xfId="21751" xr:uid="{00000000-0005-0000-0000-00005F7F0000}"/>
    <cellStyle name="Note 2 5 3 3 2 2 6" xfId="30405" xr:uid="{00000000-0005-0000-0000-0000607F0000}"/>
    <cellStyle name="Note 2 5 3 3 2 2 7" xfId="31902" xr:uid="{00000000-0005-0000-0000-0000617F0000}"/>
    <cellStyle name="Note 2 5 3 3 2 3" xfId="6512" xr:uid="{00000000-0005-0000-0000-0000627F0000}"/>
    <cellStyle name="Note 2 5 3 3 2 3 2" xfId="23723" xr:uid="{00000000-0005-0000-0000-0000637F0000}"/>
    <cellStyle name="Note 2 5 3 3 2 3 3" xfId="26312" xr:uid="{00000000-0005-0000-0000-0000647F0000}"/>
    <cellStyle name="Note 2 5 3 3 2 3 4" xfId="25748" xr:uid="{00000000-0005-0000-0000-0000657F0000}"/>
    <cellStyle name="Note 2 5 3 3 2 3 5" xfId="29203" xr:uid="{00000000-0005-0000-0000-0000667F0000}"/>
    <cellStyle name="Note 2 5 3 3 2 3 6" xfId="32068" xr:uid="{00000000-0005-0000-0000-0000677F0000}"/>
    <cellStyle name="Note 2 5 3 3 2 4" xfId="15585" xr:uid="{00000000-0005-0000-0000-0000687F0000}"/>
    <cellStyle name="Note 2 5 3 3 2 5" xfId="15566" xr:uid="{00000000-0005-0000-0000-0000697F0000}"/>
    <cellStyle name="Note 2 5 3 3 2 6" xfId="20827" xr:uid="{00000000-0005-0000-0000-00006A7F0000}"/>
    <cellStyle name="Note 2 5 3 3 2 7" xfId="29121" xr:uid="{00000000-0005-0000-0000-00006B7F0000}"/>
    <cellStyle name="Note 2 5 3 3 2 8" xfId="30565" xr:uid="{00000000-0005-0000-0000-00006C7F0000}"/>
    <cellStyle name="Note 2 5 3 3 3" xfId="3988" xr:uid="{00000000-0005-0000-0000-00006D7F0000}"/>
    <cellStyle name="Note 2 5 3 3 3 2" xfId="11968" xr:uid="{00000000-0005-0000-0000-00006E7F0000}"/>
    <cellStyle name="Note 2 5 3 3 3 3" xfId="21355" xr:uid="{00000000-0005-0000-0000-00006F7F0000}"/>
    <cellStyle name="Note 2 5 3 3 3 4" xfId="20798" xr:uid="{00000000-0005-0000-0000-0000707F0000}"/>
    <cellStyle name="Note 2 5 3 3 3 5" xfId="26919" xr:uid="{00000000-0005-0000-0000-0000717F0000}"/>
    <cellStyle name="Note 2 5 3 3 3 6" xfId="28246" xr:uid="{00000000-0005-0000-0000-0000727F0000}"/>
    <cellStyle name="Note 2 5 3 3 3 7" xfId="30733" xr:uid="{00000000-0005-0000-0000-0000737F0000}"/>
    <cellStyle name="Note 2 5 3 3 4" xfId="6329" xr:uid="{00000000-0005-0000-0000-0000747F0000}"/>
    <cellStyle name="Note 2 5 3 3 4 2" xfId="23540" xr:uid="{00000000-0005-0000-0000-0000757F0000}"/>
    <cellStyle name="Note 2 5 3 3 4 3" xfId="19781" xr:uid="{00000000-0005-0000-0000-0000767F0000}"/>
    <cellStyle name="Note 2 5 3 3 4 4" xfId="28669" xr:uid="{00000000-0005-0000-0000-0000777F0000}"/>
    <cellStyle name="Note 2 5 3 3 4 5" xfId="29039" xr:uid="{00000000-0005-0000-0000-0000787F0000}"/>
    <cellStyle name="Note 2 5 3 3 4 6" xfId="30988" xr:uid="{00000000-0005-0000-0000-0000797F0000}"/>
    <cellStyle name="Note 2 5 3 3 5" xfId="20245" xr:uid="{00000000-0005-0000-0000-00007A7F0000}"/>
    <cellStyle name="Note 2 5 3 3 6" xfId="18598" xr:uid="{00000000-0005-0000-0000-00007B7F0000}"/>
    <cellStyle name="Note 2 5 3 3 7" xfId="18917" xr:uid="{00000000-0005-0000-0000-00007C7F0000}"/>
    <cellStyle name="Note 2 5 3 3 8" xfId="30478" xr:uid="{00000000-0005-0000-0000-00007D7F0000}"/>
    <cellStyle name="Note 2 5 3 3 9" xfId="27762" xr:uid="{00000000-0005-0000-0000-00007E7F0000}"/>
    <cellStyle name="Note 2 5 3 4" xfId="1843" xr:uid="{00000000-0005-0000-0000-00007F7F0000}"/>
    <cellStyle name="Note 2 5 3 4 2" xfId="6144" xr:uid="{00000000-0005-0000-0000-0000807F0000}"/>
    <cellStyle name="Note 2 5 3 4 2 2" xfId="13709" xr:uid="{00000000-0005-0000-0000-0000817F0000}"/>
    <cellStyle name="Note 2 5 3 4 2 3" xfId="23355" xr:uid="{00000000-0005-0000-0000-0000827F0000}"/>
    <cellStyle name="Note 2 5 3 4 2 4" xfId="25271" xr:uid="{00000000-0005-0000-0000-0000837F0000}"/>
    <cellStyle name="Note 2 5 3 4 2 5" xfId="26967" xr:uid="{00000000-0005-0000-0000-0000847F0000}"/>
    <cellStyle name="Note 2 5 3 4 2 6" xfId="15137" xr:uid="{00000000-0005-0000-0000-0000857F0000}"/>
    <cellStyle name="Note 2 5 3 4 2 7" xfId="26035" xr:uid="{00000000-0005-0000-0000-0000867F0000}"/>
    <cellStyle name="Note 2 5 3 4 3" xfId="4007" xr:uid="{00000000-0005-0000-0000-0000877F0000}"/>
    <cellStyle name="Note 2 5 3 4 3 2" xfId="21374" xr:uid="{00000000-0005-0000-0000-0000887F0000}"/>
    <cellStyle name="Note 2 5 3 4 3 3" xfId="24898" xr:uid="{00000000-0005-0000-0000-0000897F0000}"/>
    <cellStyle name="Note 2 5 3 4 3 4" xfId="21825" xr:uid="{00000000-0005-0000-0000-00008A7F0000}"/>
    <cellStyle name="Note 2 5 3 4 3 5" xfId="27714" xr:uid="{00000000-0005-0000-0000-00008B7F0000}"/>
    <cellStyle name="Note 2 5 3 4 3 6" xfId="27283" xr:uid="{00000000-0005-0000-0000-00008C7F0000}"/>
    <cellStyle name="Note 2 5 3 4 4" xfId="15425" xr:uid="{00000000-0005-0000-0000-00008D7F0000}"/>
    <cellStyle name="Note 2 5 3 4 5" xfId="20414" xr:uid="{00000000-0005-0000-0000-00008E7F0000}"/>
    <cellStyle name="Note 2 5 3 4 6" xfId="26674" xr:uid="{00000000-0005-0000-0000-00008F7F0000}"/>
    <cellStyle name="Note 2 5 3 4 7" xfId="30025" xr:uid="{00000000-0005-0000-0000-0000907F0000}"/>
    <cellStyle name="Note 2 5 3 4 8" xfId="31899" xr:uid="{00000000-0005-0000-0000-0000917F0000}"/>
    <cellStyle name="Note 2 5 3 5" xfId="5768" xr:uid="{00000000-0005-0000-0000-0000927F0000}"/>
    <cellStyle name="Note 2 5 3 5 2" xfId="13440" xr:uid="{00000000-0005-0000-0000-0000937F0000}"/>
    <cellStyle name="Note 2 5 3 5 3" xfId="22979" xr:uid="{00000000-0005-0000-0000-0000947F0000}"/>
    <cellStyle name="Note 2 5 3 5 4" xfId="14229" xr:uid="{00000000-0005-0000-0000-0000957F0000}"/>
    <cellStyle name="Note 2 5 3 5 5" xfId="14230" xr:uid="{00000000-0005-0000-0000-0000967F0000}"/>
    <cellStyle name="Note 2 5 3 5 6" xfId="27875" xr:uid="{00000000-0005-0000-0000-0000977F0000}"/>
    <cellStyle name="Note 2 5 3 5 7" xfId="30993" xr:uid="{00000000-0005-0000-0000-0000987F0000}"/>
    <cellStyle name="Note 2 5 3 6" xfId="4327" xr:uid="{00000000-0005-0000-0000-0000997F0000}"/>
    <cellStyle name="Note 2 5 3 6 2" xfId="21673" xr:uid="{00000000-0005-0000-0000-00009A7F0000}"/>
    <cellStyle name="Note 2 5 3 6 3" xfId="21888" xr:uid="{00000000-0005-0000-0000-00009B7F0000}"/>
    <cellStyle name="Note 2 5 3 6 4" xfId="18804" xr:uid="{00000000-0005-0000-0000-00009C7F0000}"/>
    <cellStyle name="Note 2 5 3 6 5" xfId="27953" xr:uid="{00000000-0005-0000-0000-00009D7F0000}"/>
    <cellStyle name="Note 2 5 3 6 6" xfId="27508" xr:uid="{00000000-0005-0000-0000-00009E7F0000}"/>
    <cellStyle name="Note 2 5 3 7" xfId="26339" xr:uid="{00000000-0005-0000-0000-00009F7F0000}"/>
    <cellStyle name="Note 2 5 3 8" xfId="21069" xr:uid="{00000000-0005-0000-0000-0000A07F0000}"/>
    <cellStyle name="Note 2 5 3 9" xfId="30578" xr:uid="{00000000-0005-0000-0000-0000A17F0000}"/>
    <cellStyle name="Note 2 5 4" xfId="1430" xr:uid="{00000000-0005-0000-0000-0000A27F0000}"/>
    <cellStyle name="Note 2 5 4 2" xfId="2521" xr:uid="{00000000-0005-0000-0000-0000A37F0000}"/>
    <cellStyle name="Note 2 5 4 2 2" xfId="6544" xr:uid="{00000000-0005-0000-0000-0000A47F0000}"/>
    <cellStyle name="Note 2 5 4 2 2 2" xfId="13965" xr:uid="{00000000-0005-0000-0000-0000A57F0000}"/>
    <cellStyle name="Note 2 5 4 2 2 3" xfId="23755" xr:uid="{00000000-0005-0000-0000-0000A67F0000}"/>
    <cellStyle name="Note 2 5 4 2 2 4" xfId="20982" xr:uid="{00000000-0005-0000-0000-0000A77F0000}"/>
    <cellStyle name="Note 2 5 4 2 2 5" xfId="25264" xr:uid="{00000000-0005-0000-0000-0000A87F0000}"/>
    <cellStyle name="Note 2 5 4 2 2 6" xfId="24855" xr:uid="{00000000-0005-0000-0000-0000A97F0000}"/>
    <cellStyle name="Note 2 5 4 2 2 7" xfId="30911" xr:uid="{00000000-0005-0000-0000-0000AA7F0000}"/>
    <cellStyle name="Note 2 5 4 2 3" xfId="5017" xr:uid="{00000000-0005-0000-0000-0000AB7F0000}"/>
    <cellStyle name="Note 2 5 4 2 3 2" xfId="22313" xr:uid="{00000000-0005-0000-0000-0000AC7F0000}"/>
    <cellStyle name="Note 2 5 4 2 3 3" xfId="21047" xr:uid="{00000000-0005-0000-0000-0000AD7F0000}"/>
    <cellStyle name="Note 2 5 4 2 3 4" xfId="15146" xr:uid="{00000000-0005-0000-0000-0000AE7F0000}"/>
    <cellStyle name="Note 2 5 4 2 3 5" xfId="18914" xr:uid="{00000000-0005-0000-0000-0000AF7F0000}"/>
    <cellStyle name="Note 2 5 4 2 3 6" xfId="29352" xr:uid="{00000000-0005-0000-0000-0000B07F0000}"/>
    <cellStyle name="Note 2 5 4 2 4" xfId="14383" xr:uid="{00000000-0005-0000-0000-0000B17F0000}"/>
    <cellStyle name="Note 2 5 4 2 5" xfId="20500" xr:uid="{00000000-0005-0000-0000-0000B27F0000}"/>
    <cellStyle name="Note 2 5 4 2 6" xfId="22617" xr:uid="{00000000-0005-0000-0000-0000B37F0000}"/>
    <cellStyle name="Note 2 5 4 2 7" xfId="30830" xr:uid="{00000000-0005-0000-0000-0000B47F0000}"/>
    <cellStyle name="Note 2 5 4 2 8" xfId="28525" xr:uid="{00000000-0005-0000-0000-0000B57F0000}"/>
    <cellStyle name="Note 2 5 4 3" xfId="5857" xr:uid="{00000000-0005-0000-0000-0000B67F0000}"/>
    <cellStyle name="Note 2 5 4 3 2" xfId="13486" xr:uid="{00000000-0005-0000-0000-0000B77F0000}"/>
    <cellStyle name="Note 2 5 4 3 3" xfId="23068" xr:uid="{00000000-0005-0000-0000-0000B87F0000}"/>
    <cellStyle name="Note 2 5 4 3 4" xfId="20881" xr:uid="{00000000-0005-0000-0000-0000B97F0000}"/>
    <cellStyle name="Note 2 5 4 3 5" xfId="26482" xr:uid="{00000000-0005-0000-0000-0000BA7F0000}"/>
    <cellStyle name="Note 2 5 4 3 6" xfId="26863" xr:uid="{00000000-0005-0000-0000-0000BB7F0000}"/>
    <cellStyle name="Note 2 5 4 3 7" xfId="32074" xr:uid="{00000000-0005-0000-0000-0000BC7F0000}"/>
    <cellStyle name="Note 2 5 4 4" xfId="6840" xr:uid="{00000000-0005-0000-0000-0000BD7F0000}"/>
    <cellStyle name="Note 2 5 4 4 2" xfId="24051" xr:uid="{00000000-0005-0000-0000-0000BE7F0000}"/>
    <cellStyle name="Note 2 5 4 4 3" xfId="20221" xr:uid="{00000000-0005-0000-0000-0000BF7F0000}"/>
    <cellStyle name="Note 2 5 4 4 4" xfId="28878" xr:uid="{00000000-0005-0000-0000-0000C07F0000}"/>
    <cellStyle name="Note 2 5 4 4 5" xfId="20147" xr:uid="{00000000-0005-0000-0000-0000C17F0000}"/>
    <cellStyle name="Note 2 5 4 4 6" xfId="31348" xr:uid="{00000000-0005-0000-0000-0000C27F0000}"/>
    <cellStyle name="Note 2 5 4 5" xfId="20617" xr:uid="{00000000-0005-0000-0000-0000C37F0000}"/>
    <cellStyle name="Note 2 5 4 6" xfId="22354" xr:uid="{00000000-0005-0000-0000-0000C47F0000}"/>
    <cellStyle name="Note 2 5 4 7" xfId="24359" xr:uid="{00000000-0005-0000-0000-0000C57F0000}"/>
    <cellStyle name="Note 2 5 4 8" xfId="20541" xr:uid="{00000000-0005-0000-0000-0000C67F0000}"/>
    <cellStyle name="Note 2 5 4 9" xfId="24769" xr:uid="{00000000-0005-0000-0000-0000C77F0000}"/>
    <cellStyle name="Note 2 5 5" xfId="1173" xr:uid="{00000000-0005-0000-0000-0000C87F0000}"/>
    <cellStyle name="Note 2 5 5 2" xfId="2264" xr:uid="{00000000-0005-0000-0000-0000C97F0000}"/>
    <cellStyle name="Note 2 5 5 2 2" xfId="6405" xr:uid="{00000000-0005-0000-0000-0000CA7F0000}"/>
    <cellStyle name="Note 2 5 5 2 2 2" xfId="13881" xr:uid="{00000000-0005-0000-0000-0000CB7F0000}"/>
    <cellStyle name="Note 2 5 5 2 2 3" xfId="23616" xr:uid="{00000000-0005-0000-0000-0000CC7F0000}"/>
    <cellStyle name="Note 2 5 5 2 2 4" xfId="25958" xr:uid="{00000000-0005-0000-0000-0000CD7F0000}"/>
    <cellStyle name="Note 2 5 5 2 2 5" xfId="24635" xr:uid="{00000000-0005-0000-0000-0000CE7F0000}"/>
    <cellStyle name="Note 2 5 5 2 2 6" xfId="19669" xr:uid="{00000000-0005-0000-0000-0000CF7F0000}"/>
    <cellStyle name="Note 2 5 5 2 2 7" xfId="28087" xr:uid="{00000000-0005-0000-0000-0000D07F0000}"/>
    <cellStyle name="Note 2 5 5 2 3" xfId="4058" xr:uid="{00000000-0005-0000-0000-0000D17F0000}"/>
    <cellStyle name="Note 2 5 5 2 3 2" xfId="21425" xr:uid="{00000000-0005-0000-0000-0000D27F0000}"/>
    <cellStyle name="Note 2 5 5 2 3 3" xfId="21606" xr:uid="{00000000-0005-0000-0000-0000D37F0000}"/>
    <cellStyle name="Note 2 5 5 2 3 4" xfId="16568" xr:uid="{00000000-0005-0000-0000-0000D47F0000}"/>
    <cellStyle name="Note 2 5 5 2 3 5" xfId="29265" xr:uid="{00000000-0005-0000-0000-0000D57F0000}"/>
    <cellStyle name="Note 2 5 5 2 3 6" xfId="29139" xr:uid="{00000000-0005-0000-0000-0000D67F0000}"/>
    <cellStyle name="Note 2 5 5 2 4" xfId="20610" xr:uid="{00000000-0005-0000-0000-0000D77F0000}"/>
    <cellStyle name="Note 2 5 5 2 5" xfId="25971" xr:uid="{00000000-0005-0000-0000-0000D87F0000}"/>
    <cellStyle name="Note 2 5 5 2 6" xfId="27597" xr:uid="{00000000-0005-0000-0000-0000D97F0000}"/>
    <cellStyle name="Note 2 5 5 2 7" xfId="29763" xr:uid="{00000000-0005-0000-0000-0000DA7F0000}"/>
    <cellStyle name="Note 2 5 5 2 8" xfId="21569" xr:uid="{00000000-0005-0000-0000-0000DB7F0000}"/>
    <cellStyle name="Note 2 5 5 3" xfId="3950" xr:uid="{00000000-0005-0000-0000-0000DC7F0000}"/>
    <cellStyle name="Note 2 5 5 3 2" xfId="11937" xr:uid="{00000000-0005-0000-0000-0000DD7F0000}"/>
    <cellStyle name="Note 2 5 5 3 3" xfId="21317" xr:uid="{00000000-0005-0000-0000-0000DE7F0000}"/>
    <cellStyle name="Note 2 5 5 3 4" xfId="26272" xr:uid="{00000000-0005-0000-0000-0000DF7F0000}"/>
    <cellStyle name="Note 2 5 5 3 5" xfId="26591" xr:uid="{00000000-0005-0000-0000-0000E07F0000}"/>
    <cellStyle name="Note 2 5 5 3 6" xfId="30632" xr:uid="{00000000-0005-0000-0000-0000E17F0000}"/>
    <cellStyle name="Note 2 5 5 3 7" xfId="14198" xr:uid="{00000000-0005-0000-0000-0000E27F0000}"/>
    <cellStyle name="Note 2 5 5 4" xfId="6280" xr:uid="{00000000-0005-0000-0000-0000E37F0000}"/>
    <cellStyle name="Note 2 5 5 4 2" xfId="23491" xr:uid="{00000000-0005-0000-0000-0000E47F0000}"/>
    <cellStyle name="Note 2 5 5 4 3" xfId="20579" xr:uid="{00000000-0005-0000-0000-0000E57F0000}"/>
    <cellStyle name="Note 2 5 5 4 4" xfId="28615" xr:uid="{00000000-0005-0000-0000-0000E67F0000}"/>
    <cellStyle name="Note 2 5 5 4 5" xfId="30755" xr:uid="{00000000-0005-0000-0000-0000E77F0000}"/>
    <cellStyle name="Note 2 5 5 4 6" xfId="25927" xr:uid="{00000000-0005-0000-0000-0000E87F0000}"/>
    <cellStyle name="Note 2 5 5 5" xfId="14724" xr:uid="{00000000-0005-0000-0000-0000E97F0000}"/>
    <cellStyle name="Note 2 5 5 6" xfId="18868" xr:uid="{00000000-0005-0000-0000-0000EA7F0000}"/>
    <cellStyle name="Note 2 5 5 7" xfId="27935" xr:uid="{00000000-0005-0000-0000-0000EB7F0000}"/>
    <cellStyle name="Note 2 5 5 8" xfId="15446" xr:uid="{00000000-0005-0000-0000-0000EC7F0000}"/>
    <cellStyle name="Note 2 5 5 9" xfId="29983" xr:uid="{00000000-0005-0000-0000-0000ED7F0000}"/>
    <cellStyle name="Note 2 5 6" xfId="1841" xr:uid="{00000000-0005-0000-0000-0000EE7F0000}"/>
    <cellStyle name="Note 2 5 6 2" xfId="6142" xr:uid="{00000000-0005-0000-0000-0000EF7F0000}"/>
    <cellStyle name="Note 2 5 6 2 2" xfId="13707" xr:uid="{00000000-0005-0000-0000-0000F07F0000}"/>
    <cellStyle name="Note 2 5 6 2 3" xfId="23353" xr:uid="{00000000-0005-0000-0000-0000F17F0000}"/>
    <cellStyle name="Note 2 5 6 2 4" xfId="18044" xr:uid="{00000000-0005-0000-0000-0000F27F0000}"/>
    <cellStyle name="Note 2 5 6 2 5" xfId="24814" xr:uid="{00000000-0005-0000-0000-0000F37F0000}"/>
    <cellStyle name="Note 2 5 6 2 6" xfId="16573" xr:uid="{00000000-0005-0000-0000-0000F47F0000}"/>
    <cellStyle name="Note 2 5 6 2 7" xfId="31170" xr:uid="{00000000-0005-0000-0000-0000F57F0000}"/>
    <cellStyle name="Note 2 5 6 3" xfId="5774" xr:uid="{00000000-0005-0000-0000-0000F67F0000}"/>
    <cellStyle name="Note 2 5 6 3 2" xfId="22985" xr:uid="{00000000-0005-0000-0000-0000F77F0000}"/>
    <cellStyle name="Note 2 5 6 3 3" xfId="24444" xr:uid="{00000000-0005-0000-0000-0000F87F0000}"/>
    <cellStyle name="Note 2 5 6 3 4" xfId="24812" xr:uid="{00000000-0005-0000-0000-0000F97F0000}"/>
    <cellStyle name="Note 2 5 6 3 5" xfId="21010" xr:uid="{00000000-0005-0000-0000-0000FA7F0000}"/>
    <cellStyle name="Note 2 5 6 3 6" xfId="31325" xr:uid="{00000000-0005-0000-0000-0000FB7F0000}"/>
    <cellStyle name="Note 2 5 6 4" xfId="20339" xr:uid="{00000000-0005-0000-0000-0000FC7F0000}"/>
    <cellStyle name="Note 2 5 6 5" xfId="26519" xr:uid="{00000000-0005-0000-0000-0000FD7F0000}"/>
    <cellStyle name="Note 2 5 6 6" xfId="24724" xr:uid="{00000000-0005-0000-0000-0000FE7F0000}"/>
    <cellStyle name="Note 2 5 6 7" xfId="18273" xr:uid="{00000000-0005-0000-0000-0000FF7F0000}"/>
    <cellStyle name="Note 2 5 6 8" xfId="31682" xr:uid="{00000000-0005-0000-0000-000000800000}"/>
    <cellStyle name="Note 2 5 7" xfId="5537" xr:uid="{00000000-0005-0000-0000-000001800000}"/>
    <cellStyle name="Note 2 5 7 2" xfId="13244" xr:uid="{00000000-0005-0000-0000-000002800000}"/>
    <cellStyle name="Note 2 5 7 3" xfId="22773" xr:uid="{00000000-0005-0000-0000-000003800000}"/>
    <cellStyle name="Note 2 5 7 4" xfId="18239" xr:uid="{00000000-0005-0000-0000-000004800000}"/>
    <cellStyle name="Note 2 5 7 5" xfId="16189" xr:uid="{00000000-0005-0000-0000-000005800000}"/>
    <cellStyle name="Note 2 5 7 6" xfId="15486" xr:uid="{00000000-0005-0000-0000-000006800000}"/>
    <cellStyle name="Note 2 5 7 7" xfId="28387" xr:uid="{00000000-0005-0000-0000-000007800000}"/>
    <cellStyle name="Note 2 5 8" xfId="6269" xr:uid="{00000000-0005-0000-0000-000008800000}"/>
    <cellStyle name="Note 2 5 8 2" xfId="23480" xr:uid="{00000000-0005-0000-0000-000009800000}"/>
    <cellStyle name="Note 2 5 8 3" xfId="22608" xr:uid="{00000000-0005-0000-0000-00000A800000}"/>
    <cellStyle name="Note 2 5 8 4" xfId="28816" xr:uid="{00000000-0005-0000-0000-00000B800000}"/>
    <cellStyle name="Note 2 5 8 5" xfId="28522" xr:uid="{00000000-0005-0000-0000-00000C800000}"/>
    <cellStyle name="Note 2 5 8 6" xfId="28156" xr:uid="{00000000-0005-0000-0000-00000D800000}"/>
    <cellStyle name="Note 2 5 9" xfId="20849" xr:uid="{00000000-0005-0000-0000-00000E800000}"/>
    <cellStyle name="Note 2 6" xfId="666" xr:uid="{00000000-0005-0000-0000-00000F800000}"/>
    <cellStyle name="Note 2 6 10" xfId="20771" xr:uid="{00000000-0005-0000-0000-000010800000}"/>
    <cellStyle name="Note 2 6 11" xfId="29809" xr:uid="{00000000-0005-0000-0000-000011800000}"/>
    <cellStyle name="Note 2 6 2" xfId="1433" xr:uid="{00000000-0005-0000-0000-000012800000}"/>
    <cellStyle name="Note 2 6 2 2" xfId="2524" xr:uid="{00000000-0005-0000-0000-000013800000}"/>
    <cellStyle name="Note 2 6 2 2 2" xfId="6547" xr:uid="{00000000-0005-0000-0000-000014800000}"/>
    <cellStyle name="Note 2 6 2 2 2 2" xfId="13968" xr:uid="{00000000-0005-0000-0000-000015800000}"/>
    <cellStyle name="Note 2 6 2 2 2 3" xfId="23758" xr:uid="{00000000-0005-0000-0000-000016800000}"/>
    <cellStyle name="Note 2 6 2 2 2 4" xfId="16277" xr:uid="{00000000-0005-0000-0000-000017800000}"/>
    <cellStyle name="Note 2 6 2 2 2 5" xfId="25185" xr:uid="{00000000-0005-0000-0000-000018800000}"/>
    <cellStyle name="Note 2 6 2 2 2 6" xfId="28675" xr:uid="{00000000-0005-0000-0000-000019800000}"/>
    <cellStyle name="Note 2 6 2 2 2 7" xfId="15570" xr:uid="{00000000-0005-0000-0000-00001A800000}"/>
    <cellStyle name="Note 2 6 2 2 3" xfId="6271" xr:uid="{00000000-0005-0000-0000-00001B800000}"/>
    <cellStyle name="Note 2 6 2 2 3 2" xfId="23482" xr:uid="{00000000-0005-0000-0000-00001C800000}"/>
    <cellStyle name="Note 2 6 2 2 3 3" xfId="21474" xr:uid="{00000000-0005-0000-0000-00001D800000}"/>
    <cellStyle name="Note 2 6 2 2 3 4" xfId="28554" xr:uid="{00000000-0005-0000-0000-00001E800000}"/>
    <cellStyle name="Note 2 6 2 2 3 5" xfId="27530" xr:uid="{00000000-0005-0000-0000-00001F800000}"/>
    <cellStyle name="Note 2 6 2 2 3 6" xfId="27250" xr:uid="{00000000-0005-0000-0000-000020800000}"/>
    <cellStyle name="Note 2 6 2 2 4" xfId="14380" xr:uid="{00000000-0005-0000-0000-000021800000}"/>
    <cellStyle name="Note 2 6 2 2 5" xfId="16564" xr:uid="{00000000-0005-0000-0000-000022800000}"/>
    <cellStyle name="Note 2 6 2 2 6" xfId="19782" xr:uid="{00000000-0005-0000-0000-000023800000}"/>
    <cellStyle name="Note 2 6 2 2 7" xfId="30770" xr:uid="{00000000-0005-0000-0000-000024800000}"/>
    <cellStyle name="Note 2 6 2 2 8" xfId="31284" xr:uid="{00000000-0005-0000-0000-000025800000}"/>
    <cellStyle name="Note 2 6 2 3" xfId="5860" xr:uid="{00000000-0005-0000-0000-000026800000}"/>
    <cellStyle name="Note 2 6 2 3 2" xfId="13489" xr:uid="{00000000-0005-0000-0000-000027800000}"/>
    <cellStyle name="Note 2 6 2 3 3" xfId="23071" xr:uid="{00000000-0005-0000-0000-000028800000}"/>
    <cellStyle name="Note 2 6 2 3 4" xfId="26405" xr:uid="{00000000-0005-0000-0000-000029800000}"/>
    <cellStyle name="Note 2 6 2 3 5" xfId="22642" xr:uid="{00000000-0005-0000-0000-00002A800000}"/>
    <cellStyle name="Note 2 6 2 3 6" xfId="29582" xr:uid="{00000000-0005-0000-0000-00002B800000}"/>
    <cellStyle name="Note 2 6 2 3 7" xfId="29928" xr:uid="{00000000-0005-0000-0000-00002C800000}"/>
    <cellStyle name="Note 2 6 2 4" xfId="5833" xr:uid="{00000000-0005-0000-0000-00002D800000}"/>
    <cellStyle name="Note 2 6 2 4 2" xfId="23044" xr:uid="{00000000-0005-0000-0000-00002E800000}"/>
    <cellStyle name="Note 2 6 2 4 3" xfId="25862" xr:uid="{00000000-0005-0000-0000-00002F800000}"/>
    <cellStyle name="Note 2 6 2 4 4" xfId="24451" xr:uid="{00000000-0005-0000-0000-000030800000}"/>
    <cellStyle name="Note 2 6 2 4 5" xfId="20392" xr:uid="{00000000-0005-0000-0000-000031800000}"/>
    <cellStyle name="Note 2 6 2 4 6" xfId="32070" xr:uid="{00000000-0005-0000-0000-000032800000}"/>
    <cellStyle name="Note 2 6 2 5" xfId="15193" xr:uid="{00000000-0005-0000-0000-000033800000}"/>
    <cellStyle name="Note 2 6 2 6" xfId="17864" xr:uid="{00000000-0005-0000-0000-000034800000}"/>
    <cellStyle name="Note 2 6 2 7" xfId="25160" xr:uid="{00000000-0005-0000-0000-000035800000}"/>
    <cellStyle name="Note 2 6 2 8" xfId="29431" xr:uid="{00000000-0005-0000-0000-000036800000}"/>
    <cellStyle name="Note 2 6 2 9" xfId="28790" xr:uid="{00000000-0005-0000-0000-000037800000}"/>
    <cellStyle name="Note 2 6 3" xfId="1175" xr:uid="{00000000-0005-0000-0000-000038800000}"/>
    <cellStyle name="Note 2 6 3 2" xfId="2266" xr:uid="{00000000-0005-0000-0000-000039800000}"/>
    <cellStyle name="Note 2 6 3 2 2" xfId="6407" xr:uid="{00000000-0005-0000-0000-00003A800000}"/>
    <cellStyle name="Note 2 6 3 2 2 2" xfId="13883" xr:uid="{00000000-0005-0000-0000-00003B800000}"/>
    <cellStyle name="Note 2 6 3 2 2 3" xfId="23618" xr:uid="{00000000-0005-0000-0000-00003C800000}"/>
    <cellStyle name="Note 2 6 3 2 2 4" xfId="21058" xr:uid="{00000000-0005-0000-0000-00003D800000}"/>
    <cellStyle name="Note 2 6 3 2 2 5" xfId="22371" xr:uid="{00000000-0005-0000-0000-00003E800000}"/>
    <cellStyle name="Note 2 6 3 2 2 6" xfId="30448" xr:uid="{00000000-0005-0000-0000-00003F800000}"/>
    <cellStyle name="Note 2 6 3 2 2 7" xfId="31023" xr:uid="{00000000-0005-0000-0000-000040800000}"/>
    <cellStyle name="Note 2 6 3 2 3" xfId="6514" xr:uid="{00000000-0005-0000-0000-000041800000}"/>
    <cellStyle name="Note 2 6 3 2 3 2" xfId="23725" xr:uid="{00000000-0005-0000-0000-000042800000}"/>
    <cellStyle name="Note 2 6 3 2 3 3" xfId="20737" xr:uid="{00000000-0005-0000-0000-000043800000}"/>
    <cellStyle name="Note 2 6 3 2 3 4" xfId="22854" xr:uid="{00000000-0005-0000-0000-000044800000}"/>
    <cellStyle name="Note 2 6 3 2 3 5" xfId="14463" xr:uid="{00000000-0005-0000-0000-000045800000}"/>
    <cellStyle name="Note 2 6 3 2 3 6" xfId="31488" xr:uid="{00000000-0005-0000-0000-000046800000}"/>
    <cellStyle name="Note 2 6 3 2 4" xfId="15602" xr:uid="{00000000-0005-0000-0000-000047800000}"/>
    <cellStyle name="Note 2 6 3 2 5" xfId="26438" xr:uid="{00000000-0005-0000-0000-000048800000}"/>
    <cellStyle name="Note 2 6 3 2 6" xfId="14718" xr:uid="{00000000-0005-0000-0000-000049800000}"/>
    <cellStyle name="Note 2 6 3 2 7" xfId="29852" xr:uid="{00000000-0005-0000-0000-00004A800000}"/>
    <cellStyle name="Note 2 6 3 2 8" xfId="17823" xr:uid="{00000000-0005-0000-0000-00004B800000}"/>
    <cellStyle name="Note 2 6 3 3" xfId="5516" xr:uid="{00000000-0005-0000-0000-00004C800000}"/>
    <cellStyle name="Note 2 6 3 3 2" xfId="13223" xr:uid="{00000000-0005-0000-0000-00004D800000}"/>
    <cellStyle name="Note 2 6 3 3 3" xfId="22752" xr:uid="{00000000-0005-0000-0000-00004E800000}"/>
    <cellStyle name="Note 2 6 3 3 4" xfId="21921" xr:uid="{00000000-0005-0000-0000-00004F800000}"/>
    <cellStyle name="Note 2 6 3 3 5" xfId="20481" xr:uid="{00000000-0005-0000-0000-000050800000}"/>
    <cellStyle name="Note 2 6 3 3 6" xfId="26789" xr:uid="{00000000-0005-0000-0000-000051800000}"/>
    <cellStyle name="Note 2 6 3 3 7" xfId="31303" xr:uid="{00000000-0005-0000-0000-000052800000}"/>
    <cellStyle name="Note 2 6 3 4" xfId="6693" xr:uid="{00000000-0005-0000-0000-000053800000}"/>
    <cellStyle name="Note 2 6 3 4 2" xfId="23904" xr:uid="{00000000-0005-0000-0000-000054800000}"/>
    <cellStyle name="Note 2 6 3 4 3" xfId="24495" xr:uid="{00000000-0005-0000-0000-000055800000}"/>
    <cellStyle name="Note 2 6 3 4 4" xfId="27472" xr:uid="{00000000-0005-0000-0000-000056800000}"/>
    <cellStyle name="Note 2 6 3 4 5" xfId="20028" xr:uid="{00000000-0005-0000-0000-000057800000}"/>
    <cellStyle name="Note 2 6 3 4 6" xfId="31476" xr:uid="{00000000-0005-0000-0000-000058800000}"/>
    <cellStyle name="Note 2 6 3 5" xfId="18305" xr:uid="{00000000-0005-0000-0000-000059800000}"/>
    <cellStyle name="Note 2 6 3 6" xfId="21053" xr:uid="{00000000-0005-0000-0000-00005A800000}"/>
    <cellStyle name="Note 2 6 3 7" xfId="28480" xr:uid="{00000000-0005-0000-0000-00005B800000}"/>
    <cellStyle name="Note 2 6 3 8" xfId="28180" xr:uid="{00000000-0005-0000-0000-00005C800000}"/>
    <cellStyle name="Note 2 6 3 9" xfId="31646" xr:uid="{00000000-0005-0000-0000-00005D800000}"/>
    <cellStyle name="Note 2 6 4" xfId="1844" xr:uid="{00000000-0005-0000-0000-00005E800000}"/>
    <cellStyle name="Note 2 6 4 2" xfId="6145" xr:uid="{00000000-0005-0000-0000-00005F800000}"/>
    <cellStyle name="Note 2 6 4 2 2" xfId="13710" xr:uid="{00000000-0005-0000-0000-000060800000}"/>
    <cellStyle name="Note 2 6 4 2 3" xfId="23356" xr:uid="{00000000-0005-0000-0000-000061800000}"/>
    <cellStyle name="Note 2 6 4 2 4" xfId="17939" xr:uid="{00000000-0005-0000-0000-000062800000}"/>
    <cellStyle name="Note 2 6 4 2 5" xfId="28456" xr:uid="{00000000-0005-0000-0000-000063800000}"/>
    <cellStyle name="Note 2 6 4 2 6" xfId="30397" xr:uid="{00000000-0005-0000-0000-000064800000}"/>
    <cellStyle name="Note 2 6 4 2 7" xfId="31503" xr:uid="{00000000-0005-0000-0000-000065800000}"/>
    <cellStyle name="Note 2 6 4 3" xfId="6311" xr:uid="{00000000-0005-0000-0000-000066800000}"/>
    <cellStyle name="Note 2 6 4 3 2" xfId="23522" xr:uid="{00000000-0005-0000-0000-000067800000}"/>
    <cellStyle name="Note 2 6 4 3 3" xfId="26249" xr:uid="{00000000-0005-0000-0000-000068800000}"/>
    <cellStyle name="Note 2 6 4 3 4" xfId="21174" xr:uid="{00000000-0005-0000-0000-000069800000}"/>
    <cellStyle name="Note 2 6 4 3 5" xfId="29094" xr:uid="{00000000-0005-0000-0000-00006A800000}"/>
    <cellStyle name="Note 2 6 4 3 6" xfId="31999" xr:uid="{00000000-0005-0000-0000-00006B800000}"/>
    <cellStyle name="Note 2 6 4 4" xfId="14690" xr:uid="{00000000-0005-0000-0000-00006C800000}"/>
    <cellStyle name="Note 2 6 4 5" xfId="26170" xr:uid="{00000000-0005-0000-0000-00006D800000}"/>
    <cellStyle name="Note 2 6 4 6" xfId="19113" xr:uid="{00000000-0005-0000-0000-00006E800000}"/>
    <cellStyle name="Note 2 6 4 7" xfId="26212" xr:uid="{00000000-0005-0000-0000-00006F800000}"/>
    <cellStyle name="Note 2 6 4 8" xfId="28408" xr:uid="{00000000-0005-0000-0000-000070800000}"/>
    <cellStyle name="Note 2 6 5" xfId="4878" xr:uid="{00000000-0005-0000-0000-000071800000}"/>
    <cellStyle name="Note 2 6 5 2" xfId="12692" xr:uid="{00000000-0005-0000-0000-000072800000}"/>
    <cellStyle name="Note 2 6 5 3" xfId="22176" xr:uid="{00000000-0005-0000-0000-000073800000}"/>
    <cellStyle name="Note 2 6 5 4" xfId="15505" xr:uid="{00000000-0005-0000-0000-000074800000}"/>
    <cellStyle name="Note 2 6 5 5" xfId="26383" xr:uid="{00000000-0005-0000-0000-000075800000}"/>
    <cellStyle name="Note 2 6 5 6" xfId="29566" xr:uid="{00000000-0005-0000-0000-000076800000}"/>
    <cellStyle name="Note 2 6 5 7" xfId="30035" xr:uid="{00000000-0005-0000-0000-000077800000}"/>
    <cellStyle name="Note 2 6 6" xfId="6090" xr:uid="{00000000-0005-0000-0000-000078800000}"/>
    <cellStyle name="Note 2 6 6 2" xfId="23301" xr:uid="{00000000-0005-0000-0000-000079800000}"/>
    <cellStyle name="Note 2 6 6 3" xfId="17899" xr:uid="{00000000-0005-0000-0000-00007A800000}"/>
    <cellStyle name="Note 2 6 6 4" xfId="14779" xr:uid="{00000000-0005-0000-0000-00007B800000}"/>
    <cellStyle name="Note 2 6 6 5" xfId="15503" xr:uid="{00000000-0005-0000-0000-00007C800000}"/>
    <cellStyle name="Note 2 6 6 6" xfId="29291" xr:uid="{00000000-0005-0000-0000-00007D800000}"/>
    <cellStyle name="Note 2 6 7" xfId="14745" xr:uid="{00000000-0005-0000-0000-00007E800000}"/>
    <cellStyle name="Note 2 6 8" xfId="16190" xr:uid="{00000000-0005-0000-0000-00007F800000}"/>
    <cellStyle name="Note 2 6 9" xfId="27961" xr:uid="{00000000-0005-0000-0000-000080800000}"/>
    <cellStyle name="Note 2 7" xfId="667" xr:uid="{00000000-0005-0000-0000-000081800000}"/>
    <cellStyle name="Note 2 7 10" xfId="29376" xr:uid="{00000000-0005-0000-0000-000082800000}"/>
    <cellStyle name="Note 2 7 11" xfId="29691" xr:uid="{00000000-0005-0000-0000-000083800000}"/>
    <cellStyle name="Note 2 7 2" xfId="1434" xr:uid="{00000000-0005-0000-0000-000084800000}"/>
    <cellStyle name="Note 2 7 2 2" xfId="2525" xr:uid="{00000000-0005-0000-0000-000085800000}"/>
    <cellStyle name="Note 2 7 2 2 2" xfId="6548" xr:uid="{00000000-0005-0000-0000-000086800000}"/>
    <cellStyle name="Note 2 7 2 2 2 2" xfId="13969" xr:uid="{00000000-0005-0000-0000-000087800000}"/>
    <cellStyle name="Note 2 7 2 2 2 3" xfId="23759" xr:uid="{00000000-0005-0000-0000-000088800000}"/>
    <cellStyle name="Note 2 7 2 2 2 4" xfId="20571" xr:uid="{00000000-0005-0000-0000-000089800000}"/>
    <cellStyle name="Note 2 7 2 2 2 5" xfId="27479" xr:uid="{00000000-0005-0000-0000-00008A800000}"/>
    <cellStyle name="Note 2 7 2 2 2 6" xfId="20086" xr:uid="{00000000-0005-0000-0000-00008B800000}"/>
    <cellStyle name="Note 2 7 2 2 2 7" xfId="31903" xr:uid="{00000000-0005-0000-0000-00008C800000}"/>
    <cellStyle name="Note 2 7 2 2 3" xfId="6772" xr:uid="{00000000-0005-0000-0000-00008D800000}"/>
    <cellStyle name="Note 2 7 2 2 3 2" xfId="23983" xr:uid="{00000000-0005-0000-0000-00008E800000}"/>
    <cellStyle name="Note 2 7 2 2 3 3" xfId="21931" xr:uid="{00000000-0005-0000-0000-00008F800000}"/>
    <cellStyle name="Note 2 7 2 2 3 4" xfId="20201" xr:uid="{00000000-0005-0000-0000-000090800000}"/>
    <cellStyle name="Note 2 7 2 2 3 5" xfId="30070" xr:uid="{00000000-0005-0000-0000-000091800000}"/>
    <cellStyle name="Note 2 7 2 2 3 6" xfId="27840" xr:uid="{00000000-0005-0000-0000-000092800000}"/>
    <cellStyle name="Note 2 7 2 2 4" xfId="14379" xr:uid="{00000000-0005-0000-0000-000093800000}"/>
    <cellStyle name="Note 2 7 2 2 5" xfId="24908" xr:uid="{00000000-0005-0000-0000-000094800000}"/>
    <cellStyle name="Note 2 7 2 2 6" xfId="27112" xr:uid="{00000000-0005-0000-0000-000095800000}"/>
    <cellStyle name="Note 2 7 2 2 7" xfId="27223" xr:uid="{00000000-0005-0000-0000-000096800000}"/>
    <cellStyle name="Note 2 7 2 2 8" xfId="14211" xr:uid="{00000000-0005-0000-0000-000097800000}"/>
    <cellStyle name="Note 2 7 2 3" xfId="5861" xr:uid="{00000000-0005-0000-0000-000098800000}"/>
    <cellStyle name="Note 2 7 2 3 2" xfId="13490" xr:uid="{00000000-0005-0000-0000-000099800000}"/>
    <cellStyle name="Note 2 7 2 3 3" xfId="23072" xr:uid="{00000000-0005-0000-0000-00009A800000}"/>
    <cellStyle name="Note 2 7 2 3 4" xfId="22679" xr:uid="{00000000-0005-0000-0000-00009B800000}"/>
    <cellStyle name="Note 2 7 2 3 5" xfId="26916" xr:uid="{00000000-0005-0000-0000-00009C800000}"/>
    <cellStyle name="Note 2 7 2 3 6" xfId="24626" xr:uid="{00000000-0005-0000-0000-00009D800000}"/>
    <cellStyle name="Note 2 7 2 3 7" xfId="27808" xr:uid="{00000000-0005-0000-0000-00009E800000}"/>
    <cellStyle name="Note 2 7 2 4" xfId="6847" xr:uid="{00000000-0005-0000-0000-00009F800000}"/>
    <cellStyle name="Note 2 7 2 4 2" xfId="24058" xr:uid="{00000000-0005-0000-0000-0000A0800000}"/>
    <cellStyle name="Note 2 7 2 4 3" xfId="14269" xr:uid="{00000000-0005-0000-0000-0000A1800000}"/>
    <cellStyle name="Note 2 7 2 4 4" xfId="28885" xr:uid="{00000000-0005-0000-0000-0000A2800000}"/>
    <cellStyle name="Note 2 7 2 4 5" xfId="20689" xr:uid="{00000000-0005-0000-0000-0000A3800000}"/>
    <cellStyle name="Note 2 7 2 4 6" xfId="31280" xr:uid="{00000000-0005-0000-0000-0000A4800000}"/>
    <cellStyle name="Note 2 7 2 5" xfId="20542" xr:uid="{00000000-0005-0000-0000-0000A5800000}"/>
    <cellStyle name="Note 2 7 2 6" xfId="16519" xr:uid="{00000000-0005-0000-0000-0000A6800000}"/>
    <cellStyle name="Note 2 7 2 7" xfId="21753" xr:uid="{00000000-0005-0000-0000-0000A7800000}"/>
    <cellStyle name="Note 2 7 2 8" xfId="27731" xr:uid="{00000000-0005-0000-0000-0000A8800000}"/>
    <cellStyle name="Note 2 7 2 9" xfId="21208" xr:uid="{00000000-0005-0000-0000-0000A9800000}"/>
    <cellStyle name="Note 2 7 3" xfId="1093" xr:uid="{00000000-0005-0000-0000-0000AA800000}"/>
    <cellStyle name="Note 2 7 3 2" xfId="2184" xr:uid="{00000000-0005-0000-0000-0000AB800000}"/>
    <cellStyle name="Note 2 7 3 2 2" xfId="6334" xr:uid="{00000000-0005-0000-0000-0000AC800000}"/>
    <cellStyle name="Note 2 7 3 2 2 2" xfId="13816" xr:uid="{00000000-0005-0000-0000-0000AD800000}"/>
    <cellStyle name="Note 2 7 3 2 2 3" xfId="23545" xr:uid="{00000000-0005-0000-0000-0000AE800000}"/>
    <cellStyle name="Note 2 7 3 2 2 4" xfId="26176" xr:uid="{00000000-0005-0000-0000-0000AF800000}"/>
    <cellStyle name="Note 2 7 3 2 2 5" xfId="20417" xr:uid="{00000000-0005-0000-0000-0000B0800000}"/>
    <cellStyle name="Note 2 7 3 2 2 6" xfId="16175" xr:uid="{00000000-0005-0000-0000-0000B1800000}"/>
    <cellStyle name="Note 2 7 3 2 2 7" xfId="31629" xr:uid="{00000000-0005-0000-0000-0000B2800000}"/>
    <cellStyle name="Note 2 7 3 2 3" xfId="6110" xr:uid="{00000000-0005-0000-0000-0000B3800000}"/>
    <cellStyle name="Note 2 7 3 2 3 2" xfId="23321" xr:uid="{00000000-0005-0000-0000-0000B4800000}"/>
    <cellStyle name="Note 2 7 3 2 3 3" xfId="25456" xr:uid="{00000000-0005-0000-0000-0000B5800000}"/>
    <cellStyle name="Note 2 7 3 2 3 4" xfId="28656" xr:uid="{00000000-0005-0000-0000-0000B6800000}"/>
    <cellStyle name="Note 2 7 3 2 3 5" xfId="29355" xr:uid="{00000000-0005-0000-0000-0000B7800000}"/>
    <cellStyle name="Note 2 7 3 2 3 6" xfId="19777" xr:uid="{00000000-0005-0000-0000-0000B8800000}"/>
    <cellStyle name="Note 2 7 3 2 4" xfId="20485" xr:uid="{00000000-0005-0000-0000-0000B9800000}"/>
    <cellStyle name="Note 2 7 3 2 5" xfId="21881" xr:uid="{00000000-0005-0000-0000-0000BA800000}"/>
    <cellStyle name="Note 2 7 3 2 6" xfId="27374" xr:uid="{00000000-0005-0000-0000-0000BB800000}"/>
    <cellStyle name="Note 2 7 3 2 7" xfId="29183" xr:uid="{00000000-0005-0000-0000-0000BC800000}"/>
    <cellStyle name="Note 2 7 3 2 8" xfId="29163" xr:uid="{00000000-0005-0000-0000-0000BD800000}"/>
    <cellStyle name="Note 2 7 3 3" xfId="3987" xr:uid="{00000000-0005-0000-0000-0000BE800000}"/>
    <cellStyle name="Note 2 7 3 3 2" xfId="11967" xr:uid="{00000000-0005-0000-0000-0000BF800000}"/>
    <cellStyle name="Note 2 7 3 3 3" xfId="21354" xr:uid="{00000000-0005-0000-0000-0000C0800000}"/>
    <cellStyle name="Note 2 7 3 3 4" xfId="25728" xr:uid="{00000000-0005-0000-0000-0000C1800000}"/>
    <cellStyle name="Note 2 7 3 3 5" xfId="25415" xr:uid="{00000000-0005-0000-0000-0000C2800000}"/>
    <cellStyle name="Note 2 7 3 3 6" xfId="30772" xr:uid="{00000000-0005-0000-0000-0000C3800000}"/>
    <cellStyle name="Note 2 7 3 3 7" xfId="20740" xr:uid="{00000000-0005-0000-0000-0000C4800000}"/>
    <cellStyle name="Note 2 7 3 4" xfId="6821" xr:uid="{00000000-0005-0000-0000-0000C5800000}"/>
    <cellStyle name="Note 2 7 3 4 2" xfId="24032" xr:uid="{00000000-0005-0000-0000-0000C6800000}"/>
    <cellStyle name="Note 2 7 3 4 3" xfId="21028" xr:uid="{00000000-0005-0000-0000-0000C7800000}"/>
    <cellStyle name="Note 2 7 3 4 4" xfId="28859" xr:uid="{00000000-0005-0000-0000-0000C8800000}"/>
    <cellStyle name="Note 2 7 3 4 5" xfId="30015" xr:uid="{00000000-0005-0000-0000-0000C9800000}"/>
    <cellStyle name="Note 2 7 3 4 6" xfId="31673" xr:uid="{00000000-0005-0000-0000-0000CA800000}"/>
    <cellStyle name="Note 2 7 3 5" xfId="16248" xr:uid="{00000000-0005-0000-0000-0000CB800000}"/>
    <cellStyle name="Note 2 7 3 6" xfId="22125" xr:uid="{00000000-0005-0000-0000-0000CC800000}"/>
    <cellStyle name="Note 2 7 3 7" xfId="26498" xr:uid="{00000000-0005-0000-0000-0000CD800000}"/>
    <cellStyle name="Note 2 7 3 8" xfId="29716" xr:uid="{00000000-0005-0000-0000-0000CE800000}"/>
    <cellStyle name="Note 2 7 3 9" xfId="31820" xr:uid="{00000000-0005-0000-0000-0000CF800000}"/>
    <cellStyle name="Note 2 7 4" xfId="1845" xr:uid="{00000000-0005-0000-0000-0000D0800000}"/>
    <cellStyle name="Note 2 7 4 2" xfId="6146" xr:uid="{00000000-0005-0000-0000-0000D1800000}"/>
    <cellStyle name="Note 2 7 4 2 2" xfId="13711" xr:uid="{00000000-0005-0000-0000-0000D2800000}"/>
    <cellStyle name="Note 2 7 4 2 3" xfId="23357" xr:uid="{00000000-0005-0000-0000-0000D3800000}"/>
    <cellStyle name="Note 2 7 4 2 4" xfId="25355" xr:uid="{00000000-0005-0000-0000-0000D4800000}"/>
    <cellStyle name="Note 2 7 4 2 5" xfId="28339" xr:uid="{00000000-0005-0000-0000-0000D5800000}"/>
    <cellStyle name="Note 2 7 4 2 6" xfId="21532" xr:uid="{00000000-0005-0000-0000-0000D6800000}"/>
    <cellStyle name="Note 2 7 4 2 7" xfId="30534" xr:uid="{00000000-0005-0000-0000-0000D7800000}"/>
    <cellStyle name="Note 2 7 4 3" xfId="3907" xr:uid="{00000000-0005-0000-0000-0000D8800000}"/>
    <cellStyle name="Note 2 7 4 3 2" xfId="21274" xr:uid="{00000000-0005-0000-0000-0000D9800000}"/>
    <cellStyle name="Note 2 7 4 3 3" xfId="14276" xr:uid="{00000000-0005-0000-0000-0000DA800000}"/>
    <cellStyle name="Note 2 7 4 3 4" xfId="22730" xr:uid="{00000000-0005-0000-0000-0000DB800000}"/>
    <cellStyle name="Note 2 7 4 3 5" xfId="21926" xr:uid="{00000000-0005-0000-0000-0000DC800000}"/>
    <cellStyle name="Note 2 7 4 3 6" xfId="27288" xr:uid="{00000000-0005-0000-0000-0000DD800000}"/>
    <cellStyle name="Note 2 7 4 4" xfId="18256" xr:uid="{00000000-0005-0000-0000-0000DE800000}"/>
    <cellStyle name="Note 2 7 4 5" xfId="21101" xr:uid="{00000000-0005-0000-0000-0000DF800000}"/>
    <cellStyle name="Note 2 7 4 6" xfId="27384" xr:uid="{00000000-0005-0000-0000-0000E0800000}"/>
    <cellStyle name="Note 2 7 4 7" xfId="28598" xr:uid="{00000000-0005-0000-0000-0000E1800000}"/>
    <cellStyle name="Note 2 7 4 8" xfId="30503" xr:uid="{00000000-0005-0000-0000-0000E2800000}"/>
    <cellStyle name="Note 2 7 5" xfId="4290" xr:uid="{00000000-0005-0000-0000-0000E3800000}"/>
    <cellStyle name="Note 2 7 5 2" xfId="12192" xr:uid="{00000000-0005-0000-0000-0000E4800000}"/>
    <cellStyle name="Note 2 7 5 3" xfId="21636" xr:uid="{00000000-0005-0000-0000-0000E5800000}"/>
    <cellStyle name="Note 2 7 5 4" xfId="14262" xr:uid="{00000000-0005-0000-0000-0000E6800000}"/>
    <cellStyle name="Note 2 7 5 5" xfId="22703" xr:uid="{00000000-0005-0000-0000-0000E7800000}"/>
    <cellStyle name="Note 2 7 5 6" xfId="27637" xr:uid="{00000000-0005-0000-0000-0000E8800000}"/>
    <cellStyle name="Note 2 7 5 7" xfId="31458" xr:uid="{00000000-0005-0000-0000-0000E9800000}"/>
    <cellStyle name="Note 2 7 6" xfId="6717" xr:uid="{00000000-0005-0000-0000-0000EA800000}"/>
    <cellStyle name="Note 2 7 6 2" xfId="23928" xr:uid="{00000000-0005-0000-0000-0000EB800000}"/>
    <cellStyle name="Note 2 7 6 3" xfId="22383" xr:uid="{00000000-0005-0000-0000-0000EC800000}"/>
    <cellStyle name="Note 2 7 6 4" xfId="25968" xr:uid="{00000000-0005-0000-0000-0000ED800000}"/>
    <cellStyle name="Note 2 7 6 5" xfId="30535" xr:uid="{00000000-0005-0000-0000-0000EE800000}"/>
    <cellStyle name="Note 2 7 6 6" xfId="31764" xr:uid="{00000000-0005-0000-0000-0000EF800000}"/>
    <cellStyle name="Note 2 7 7" xfId="20385" xr:uid="{00000000-0005-0000-0000-0000F0800000}"/>
    <cellStyle name="Note 2 7 8" xfId="25183" xr:uid="{00000000-0005-0000-0000-0000F1800000}"/>
    <cellStyle name="Note 2 7 9" xfId="28732" xr:uid="{00000000-0005-0000-0000-0000F2800000}"/>
    <cellStyle name="Note 2 8" xfId="867" xr:uid="{00000000-0005-0000-0000-0000F3800000}"/>
    <cellStyle name="Note 2 9" xfId="1411" xr:uid="{00000000-0005-0000-0000-0000F4800000}"/>
    <cellStyle name="Note 2 9 2" xfId="2502" xr:uid="{00000000-0005-0000-0000-0000F5800000}"/>
    <cellStyle name="Note 2 9 2 2" xfId="6525" xr:uid="{00000000-0005-0000-0000-0000F6800000}"/>
    <cellStyle name="Note 2 9 2 2 2" xfId="13946" xr:uid="{00000000-0005-0000-0000-0000F7800000}"/>
    <cellStyle name="Note 2 9 2 2 3" xfId="23736" xr:uid="{00000000-0005-0000-0000-0000F8800000}"/>
    <cellStyle name="Note 2 9 2 2 4" xfId="24797" xr:uid="{00000000-0005-0000-0000-0000F9800000}"/>
    <cellStyle name="Note 2 9 2 2 5" xfId="26785" xr:uid="{00000000-0005-0000-0000-0000FA800000}"/>
    <cellStyle name="Note 2 9 2 2 6" xfId="29134" xr:uid="{00000000-0005-0000-0000-0000FB800000}"/>
    <cellStyle name="Note 2 9 2 2 7" xfId="31340" xr:uid="{00000000-0005-0000-0000-0000FC800000}"/>
    <cellStyle name="Note 2 9 2 3" xfId="6122" xr:uid="{00000000-0005-0000-0000-0000FD800000}"/>
    <cellStyle name="Note 2 9 2 3 2" xfId="23333" xr:uid="{00000000-0005-0000-0000-0000FE800000}"/>
    <cellStyle name="Note 2 9 2 3 3" xfId="21141" xr:uid="{00000000-0005-0000-0000-0000FF800000}"/>
    <cellStyle name="Note 2 9 2 3 4" xfId="27681" xr:uid="{00000000-0005-0000-0000-000000810000}"/>
    <cellStyle name="Note 2 9 2 3 5" xfId="24340" xr:uid="{00000000-0005-0000-0000-000001810000}"/>
    <cellStyle name="Note 2 9 2 3 6" xfId="30377" xr:uid="{00000000-0005-0000-0000-000002810000}"/>
    <cellStyle name="Note 2 9 2 4" xfId="14402" xr:uid="{00000000-0005-0000-0000-000003810000}"/>
    <cellStyle name="Note 2 9 2 5" xfId="21784" xr:uid="{00000000-0005-0000-0000-000004810000}"/>
    <cellStyle name="Note 2 9 2 6" xfId="20732" xr:uid="{00000000-0005-0000-0000-000005810000}"/>
    <cellStyle name="Note 2 9 2 7" xfId="16521" xr:uid="{00000000-0005-0000-0000-000006810000}"/>
    <cellStyle name="Note 2 9 2 8" xfId="28538" xr:uid="{00000000-0005-0000-0000-000007810000}"/>
    <cellStyle name="Note 2 9 3" xfId="5838" xr:uid="{00000000-0005-0000-0000-000008810000}"/>
    <cellStyle name="Note 2 9 3 2" xfId="13467" xr:uid="{00000000-0005-0000-0000-000009810000}"/>
    <cellStyle name="Note 2 9 3 3" xfId="23049" xr:uid="{00000000-0005-0000-0000-00000A810000}"/>
    <cellStyle name="Note 2 9 3 4" xfId="22917" xr:uid="{00000000-0005-0000-0000-00000B810000}"/>
    <cellStyle name="Note 2 9 3 5" xfId="26473" xr:uid="{00000000-0005-0000-0000-00000C810000}"/>
    <cellStyle name="Note 2 9 3 6" xfId="28677" xr:uid="{00000000-0005-0000-0000-00000D810000}"/>
    <cellStyle name="Note 2 9 3 7" xfId="29783" xr:uid="{00000000-0005-0000-0000-00000E810000}"/>
    <cellStyle name="Note 2 9 4" xfId="6680" xr:uid="{00000000-0005-0000-0000-00000F810000}"/>
    <cellStyle name="Note 2 9 4 2" xfId="23891" xr:uid="{00000000-0005-0000-0000-000010810000}"/>
    <cellStyle name="Note 2 9 4 3" xfId="14811" xr:uid="{00000000-0005-0000-0000-000011810000}"/>
    <cellStyle name="Note 2 9 4 4" xfId="20667" xr:uid="{00000000-0005-0000-0000-000012810000}"/>
    <cellStyle name="Note 2 9 4 5" xfId="26994" xr:uid="{00000000-0005-0000-0000-000013810000}"/>
    <cellStyle name="Note 2 9 4 6" xfId="31760" xr:uid="{00000000-0005-0000-0000-000014810000}"/>
    <cellStyle name="Note 2 9 5" xfId="17892" xr:uid="{00000000-0005-0000-0000-000015810000}"/>
    <cellStyle name="Note 2 9 6" xfId="25844" xr:uid="{00000000-0005-0000-0000-000016810000}"/>
    <cellStyle name="Note 2 9 7" xfId="22393" xr:uid="{00000000-0005-0000-0000-000017810000}"/>
    <cellStyle name="Note 2 9 8" xfId="30540" xr:uid="{00000000-0005-0000-0000-000018810000}"/>
    <cellStyle name="Note 2 9 9" xfId="29543" xr:uid="{00000000-0005-0000-0000-000019810000}"/>
    <cellStyle name="Note 3" xfId="668" xr:uid="{00000000-0005-0000-0000-00001A810000}"/>
    <cellStyle name="Note 3 10" xfId="6875" xr:uid="{00000000-0005-0000-0000-00001B810000}"/>
    <cellStyle name="Note 3 10 2" xfId="24086" xr:uid="{00000000-0005-0000-0000-00001C810000}"/>
    <cellStyle name="Note 3 10 3" xfId="26424" xr:uid="{00000000-0005-0000-0000-00001D810000}"/>
    <cellStyle name="Note 3 10 4" xfId="28913" xr:uid="{00000000-0005-0000-0000-00001E810000}"/>
    <cellStyle name="Note 3 10 5" xfId="26616" xr:uid="{00000000-0005-0000-0000-00001F810000}"/>
    <cellStyle name="Note 3 10 6" xfId="30879" xr:uid="{00000000-0005-0000-0000-000020810000}"/>
    <cellStyle name="Note 3 11" xfId="14791" xr:uid="{00000000-0005-0000-0000-000021810000}"/>
    <cellStyle name="Note 3 12" xfId="22951" xr:uid="{00000000-0005-0000-0000-000022810000}"/>
    <cellStyle name="Note 3 13" xfId="25600" xr:uid="{00000000-0005-0000-0000-000023810000}"/>
    <cellStyle name="Note 3 14" xfId="30868" xr:uid="{00000000-0005-0000-0000-000024810000}"/>
    <cellStyle name="Note 3 15" xfId="29600" xr:uid="{00000000-0005-0000-0000-000025810000}"/>
    <cellStyle name="Note 3 2" xfId="669" xr:uid="{00000000-0005-0000-0000-000026810000}"/>
    <cellStyle name="Note 3 2 10" xfId="20490" xr:uid="{00000000-0005-0000-0000-000027810000}"/>
    <cellStyle name="Note 3 2 11" xfId="25215" xr:uid="{00000000-0005-0000-0000-000028810000}"/>
    <cellStyle name="Note 3 2 12" xfId="24620" xr:uid="{00000000-0005-0000-0000-000029810000}"/>
    <cellStyle name="Note 3 2 13" xfId="21057" xr:uid="{00000000-0005-0000-0000-00002A810000}"/>
    <cellStyle name="Note 3 2 14" xfId="28155" xr:uid="{00000000-0005-0000-0000-00002B810000}"/>
    <cellStyle name="Note 3 2 2" xfId="670" xr:uid="{00000000-0005-0000-0000-00002C810000}"/>
    <cellStyle name="Note 3 2 2 10" xfId="22886" xr:uid="{00000000-0005-0000-0000-00002D810000}"/>
    <cellStyle name="Note 3 2 2 11" xfId="22668" xr:uid="{00000000-0005-0000-0000-00002E810000}"/>
    <cellStyle name="Note 3 2 2 12" xfId="30832" xr:uid="{00000000-0005-0000-0000-00002F810000}"/>
    <cellStyle name="Note 3 2 2 13" xfId="27024" xr:uid="{00000000-0005-0000-0000-000030810000}"/>
    <cellStyle name="Note 3 2 2 2" xfId="671" xr:uid="{00000000-0005-0000-0000-000031810000}"/>
    <cellStyle name="Note 3 2 2 2 10" xfId="21777" xr:uid="{00000000-0005-0000-0000-000032810000}"/>
    <cellStyle name="Note 3 2 2 2 11" xfId="30494" xr:uid="{00000000-0005-0000-0000-000033810000}"/>
    <cellStyle name="Note 3 2 2 2 2" xfId="1438" xr:uid="{00000000-0005-0000-0000-000034810000}"/>
    <cellStyle name="Note 3 2 2 2 2 2" xfId="2529" xr:uid="{00000000-0005-0000-0000-000035810000}"/>
    <cellStyle name="Note 3 2 2 2 2 2 2" xfId="6552" xr:uid="{00000000-0005-0000-0000-000036810000}"/>
    <cellStyle name="Note 3 2 2 2 2 2 2 2" xfId="13973" xr:uid="{00000000-0005-0000-0000-000037810000}"/>
    <cellStyle name="Note 3 2 2 2 2 2 2 3" xfId="23763" xr:uid="{00000000-0005-0000-0000-000038810000}"/>
    <cellStyle name="Note 3 2 2 2 2 2 2 4" xfId="21549" xr:uid="{00000000-0005-0000-0000-000039810000}"/>
    <cellStyle name="Note 3 2 2 2 2 2 2 5" xfId="14769" xr:uid="{00000000-0005-0000-0000-00003A810000}"/>
    <cellStyle name="Note 3 2 2 2 2 2 2 6" xfId="29663" xr:uid="{00000000-0005-0000-0000-00003B810000}"/>
    <cellStyle name="Note 3 2 2 2 2 2 2 7" xfId="31457" xr:uid="{00000000-0005-0000-0000-00003C810000}"/>
    <cellStyle name="Note 3 2 2 2 2 2 3" xfId="4073" xr:uid="{00000000-0005-0000-0000-00003D810000}"/>
    <cellStyle name="Note 3 2 2 2 2 2 3 2" xfId="21440" xr:uid="{00000000-0005-0000-0000-00003E810000}"/>
    <cellStyle name="Note 3 2 2 2 2 2 3 3" xfId="26081" xr:uid="{00000000-0005-0000-0000-00003F810000}"/>
    <cellStyle name="Note 3 2 2 2 2 2 3 4" xfId="22037" xr:uid="{00000000-0005-0000-0000-000040810000}"/>
    <cellStyle name="Note 3 2 2 2 2 2 3 5" xfId="26562" xr:uid="{00000000-0005-0000-0000-000041810000}"/>
    <cellStyle name="Note 3 2 2 2 2 2 3 6" xfId="31307" xr:uid="{00000000-0005-0000-0000-000042810000}"/>
    <cellStyle name="Note 3 2 2 2 2 2 4" xfId="14375" xr:uid="{00000000-0005-0000-0000-000043810000}"/>
    <cellStyle name="Note 3 2 2 2 2 2 5" xfId="24942" xr:uid="{00000000-0005-0000-0000-000044810000}"/>
    <cellStyle name="Note 3 2 2 2 2 2 6" xfId="16251" xr:uid="{00000000-0005-0000-0000-000045810000}"/>
    <cellStyle name="Note 3 2 2 2 2 2 7" xfId="20784" xr:uid="{00000000-0005-0000-0000-000046810000}"/>
    <cellStyle name="Note 3 2 2 2 2 2 8" xfId="30953" xr:uid="{00000000-0005-0000-0000-000047810000}"/>
    <cellStyle name="Note 3 2 2 2 2 3" xfId="5865" xr:uid="{00000000-0005-0000-0000-000048810000}"/>
    <cellStyle name="Note 3 2 2 2 2 3 2" xfId="13494" xr:uid="{00000000-0005-0000-0000-000049810000}"/>
    <cellStyle name="Note 3 2 2 2 2 3 3" xfId="23076" xr:uid="{00000000-0005-0000-0000-00004A810000}"/>
    <cellStyle name="Note 3 2 2 2 2 3 4" xfId="24811" xr:uid="{00000000-0005-0000-0000-00004B810000}"/>
    <cellStyle name="Note 3 2 2 2 2 3 5" xfId="25592" xr:uid="{00000000-0005-0000-0000-00004C810000}"/>
    <cellStyle name="Note 3 2 2 2 2 3 6" xfId="30044" xr:uid="{00000000-0005-0000-0000-00004D810000}"/>
    <cellStyle name="Note 3 2 2 2 2 3 7" xfId="31614" xr:uid="{00000000-0005-0000-0000-00004E810000}"/>
    <cellStyle name="Note 3 2 2 2 2 4" xfId="6755" xr:uid="{00000000-0005-0000-0000-00004F810000}"/>
    <cellStyle name="Note 3 2 2 2 2 4 2" xfId="23966" xr:uid="{00000000-0005-0000-0000-000050810000}"/>
    <cellStyle name="Note 3 2 2 2 2 4 3" xfId="22930" xr:uid="{00000000-0005-0000-0000-000051810000}"/>
    <cellStyle name="Note 3 2 2 2 2 4 4" xfId="27469" xr:uid="{00000000-0005-0000-0000-000052810000}"/>
    <cellStyle name="Note 3 2 2 2 2 4 5" xfId="22858" xr:uid="{00000000-0005-0000-0000-000053810000}"/>
    <cellStyle name="Note 3 2 2 2 2 4 6" xfId="29395" xr:uid="{00000000-0005-0000-0000-000054810000}"/>
    <cellStyle name="Note 3 2 2 2 2 5" xfId="16491" xr:uid="{00000000-0005-0000-0000-000055810000}"/>
    <cellStyle name="Note 3 2 2 2 2 6" xfId="20608" xr:uid="{00000000-0005-0000-0000-000056810000}"/>
    <cellStyle name="Note 3 2 2 2 2 7" xfId="28478" xr:uid="{00000000-0005-0000-0000-000057810000}"/>
    <cellStyle name="Note 3 2 2 2 2 8" xfId="28433" xr:uid="{00000000-0005-0000-0000-000058810000}"/>
    <cellStyle name="Note 3 2 2 2 2 9" xfId="31784" xr:uid="{00000000-0005-0000-0000-000059810000}"/>
    <cellStyle name="Note 3 2 2 2 3" xfId="1179" xr:uid="{00000000-0005-0000-0000-00005A810000}"/>
    <cellStyle name="Note 3 2 2 2 3 2" xfId="2270" xr:uid="{00000000-0005-0000-0000-00005B810000}"/>
    <cellStyle name="Note 3 2 2 2 3 2 2" xfId="6411" xr:uid="{00000000-0005-0000-0000-00005C810000}"/>
    <cellStyle name="Note 3 2 2 2 3 2 2 2" xfId="13887" xr:uid="{00000000-0005-0000-0000-00005D810000}"/>
    <cellStyle name="Note 3 2 2 2 3 2 2 3" xfId="23622" xr:uid="{00000000-0005-0000-0000-00005E810000}"/>
    <cellStyle name="Note 3 2 2 2 3 2 2 4" xfId="26150" xr:uid="{00000000-0005-0000-0000-00005F810000}"/>
    <cellStyle name="Note 3 2 2 2 3 2 2 5" xfId="15150" xr:uid="{00000000-0005-0000-0000-000060810000}"/>
    <cellStyle name="Note 3 2 2 2 3 2 2 6" xfId="21253" xr:uid="{00000000-0005-0000-0000-000061810000}"/>
    <cellStyle name="Note 3 2 2 2 3 2 2 7" xfId="30957" xr:uid="{00000000-0005-0000-0000-000062810000}"/>
    <cellStyle name="Note 3 2 2 2 3 2 3" xfId="6842" xr:uid="{00000000-0005-0000-0000-000063810000}"/>
    <cellStyle name="Note 3 2 2 2 3 2 3 2" xfId="24053" xr:uid="{00000000-0005-0000-0000-000064810000}"/>
    <cellStyle name="Note 3 2 2 2 3 2 3 3" xfId="22692" xr:uid="{00000000-0005-0000-0000-000065810000}"/>
    <cellStyle name="Note 3 2 2 2 3 2 3 4" xfId="28880" xr:uid="{00000000-0005-0000-0000-000066810000}"/>
    <cellStyle name="Note 3 2 2 2 3 2 3 5" xfId="29856" xr:uid="{00000000-0005-0000-0000-000067810000}"/>
    <cellStyle name="Note 3 2 2 2 3 2 3 6" xfId="31463" xr:uid="{00000000-0005-0000-0000-000068810000}"/>
    <cellStyle name="Note 3 2 2 2 3 2 4" xfId="20261" xr:uid="{00000000-0005-0000-0000-000069810000}"/>
    <cellStyle name="Note 3 2 2 2 3 2 5" xfId="25015" xr:uid="{00000000-0005-0000-0000-00006A810000}"/>
    <cellStyle name="Note 3 2 2 2 3 2 6" xfId="27370" xr:uid="{00000000-0005-0000-0000-00006B810000}"/>
    <cellStyle name="Note 3 2 2 2 3 2 7" xfId="29518" xr:uid="{00000000-0005-0000-0000-00006C810000}"/>
    <cellStyle name="Note 3 2 2 2 3 2 8" xfId="31549" xr:uid="{00000000-0005-0000-0000-00006D810000}"/>
    <cellStyle name="Note 3 2 2 2 3 3" xfId="4641" xr:uid="{00000000-0005-0000-0000-00006E810000}"/>
    <cellStyle name="Note 3 2 2 2 3 3 2" xfId="12486" xr:uid="{00000000-0005-0000-0000-00006F810000}"/>
    <cellStyle name="Note 3 2 2 2 3 3 3" xfId="21959" xr:uid="{00000000-0005-0000-0000-000070810000}"/>
    <cellStyle name="Note 3 2 2 2 3 3 4" xfId="22140" xr:uid="{00000000-0005-0000-0000-000071810000}"/>
    <cellStyle name="Note 3 2 2 2 3 3 5" xfId="20381" xr:uid="{00000000-0005-0000-0000-000072810000}"/>
    <cellStyle name="Note 3 2 2 2 3 3 6" xfId="29728" xr:uid="{00000000-0005-0000-0000-000073810000}"/>
    <cellStyle name="Note 3 2 2 2 3 3 7" xfId="31147" xr:uid="{00000000-0005-0000-0000-000074810000}"/>
    <cellStyle name="Note 3 2 2 2 3 4" xfId="6482" xr:uid="{00000000-0005-0000-0000-000075810000}"/>
    <cellStyle name="Note 3 2 2 2 3 4 2" xfId="23693" xr:uid="{00000000-0005-0000-0000-000076810000}"/>
    <cellStyle name="Note 3 2 2 2 3 4 3" xfId="19664" xr:uid="{00000000-0005-0000-0000-000077810000}"/>
    <cellStyle name="Note 3 2 2 2 3 4 4" xfId="21547" xr:uid="{00000000-0005-0000-0000-000078810000}"/>
    <cellStyle name="Note 3 2 2 2 3 4 5" xfId="29464" xr:uid="{00000000-0005-0000-0000-000079810000}"/>
    <cellStyle name="Note 3 2 2 2 3 4 6" xfId="28016" xr:uid="{00000000-0005-0000-0000-00007A810000}"/>
    <cellStyle name="Note 3 2 2 2 3 5" xfId="19102" xr:uid="{00000000-0005-0000-0000-00007B810000}"/>
    <cellStyle name="Note 3 2 2 2 3 6" xfId="20092" xr:uid="{00000000-0005-0000-0000-00007C810000}"/>
    <cellStyle name="Note 3 2 2 2 3 7" xfId="26971" xr:uid="{00000000-0005-0000-0000-00007D810000}"/>
    <cellStyle name="Note 3 2 2 2 3 8" xfId="27793" xr:uid="{00000000-0005-0000-0000-00007E810000}"/>
    <cellStyle name="Note 3 2 2 2 3 9" xfId="31091" xr:uid="{00000000-0005-0000-0000-00007F810000}"/>
    <cellStyle name="Note 3 2 2 2 4" xfId="1849" xr:uid="{00000000-0005-0000-0000-000080810000}"/>
    <cellStyle name="Note 3 2 2 2 4 2" xfId="6150" xr:uid="{00000000-0005-0000-0000-000081810000}"/>
    <cellStyle name="Note 3 2 2 2 4 2 2" xfId="13715" xr:uid="{00000000-0005-0000-0000-000082810000}"/>
    <cellStyle name="Note 3 2 2 2 4 2 3" xfId="23361" xr:uid="{00000000-0005-0000-0000-000083810000}"/>
    <cellStyle name="Note 3 2 2 2 4 2 4" xfId="24290" xr:uid="{00000000-0005-0000-0000-000084810000}"/>
    <cellStyle name="Note 3 2 2 2 4 2 5" xfId="26733" xr:uid="{00000000-0005-0000-0000-000085810000}"/>
    <cellStyle name="Note 3 2 2 2 4 2 6" xfId="22327" xr:uid="{00000000-0005-0000-0000-000086810000}"/>
    <cellStyle name="Note 3 2 2 2 4 2 7" xfId="31570" xr:uid="{00000000-0005-0000-0000-000087810000}"/>
    <cellStyle name="Note 3 2 2 2 4 3" xfId="4300" xr:uid="{00000000-0005-0000-0000-000088810000}"/>
    <cellStyle name="Note 3 2 2 2 4 3 2" xfId="21646" xr:uid="{00000000-0005-0000-0000-000089810000}"/>
    <cellStyle name="Note 3 2 2 2 4 3 3" xfId="24805" xr:uid="{00000000-0005-0000-0000-00008A810000}"/>
    <cellStyle name="Note 3 2 2 2 4 3 4" xfId="21013" xr:uid="{00000000-0005-0000-0000-00008B810000}"/>
    <cellStyle name="Note 3 2 2 2 4 3 5" xfId="25912" xr:uid="{00000000-0005-0000-0000-00008C810000}"/>
    <cellStyle name="Note 3 2 2 2 4 3 6" xfId="27957" xr:uid="{00000000-0005-0000-0000-00008D810000}"/>
    <cellStyle name="Note 3 2 2 2 4 4" xfId="15804" xr:uid="{00000000-0005-0000-0000-00008E810000}"/>
    <cellStyle name="Note 3 2 2 2 4 5" xfId="24939" xr:uid="{00000000-0005-0000-0000-00008F810000}"/>
    <cellStyle name="Note 3 2 2 2 4 6" xfId="25652" xr:uid="{00000000-0005-0000-0000-000090810000}"/>
    <cellStyle name="Note 3 2 2 2 4 7" xfId="21064" xr:uid="{00000000-0005-0000-0000-000091810000}"/>
    <cellStyle name="Note 3 2 2 2 4 8" xfId="32075" xr:uid="{00000000-0005-0000-0000-000092810000}"/>
    <cellStyle name="Note 3 2 2 2 5" xfId="5767" xr:uid="{00000000-0005-0000-0000-000093810000}"/>
    <cellStyle name="Note 3 2 2 2 5 2" xfId="13439" xr:uid="{00000000-0005-0000-0000-000094810000}"/>
    <cellStyle name="Note 3 2 2 2 5 3" xfId="22978" xr:uid="{00000000-0005-0000-0000-000095810000}"/>
    <cellStyle name="Note 3 2 2 2 5 4" xfId="24217" xr:uid="{00000000-0005-0000-0000-000096810000}"/>
    <cellStyle name="Note 3 2 2 2 5 5" xfId="27453" xr:uid="{00000000-0005-0000-0000-000097810000}"/>
    <cellStyle name="Note 3 2 2 2 5 6" xfId="30128" xr:uid="{00000000-0005-0000-0000-000098810000}"/>
    <cellStyle name="Note 3 2 2 2 5 7" xfId="27782" xr:uid="{00000000-0005-0000-0000-000099810000}"/>
    <cellStyle name="Note 3 2 2 2 6" xfId="4324" xr:uid="{00000000-0005-0000-0000-00009A810000}"/>
    <cellStyle name="Note 3 2 2 2 6 2" xfId="21670" xr:uid="{00000000-0005-0000-0000-00009B810000}"/>
    <cellStyle name="Note 3 2 2 2 6 3" xfId="18010" xr:uid="{00000000-0005-0000-0000-00009C810000}"/>
    <cellStyle name="Note 3 2 2 2 6 4" xfId="27031" xr:uid="{00000000-0005-0000-0000-00009D810000}"/>
    <cellStyle name="Note 3 2 2 2 6 5" xfId="27687" xr:uid="{00000000-0005-0000-0000-00009E810000}"/>
    <cellStyle name="Note 3 2 2 2 6 6" xfId="31390" xr:uid="{00000000-0005-0000-0000-00009F810000}"/>
    <cellStyle name="Note 3 2 2 2 7" xfId="21504" xr:uid="{00000000-0005-0000-0000-0000A0810000}"/>
    <cellStyle name="Note 3 2 2 2 8" xfId="25723" xr:uid="{00000000-0005-0000-0000-0000A1810000}"/>
    <cellStyle name="Note 3 2 2 2 9" xfId="20722" xr:uid="{00000000-0005-0000-0000-0000A2810000}"/>
    <cellStyle name="Note 3 2 2 3" xfId="672" xr:uid="{00000000-0005-0000-0000-0000A3810000}"/>
    <cellStyle name="Note 3 2 2 3 10" xfId="30396" xr:uid="{00000000-0005-0000-0000-0000A4810000}"/>
    <cellStyle name="Note 3 2 2 3 11" xfId="31316" xr:uid="{00000000-0005-0000-0000-0000A5810000}"/>
    <cellStyle name="Note 3 2 2 3 2" xfId="1439" xr:uid="{00000000-0005-0000-0000-0000A6810000}"/>
    <cellStyle name="Note 3 2 2 3 2 2" xfId="2530" xr:uid="{00000000-0005-0000-0000-0000A7810000}"/>
    <cellStyle name="Note 3 2 2 3 2 2 2" xfId="6553" xr:uid="{00000000-0005-0000-0000-0000A8810000}"/>
    <cellStyle name="Note 3 2 2 3 2 2 2 2" xfId="13974" xr:uid="{00000000-0005-0000-0000-0000A9810000}"/>
    <cellStyle name="Note 3 2 2 3 2 2 2 3" xfId="23764" xr:uid="{00000000-0005-0000-0000-0000AA810000}"/>
    <cellStyle name="Note 3 2 2 3 2 2 2 4" xfId="25265" xr:uid="{00000000-0005-0000-0000-0000AB810000}"/>
    <cellStyle name="Note 3 2 2 3 2 2 2 5" xfId="25686" xr:uid="{00000000-0005-0000-0000-0000AC810000}"/>
    <cellStyle name="Note 3 2 2 3 2 2 2 6" xfId="29719" xr:uid="{00000000-0005-0000-0000-0000AD810000}"/>
    <cellStyle name="Note 3 2 2 3 2 2 2 7" xfId="20399" xr:uid="{00000000-0005-0000-0000-0000AE810000}"/>
    <cellStyle name="Note 3 2 2 3 2 2 3" xfId="4074" xr:uid="{00000000-0005-0000-0000-0000AF810000}"/>
    <cellStyle name="Note 3 2 2 3 2 2 3 2" xfId="21441" xr:uid="{00000000-0005-0000-0000-0000B0810000}"/>
    <cellStyle name="Note 3 2 2 3 2 2 3 3" xfId="24958" xr:uid="{00000000-0005-0000-0000-0000B1810000}"/>
    <cellStyle name="Note 3 2 2 3 2 2 3 4" xfId="27767" xr:uid="{00000000-0005-0000-0000-0000B2810000}"/>
    <cellStyle name="Note 3 2 2 3 2 2 3 5" xfId="28235" xr:uid="{00000000-0005-0000-0000-0000B3810000}"/>
    <cellStyle name="Note 3 2 2 3 2 2 3 6" xfId="26693" xr:uid="{00000000-0005-0000-0000-0000B4810000}"/>
    <cellStyle name="Note 3 2 2 3 2 2 4" xfId="14087" xr:uid="{00000000-0005-0000-0000-0000B5810000}"/>
    <cellStyle name="Note 3 2 2 3 2 2 5" xfId="22732" xr:uid="{00000000-0005-0000-0000-0000B6810000}"/>
    <cellStyle name="Note 3 2 2 3 2 2 6" xfId="17989" xr:uid="{00000000-0005-0000-0000-0000B7810000}"/>
    <cellStyle name="Note 3 2 2 3 2 2 7" xfId="28217" xr:uid="{00000000-0005-0000-0000-0000B8810000}"/>
    <cellStyle name="Note 3 2 2 3 2 2 8" xfId="30777" xr:uid="{00000000-0005-0000-0000-0000B9810000}"/>
    <cellStyle name="Note 3 2 2 3 2 3" xfId="5866" xr:uid="{00000000-0005-0000-0000-0000BA810000}"/>
    <cellStyle name="Note 3 2 2 3 2 3 2" xfId="13495" xr:uid="{00000000-0005-0000-0000-0000BB810000}"/>
    <cellStyle name="Note 3 2 2 3 2 3 3" xfId="23077" xr:uid="{00000000-0005-0000-0000-0000BC810000}"/>
    <cellStyle name="Note 3 2 2 3 2 3 4" xfId="25619" xr:uid="{00000000-0005-0000-0000-0000BD810000}"/>
    <cellStyle name="Note 3 2 2 3 2 3 5" xfId="20888" xr:uid="{00000000-0005-0000-0000-0000BE810000}"/>
    <cellStyle name="Note 3 2 2 3 2 3 6" xfId="30463" xr:uid="{00000000-0005-0000-0000-0000BF810000}"/>
    <cellStyle name="Note 3 2 2 3 2 3 7" xfId="32015" xr:uid="{00000000-0005-0000-0000-0000C0810000}"/>
    <cellStyle name="Note 3 2 2 3 2 4" xfId="6843" xr:uid="{00000000-0005-0000-0000-0000C1810000}"/>
    <cellStyle name="Note 3 2 2 3 2 4 2" xfId="24054" xr:uid="{00000000-0005-0000-0000-0000C2810000}"/>
    <cellStyle name="Note 3 2 2 3 2 4 3" xfId="25275" xr:uid="{00000000-0005-0000-0000-0000C3810000}"/>
    <cellStyle name="Note 3 2 2 3 2 4 4" xfId="28881" xr:uid="{00000000-0005-0000-0000-0000C4810000}"/>
    <cellStyle name="Note 3 2 2 3 2 4 5" xfId="21219" xr:uid="{00000000-0005-0000-0000-0000C5810000}"/>
    <cellStyle name="Note 3 2 2 3 2 4 6" xfId="20321" xr:uid="{00000000-0005-0000-0000-0000C6810000}"/>
    <cellStyle name="Note 3 2 2 3 2 5" xfId="15444" xr:uid="{00000000-0005-0000-0000-0000C7810000}"/>
    <cellStyle name="Note 3 2 2 3 2 6" xfId="25930" xr:uid="{00000000-0005-0000-0000-0000C8810000}"/>
    <cellStyle name="Note 3 2 2 3 2 7" xfId="22100" xr:uid="{00000000-0005-0000-0000-0000C9810000}"/>
    <cellStyle name="Note 3 2 2 3 2 8" xfId="28415" xr:uid="{00000000-0005-0000-0000-0000CA810000}"/>
    <cellStyle name="Note 3 2 2 3 2 9" xfId="31438" xr:uid="{00000000-0005-0000-0000-0000CB810000}"/>
    <cellStyle name="Note 3 2 2 3 3" xfId="1180" xr:uid="{00000000-0005-0000-0000-0000CC810000}"/>
    <cellStyle name="Note 3 2 2 3 3 2" xfId="2271" xr:uid="{00000000-0005-0000-0000-0000CD810000}"/>
    <cellStyle name="Note 3 2 2 3 3 2 2" xfId="6412" xr:uid="{00000000-0005-0000-0000-0000CE810000}"/>
    <cellStyle name="Note 3 2 2 3 3 2 2 2" xfId="13888" xr:uid="{00000000-0005-0000-0000-0000CF810000}"/>
    <cellStyle name="Note 3 2 2 3 3 2 2 3" xfId="23623" xr:uid="{00000000-0005-0000-0000-0000D0810000}"/>
    <cellStyle name="Note 3 2 2 3 3 2 2 4" xfId="20880" xr:uid="{00000000-0005-0000-0000-0000D1810000}"/>
    <cellStyle name="Note 3 2 2 3 3 2 2 5" xfId="28617" xr:uid="{00000000-0005-0000-0000-0000D2810000}"/>
    <cellStyle name="Note 3 2 2 3 3 2 2 6" xfId="29826" xr:uid="{00000000-0005-0000-0000-0000D3810000}"/>
    <cellStyle name="Note 3 2 2 3 3 2 2 7" xfId="30419" xr:uid="{00000000-0005-0000-0000-0000D4810000}"/>
    <cellStyle name="Note 3 2 2 3 3 2 3" xfId="4887" xr:uid="{00000000-0005-0000-0000-0000D5810000}"/>
    <cellStyle name="Note 3 2 2 3 3 2 3 2" xfId="22185" xr:uid="{00000000-0005-0000-0000-0000D6810000}"/>
    <cellStyle name="Note 3 2 2 3 3 2 3 3" xfId="26033" xr:uid="{00000000-0005-0000-0000-0000D7810000}"/>
    <cellStyle name="Note 3 2 2 3 3 2 3 4" xfId="21551" xr:uid="{00000000-0005-0000-0000-0000D8810000}"/>
    <cellStyle name="Note 3 2 2 3 3 2 3 5" xfId="24721" xr:uid="{00000000-0005-0000-0000-0000D9810000}"/>
    <cellStyle name="Note 3 2 2 3 3 2 3 6" xfId="31400" xr:uid="{00000000-0005-0000-0000-0000DA810000}"/>
    <cellStyle name="Note 3 2 2 3 3 2 4" xfId="16267" xr:uid="{00000000-0005-0000-0000-0000DB810000}"/>
    <cellStyle name="Note 3 2 2 3 3 2 5" xfId="25457" xr:uid="{00000000-0005-0000-0000-0000DC810000}"/>
    <cellStyle name="Note 3 2 2 3 3 2 6" xfId="14832" xr:uid="{00000000-0005-0000-0000-0000DD810000}"/>
    <cellStyle name="Note 3 2 2 3 3 2 7" xfId="27942" xr:uid="{00000000-0005-0000-0000-0000DE810000}"/>
    <cellStyle name="Note 3 2 2 3 3 2 8" xfId="26849" xr:uid="{00000000-0005-0000-0000-0000DF810000}"/>
    <cellStyle name="Note 3 2 2 3 3 3" xfId="3949" xr:uid="{00000000-0005-0000-0000-0000E0810000}"/>
    <cellStyle name="Note 3 2 2 3 3 3 2" xfId="11936" xr:uid="{00000000-0005-0000-0000-0000E1810000}"/>
    <cellStyle name="Note 3 2 2 3 3 3 3" xfId="21316" xr:uid="{00000000-0005-0000-0000-0000E2810000}"/>
    <cellStyle name="Note 3 2 2 3 3 3 4" xfId="24976" xr:uid="{00000000-0005-0000-0000-0000E3810000}"/>
    <cellStyle name="Note 3 2 2 3 3 3 5" xfId="24991" xr:uid="{00000000-0005-0000-0000-0000E4810000}"/>
    <cellStyle name="Note 3 2 2 3 3 3 6" xfId="19763" xr:uid="{00000000-0005-0000-0000-0000E5810000}"/>
    <cellStyle name="Note 3 2 2 3 3 3 7" xfId="31959" xr:uid="{00000000-0005-0000-0000-0000E6810000}"/>
    <cellStyle name="Note 3 2 2 3 3 4" xfId="6694" xr:uid="{00000000-0005-0000-0000-0000E7810000}"/>
    <cellStyle name="Note 3 2 2 3 3 4 2" xfId="23905" xr:uid="{00000000-0005-0000-0000-0000E8810000}"/>
    <cellStyle name="Note 3 2 2 3 3 4 3" xfId="25300" xr:uid="{00000000-0005-0000-0000-0000E9810000}"/>
    <cellStyle name="Note 3 2 2 3 3 4 4" xfId="20445" xr:uid="{00000000-0005-0000-0000-0000EA810000}"/>
    <cellStyle name="Note 3 2 2 3 3 4 5" xfId="29078" xr:uid="{00000000-0005-0000-0000-0000EB810000}"/>
    <cellStyle name="Note 3 2 2 3 3 4 6" xfId="31975" xr:uid="{00000000-0005-0000-0000-0000EC810000}"/>
    <cellStyle name="Note 3 2 2 3 3 5" xfId="18562" xr:uid="{00000000-0005-0000-0000-0000ED810000}"/>
    <cellStyle name="Note 3 2 2 3 3 6" xfId="24489" xr:uid="{00000000-0005-0000-0000-0000EE810000}"/>
    <cellStyle name="Note 3 2 2 3 3 7" xfId="20568" xr:uid="{00000000-0005-0000-0000-0000EF810000}"/>
    <cellStyle name="Note 3 2 2 3 3 8" xfId="19469" xr:uid="{00000000-0005-0000-0000-0000F0810000}"/>
    <cellStyle name="Note 3 2 2 3 3 9" xfId="30901" xr:uid="{00000000-0005-0000-0000-0000F1810000}"/>
    <cellStyle name="Note 3 2 2 3 4" xfId="1850" xr:uid="{00000000-0005-0000-0000-0000F2810000}"/>
    <cellStyle name="Note 3 2 2 3 4 2" xfId="6151" xr:uid="{00000000-0005-0000-0000-0000F3810000}"/>
    <cellStyle name="Note 3 2 2 3 4 2 2" xfId="13716" xr:uid="{00000000-0005-0000-0000-0000F4810000}"/>
    <cellStyle name="Note 3 2 2 3 4 2 3" xfId="23362" xr:uid="{00000000-0005-0000-0000-0000F5810000}"/>
    <cellStyle name="Note 3 2 2 3 4 2 4" xfId="25505" xr:uid="{00000000-0005-0000-0000-0000F6810000}"/>
    <cellStyle name="Note 3 2 2 3 4 2 5" xfId="28553" xr:uid="{00000000-0005-0000-0000-0000F7810000}"/>
    <cellStyle name="Note 3 2 2 3 4 2 6" xfId="27602" xr:uid="{00000000-0005-0000-0000-0000F8810000}"/>
    <cellStyle name="Note 3 2 2 3 4 2 7" xfId="27547" xr:uid="{00000000-0005-0000-0000-0000F9810000}"/>
    <cellStyle name="Note 3 2 2 3 4 3" xfId="4935" xr:uid="{00000000-0005-0000-0000-0000FA810000}"/>
    <cellStyle name="Note 3 2 2 3 4 3 2" xfId="22233" xr:uid="{00000000-0005-0000-0000-0000FB810000}"/>
    <cellStyle name="Note 3 2 2 3 4 3 3" xfId="25538" xr:uid="{00000000-0005-0000-0000-0000FC810000}"/>
    <cellStyle name="Note 3 2 2 3 4 3 4" xfId="20508" xr:uid="{00000000-0005-0000-0000-0000FD810000}"/>
    <cellStyle name="Note 3 2 2 3 4 3 5" xfId="29604" xr:uid="{00000000-0005-0000-0000-0000FE810000}"/>
    <cellStyle name="Note 3 2 2 3 4 3 6" xfId="27051" xr:uid="{00000000-0005-0000-0000-0000FF810000}"/>
    <cellStyle name="Note 3 2 2 3 4 4" xfId="20593" xr:uid="{00000000-0005-0000-0000-000000820000}"/>
    <cellStyle name="Note 3 2 2 3 4 5" xfId="26479" xr:uid="{00000000-0005-0000-0000-000001820000}"/>
    <cellStyle name="Note 3 2 2 3 4 6" xfId="27852" xr:uid="{00000000-0005-0000-0000-000002820000}"/>
    <cellStyle name="Note 3 2 2 3 4 7" xfId="28493" xr:uid="{00000000-0005-0000-0000-000003820000}"/>
    <cellStyle name="Note 3 2 2 3 4 8" xfId="32020" xr:uid="{00000000-0005-0000-0000-000004820000}"/>
    <cellStyle name="Note 3 2 2 3 5" xfId="4877" xr:uid="{00000000-0005-0000-0000-000005820000}"/>
    <cellStyle name="Note 3 2 2 3 5 2" xfId="12691" xr:uid="{00000000-0005-0000-0000-000006820000}"/>
    <cellStyle name="Note 3 2 2 3 5 3" xfId="22175" xr:uid="{00000000-0005-0000-0000-000007820000}"/>
    <cellStyle name="Note 3 2 2 3 5 4" xfId="25429" xr:uid="{00000000-0005-0000-0000-000008820000}"/>
    <cellStyle name="Note 3 2 2 3 5 5" xfId="17838" xr:uid="{00000000-0005-0000-0000-000009820000}"/>
    <cellStyle name="Note 3 2 2 3 5 6" xfId="27009" xr:uid="{00000000-0005-0000-0000-00000A820000}"/>
    <cellStyle name="Note 3 2 2 3 5 7" xfId="30890" xr:uid="{00000000-0005-0000-0000-00000B820000}"/>
    <cellStyle name="Note 3 2 2 3 6" xfId="6719" xr:uid="{00000000-0005-0000-0000-00000C820000}"/>
    <cellStyle name="Note 3 2 2 3 6 2" xfId="23930" xr:uid="{00000000-0005-0000-0000-00000D820000}"/>
    <cellStyle name="Note 3 2 2 3 6 3" xfId="26459" xr:uid="{00000000-0005-0000-0000-00000E820000}"/>
    <cellStyle name="Note 3 2 2 3 6 4" xfId="21900" xr:uid="{00000000-0005-0000-0000-00000F820000}"/>
    <cellStyle name="Note 3 2 2 3 6 5" xfId="30768" xr:uid="{00000000-0005-0000-0000-000010820000}"/>
    <cellStyle name="Note 3 2 2 3 6 6" xfId="31473" xr:uid="{00000000-0005-0000-0000-000011820000}"/>
    <cellStyle name="Note 3 2 2 3 7" xfId="20955" xr:uid="{00000000-0005-0000-0000-000012820000}"/>
    <cellStyle name="Note 3 2 2 3 8" xfId="24700" xr:uid="{00000000-0005-0000-0000-000013820000}"/>
    <cellStyle name="Note 3 2 2 3 9" xfId="21207" xr:uid="{00000000-0005-0000-0000-000014820000}"/>
    <cellStyle name="Note 3 2 2 4" xfId="1437" xr:uid="{00000000-0005-0000-0000-000015820000}"/>
    <cellStyle name="Note 3 2 2 4 2" xfId="2528" xr:uid="{00000000-0005-0000-0000-000016820000}"/>
    <cellStyle name="Note 3 2 2 4 2 2" xfId="6551" xr:uid="{00000000-0005-0000-0000-000017820000}"/>
    <cellStyle name="Note 3 2 2 4 2 2 2" xfId="13972" xr:uid="{00000000-0005-0000-0000-000018820000}"/>
    <cellStyle name="Note 3 2 2 4 2 2 3" xfId="23762" xr:uid="{00000000-0005-0000-0000-000019820000}"/>
    <cellStyle name="Note 3 2 2 4 2 2 4" xfId="21014" xr:uid="{00000000-0005-0000-0000-00001A820000}"/>
    <cellStyle name="Note 3 2 2 4 2 2 5" xfId="14824" xr:uid="{00000000-0005-0000-0000-00001B820000}"/>
    <cellStyle name="Note 3 2 2 4 2 2 6" xfId="27058" xr:uid="{00000000-0005-0000-0000-00001C820000}"/>
    <cellStyle name="Note 3 2 2 4 2 2 7" xfId="29292" xr:uid="{00000000-0005-0000-0000-00001D820000}"/>
    <cellStyle name="Note 3 2 2 4 2 3" xfId="4701" xr:uid="{00000000-0005-0000-0000-00001E820000}"/>
    <cellStyle name="Note 3 2 2 4 2 3 2" xfId="22019" xr:uid="{00000000-0005-0000-0000-00001F820000}"/>
    <cellStyle name="Note 3 2 2 4 2 3 3" xfId="14834" xr:uid="{00000000-0005-0000-0000-000020820000}"/>
    <cellStyle name="Note 3 2 2 4 2 3 4" xfId="25154" xr:uid="{00000000-0005-0000-0000-000021820000}"/>
    <cellStyle name="Note 3 2 2 4 2 3 5" xfId="19443" xr:uid="{00000000-0005-0000-0000-000022820000}"/>
    <cellStyle name="Note 3 2 2 4 2 3 6" xfId="31864" xr:uid="{00000000-0005-0000-0000-000023820000}"/>
    <cellStyle name="Note 3 2 2 4 2 4" xfId="14376" xr:uid="{00000000-0005-0000-0000-000024820000}"/>
    <cellStyle name="Note 3 2 2 4 2 5" xfId="26057" xr:uid="{00000000-0005-0000-0000-000025820000}"/>
    <cellStyle name="Note 3 2 2 4 2 6" xfId="17905" xr:uid="{00000000-0005-0000-0000-000026820000}"/>
    <cellStyle name="Note 3 2 2 4 2 7" xfId="26638" xr:uid="{00000000-0005-0000-0000-000027820000}"/>
    <cellStyle name="Note 3 2 2 4 2 8" xfId="31298" xr:uid="{00000000-0005-0000-0000-000028820000}"/>
    <cellStyle name="Note 3 2 2 4 3" xfId="5864" xr:uid="{00000000-0005-0000-0000-000029820000}"/>
    <cellStyle name="Note 3 2 2 4 3 2" xfId="13493" xr:uid="{00000000-0005-0000-0000-00002A820000}"/>
    <cellStyle name="Note 3 2 2 4 3 3" xfId="23075" xr:uid="{00000000-0005-0000-0000-00002B820000}"/>
    <cellStyle name="Note 3 2 2 4 3 4" xfId="26234" xr:uid="{00000000-0005-0000-0000-00002C820000}"/>
    <cellStyle name="Note 3 2 2 4 3 5" xfId="19912" xr:uid="{00000000-0005-0000-0000-00002D820000}"/>
    <cellStyle name="Note 3 2 2 4 3 6" xfId="27781" xr:uid="{00000000-0005-0000-0000-00002E820000}"/>
    <cellStyle name="Note 3 2 2 4 3 7" xfId="31244" xr:uid="{00000000-0005-0000-0000-00002F820000}"/>
    <cellStyle name="Note 3 2 2 4 4" xfId="4622" xr:uid="{00000000-0005-0000-0000-000030820000}"/>
    <cellStyle name="Note 3 2 2 4 4 2" xfId="21940" xr:uid="{00000000-0005-0000-0000-000031820000}"/>
    <cellStyle name="Note 3 2 2 4 4 3" xfId="26196" xr:uid="{00000000-0005-0000-0000-000032820000}"/>
    <cellStyle name="Note 3 2 2 4 4 4" xfId="18089" xr:uid="{00000000-0005-0000-0000-000033820000}"/>
    <cellStyle name="Note 3 2 2 4 4 5" xfId="26054" xr:uid="{00000000-0005-0000-0000-000034820000}"/>
    <cellStyle name="Note 3 2 2 4 4 6" xfId="24937" xr:uid="{00000000-0005-0000-0000-000035820000}"/>
    <cellStyle name="Note 3 2 2 4 5" xfId="20360" xr:uid="{00000000-0005-0000-0000-000036820000}"/>
    <cellStyle name="Note 3 2 2 4 6" xfId="26115" xr:uid="{00000000-0005-0000-0000-000037820000}"/>
    <cellStyle name="Note 3 2 2 4 7" xfId="28705" xr:uid="{00000000-0005-0000-0000-000038820000}"/>
    <cellStyle name="Note 3 2 2 4 8" xfId="20383" xr:uid="{00000000-0005-0000-0000-000039820000}"/>
    <cellStyle name="Note 3 2 2 4 9" xfId="24659" xr:uid="{00000000-0005-0000-0000-00003A820000}"/>
    <cellStyle name="Note 3 2 2 5" xfId="1178" xr:uid="{00000000-0005-0000-0000-00003B820000}"/>
    <cellStyle name="Note 3 2 2 5 2" xfId="2269" xr:uid="{00000000-0005-0000-0000-00003C820000}"/>
    <cellStyle name="Note 3 2 2 5 2 2" xfId="6410" xr:uid="{00000000-0005-0000-0000-00003D820000}"/>
    <cellStyle name="Note 3 2 2 5 2 2 2" xfId="13886" xr:uid="{00000000-0005-0000-0000-00003E820000}"/>
    <cellStyle name="Note 3 2 2 5 2 2 3" xfId="23621" xr:uid="{00000000-0005-0000-0000-00003F820000}"/>
    <cellStyle name="Note 3 2 2 5 2 2 4" xfId="21042" xr:uid="{00000000-0005-0000-0000-000040820000}"/>
    <cellStyle name="Note 3 2 2 5 2 2 5" xfId="14444" xr:uid="{00000000-0005-0000-0000-000041820000}"/>
    <cellStyle name="Note 3 2 2 5 2 2 6" xfId="28565" xr:uid="{00000000-0005-0000-0000-000042820000}"/>
    <cellStyle name="Note 3 2 2 5 2 2 7" xfId="31887" xr:uid="{00000000-0005-0000-0000-000043820000}"/>
    <cellStyle name="Note 3 2 2 5 2 3" xfId="6754" xr:uid="{00000000-0005-0000-0000-000044820000}"/>
    <cellStyle name="Note 3 2 2 5 2 3 2" xfId="23965" xr:uid="{00000000-0005-0000-0000-000045820000}"/>
    <cellStyle name="Note 3 2 2 5 2 3 3" xfId="18915" xr:uid="{00000000-0005-0000-0000-000046820000}"/>
    <cellStyle name="Note 3 2 2 5 2 3 4" xfId="22612" xr:uid="{00000000-0005-0000-0000-000047820000}"/>
    <cellStyle name="Note 3 2 2 5 2 3 5" xfId="27592" xr:uid="{00000000-0005-0000-0000-000048820000}"/>
    <cellStyle name="Note 3 2 2 5 2 3 6" xfId="29780" xr:uid="{00000000-0005-0000-0000-000049820000}"/>
    <cellStyle name="Note 3 2 2 5 2 4" xfId="20640" xr:uid="{00000000-0005-0000-0000-00004A820000}"/>
    <cellStyle name="Note 3 2 2 5 2 5" xfId="19886" xr:uid="{00000000-0005-0000-0000-00004B820000}"/>
    <cellStyle name="Note 3 2 2 5 2 6" xfId="22832" xr:uid="{00000000-0005-0000-0000-00004C820000}"/>
    <cellStyle name="Note 3 2 2 5 2 7" xfId="26828" xr:uid="{00000000-0005-0000-0000-00004D820000}"/>
    <cellStyle name="Note 3 2 2 5 2 8" xfId="31337" xr:uid="{00000000-0005-0000-0000-00004E820000}"/>
    <cellStyle name="Note 3 2 2 5 3" xfId="5527" xr:uid="{00000000-0005-0000-0000-00004F820000}"/>
    <cellStyle name="Note 3 2 2 5 3 2" xfId="13234" xr:uid="{00000000-0005-0000-0000-000050820000}"/>
    <cellStyle name="Note 3 2 2 5 3 3" xfId="22763" xr:uid="{00000000-0005-0000-0000-000051820000}"/>
    <cellStyle name="Note 3 2 2 5 3 4" xfId="25691" xr:uid="{00000000-0005-0000-0000-000052820000}"/>
    <cellStyle name="Note 3 2 2 5 3 5" xfId="24706" xr:uid="{00000000-0005-0000-0000-000053820000}"/>
    <cellStyle name="Note 3 2 2 5 3 6" xfId="15482" xr:uid="{00000000-0005-0000-0000-000054820000}"/>
    <cellStyle name="Note 3 2 2 5 3 7" xfId="26990" xr:uid="{00000000-0005-0000-0000-000055820000}"/>
    <cellStyle name="Note 3 2 2 5 4" xfId="6810" xr:uid="{00000000-0005-0000-0000-000056820000}"/>
    <cellStyle name="Note 3 2 2 5 4 2" xfId="24021" xr:uid="{00000000-0005-0000-0000-000057820000}"/>
    <cellStyle name="Note 3 2 2 5 4 3" xfId="24502" xr:uid="{00000000-0005-0000-0000-000058820000}"/>
    <cellStyle name="Note 3 2 2 5 4 4" xfId="28848" xr:uid="{00000000-0005-0000-0000-000059820000}"/>
    <cellStyle name="Note 3 2 2 5 4 5" xfId="29823" xr:uid="{00000000-0005-0000-0000-00005A820000}"/>
    <cellStyle name="Note 3 2 2 5 4 6" xfId="31105" xr:uid="{00000000-0005-0000-0000-00005B820000}"/>
    <cellStyle name="Note 3 2 2 5 5" xfId="15834" xr:uid="{00000000-0005-0000-0000-00005C820000}"/>
    <cellStyle name="Note 3 2 2 5 6" xfId="26099" xr:uid="{00000000-0005-0000-0000-00005D820000}"/>
    <cellStyle name="Note 3 2 2 5 7" xfId="28715" xr:uid="{00000000-0005-0000-0000-00005E820000}"/>
    <cellStyle name="Note 3 2 2 5 8" xfId="29827" xr:uid="{00000000-0005-0000-0000-00005F820000}"/>
    <cellStyle name="Note 3 2 2 5 9" xfId="21040" xr:uid="{00000000-0005-0000-0000-000060820000}"/>
    <cellStyle name="Note 3 2 2 6" xfId="1848" xr:uid="{00000000-0005-0000-0000-000061820000}"/>
    <cellStyle name="Note 3 2 2 6 2" xfId="6149" xr:uid="{00000000-0005-0000-0000-000062820000}"/>
    <cellStyle name="Note 3 2 2 6 2 2" xfId="13714" xr:uid="{00000000-0005-0000-0000-000063820000}"/>
    <cellStyle name="Note 3 2 2 6 2 3" xfId="23360" xr:uid="{00000000-0005-0000-0000-000064820000}"/>
    <cellStyle name="Note 3 2 2 6 2 4" xfId="25468" xr:uid="{00000000-0005-0000-0000-000065820000}"/>
    <cellStyle name="Note 3 2 2 6 2 5" xfId="28813" xr:uid="{00000000-0005-0000-0000-000066820000}"/>
    <cellStyle name="Note 3 2 2 6 2 6" xfId="22887" xr:uid="{00000000-0005-0000-0000-000067820000}"/>
    <cellStyle name="Note 3 2 2 6 2 7" xfId="31012" xr:uid="{00000000-0005-0000-0000-000068820000}"/>
    <cellStyle name="Note 3 2 2 6 3" xfId="6904" xr:uid="{00000000-0005-0000-0000-000069820000}"/>
    <cellStyle name="Note 3 2 2 6 3 2" xfId="24115" xr:uid="{00000000-0005-0000-0000-00006A820000}"/>
    <cellStyle name="Note 3 2 2 6 3 3" xfId="15577" xr:uid="{00000000-0005-0000-0000-00006B820000}"/>
    <cellStyle name="Note 3 2 2 6 3 4" xfId="28942" xr:uid="{00000000-0005-0000-0000-00006C820000}"/>
    <cellStyle name="Note 3 2 2 6 3 5" xfId="26304" xr:uid="{00000000-0005-0000-0000-00006D820000}"/>
    <cellStyle name="Note 3 2 2 6 3 6" xfId="30206" xr:uid="{00000000-0005-0000-0000-00006E820000}"/>
    <cellStyle name="Note 3 2 2 6 4" xfId="19977" xr:uid="{00000000-0005-0000-0000-00006F820000}"/>
    <cellStyle name="Note 3 2 2 6 5" xfId="26107" xr:uid="{00000000-0005-0000-0000-000070820000}"/>
    <cellStyle name="Note 3 2 2 6 6" xfId="27138" xr:uid="{00000000-0005-0000-0000-000071820000}"/>
    <cellStyle name="Note 3 2 2 6 7" xfId="28431" xr:uid="{00000000-0005-0000-0000-000072820000}"/>
    <cellStyle name="Note 3 2 2 6 8" xfId="31297" xr:uid="{00000000-0005-0000-0000-000073820000}"/>
    <cellStyle name="Note 3 2 2 7" xfId="4654" xr:uid="{00000000-0005-0000-0000-000074820000}"/>
    <cellStyle name="Note 3 2 2 7 2" xfId="12499" xr:uid="{00000000-0005-0000-0000-000075820000}"/>
    <cellStyle name="Note 3 2 2 7 3" xfId="21972" xr:uid="{00000000-0005-0000-0000-000076820000}"/>
    <cellStyle name="Note 3 2 2 7 4" xfId="25114" xr:uid="{00000000-0005-0000-0000-000077820000}"/>
    <cellStyle name="Note 3 2 2 7 5" xfId="27504" xr:uid="{00000000-0005-0000-0000-000078820000}"/>
    <cellStyle name="Note 3 2 2 7 6" xfId="25464" xr:uid="{00000000-0005-0000-0000-000079820000}"/>
    <cellStyle name="Note 3 2 2 7 7" xfId="24622" xr:uid="{00000000-0005-0000-0000-00007A820000}"/>
    <cellStyle name="Note 3 2 2 8" xfId="6969" xr:uid="{00000000-0005-0000-0000-00007B820000}"/>
    <cellStyle name="Note 3 2 2 8 2" xfId="24180" xr:uid="{00000000-0005-0000-0000-00007C820000}"/>
    <cellStyle name="Note 3 2 2 8 3" xfId="17936" xr:uid="{00000000-0005-0000-0000-00007D820000}"/>
    <cellStyle name="Note 3 2 2 8 4" xfId="29007" xr:uid="{00000000-0005-0000-0000-00007E820000}"/>
    <cellStyle name="Note 3 2 2 8 5" xfId="30251" xr:uid="{00000000-0005-0000-0000-00007F820000}"/>
    <cellStyle name="Note 3 2 2 8 6" xfId="30685" xr:uid="{00000000-0005-0000-0000-000080820000}"/>
    <cellStyle name="Note 3 2 2 9" xfId="16281" xr:uid="{00000000-0005-0000-0000-000081820000}"/>
    <cellStyle name="Note 3 2 3" xfId="673" xr:uid="{00000000-0005-0000-0000-000082820000}"/>
    <cellStyle name="Note 3 2 3 10" xfId="24867" xr:uid="{00000000-0005-0000-0000-000083820000}"/>
    <cellStyle name="Note 3 2 3 11" xfId="25754" xr:uid="{00000000-0005-0000-0000-000084820000}"/>
    <cellStyle name="Note 3 2 3 2" xfId="1440" xr:uid="{00000000-0005-0000-0000-000085820000}"/>
    <cellStyle name="Note 3 2 3 2 2" xfId="2531" xr:uid="{00000000-0005-0000-0000-000086820000}"/>
    <cellStyle name="Note 3 2 3 2 2 2" xfId="6554" xr:uid="{00000000-0005-0000-0000-000087820000}"/>
    <cellStyle name="Note 3 2 3 2 2 2 2" xfId="13975" xr:uid="{00000000-0005-0000-0000-000088820000}"/>
    <cellStyle name="Note 3 2 3 2 2 2 3" xfId="23765" xr:uid="{00000000-0005-0000-0000-000089820000}"/>
    <cellStyle name="Note 3 2 3 2 2 2 4" xfId="16215" xr:uid="{00000000-0005-0000-0000-00008A820000}"/>
    <cellStyle name="Note 3 2 3 2 2 2 5" xfId="22903" xr:uid="{00000000-0005-0000-0000-00008B820000}"/>
    <cellStyle name="Note 3 2 3 2 2 2 6" xfId="30373" xr:uid="{00000000-0005-0000-0000-00008C820000}"/>
    <cellStyle name="Note 3 2 3 2 2 2 7" xfId="31708" xr:uid="{00000000-0005-0000-0000-00008D820000}"/>
    <cellStyle name="Note 3 2 3 2 2 3" xfId="4357" xr:uid="{00000000-0005-0000-0000-00008E820000}"/>
    <cellStyle name="Note 3 2 3 2 2 3 2" xfId="21703" xr:uid="{00000000-0005-0000-0000-00008F820000}"/>
    <cellStyle name="Note 3 2 3 2 2 3 3" xfId="20775" xr:uid="{00000000-0005-0000-0000-000090820000}"/>
    <cellStyle name="Note 3 2 3 2 2 3 4" xfId="26005" xr:uid="{00000000-0005-0000-0000-000091820000}"/>
    <cellStyle name="Note 3 2 3 2 2 3 5" xfId="29980" xr:uid="{00000000-0005-0000-0000-000092820000}"/>
    <cellStyle name="Note 3 2 3 2 2 3 6" xfId="24846" xr:uid="{00000000-0005-0000-0000-000093820000}"/>
    <cellStyle name="Note 3 2 3 2 2 4" xfId="14350" xr:uid="{00000000-0005-0000-0000-000094820000}"/>
    <cellStyle name="Note 3 2 3 2 2 5" xfId="15512" xr:uid="{00000000-0005-0000-0000-000095820000}"/>
    <cellStyle name="Note 3 2 3 2 2 6" xfId="26885" xr:uid="{00000000-0005-0000-0000-000096820000}"/>
    <cellStyle name="Note 3 2 3 2 2 7" xfId="29670" xr:uid="{00000000-0005-0000-0000-000097820000}"/>
    <cellStyle name="Note 3 2 3 2 2 8" xfId="30269" xr:uid="{00000000-0005-0000-0000-000098820000}"/>
    <cellStyle name="Note 3 2 3 2 3" xfId="5867" xr:uid="{00000000-0005-0000-0000-000099820000}"/>
    <cellStyle name="Note 3 2 3 2 3 2" xfId="13496" xr:uid="{00000000-0005-0000-0000-00009A820000}"/>
    <cellStyle name="Note 3 2 3 2 3 3" xfId="23078" xr:uid="{00000000-0005-0000-0000-00009B820000}"/>
    <cellStyle name="Note 3 2 3 2 3 4" xfId="26373" xr:uid="{00000000-0005-0000-0000-00009C820000}"/>
    <cellStyle name="Note 3 2 3 2 3 5" xfId="15526" xr:uid="{00000000-0005-0000-0000-00009D820000}"/>
    <cellStyle name="Note 3 2 3 2 3 6" xfId="30533" xr:uid="{00000000-0005-0000-0000-00009E820000}"/>
    <cellStyle name="Note 3 2 3 2 3 7" xfId="17903" xr:uid="{00000000-0005-0000-0000-00009F820000}"/>
    <cellStyle name="Note 3 2 3 2 4" xfId="6273" xr:uid="{00000000-0005-0000-0000-0000A0820000}"/>
    <cellStyle name="Note 3 2 3 2 4 2" xfId="23484" xr:uid="{00000000-0005-0000-0000-0000A1820000}"/>
    <cellStyle name="Note 3 2 3 2 4 3" xfId="14856" xr:uid="{00000000-0005-0000-0000-0000A2820000}"/>
    <cellStyle name="Note 3 2 3 2 4 4" xfId="16528" xr:uid="{00000000-0005-0000-0000-0000A3820000}"/>
    <cellStyle name="Note 3 2 3 2 4 5" xfId="27701" xr:uid="{00000000-0005-0000-0000-0000A4820000}"/>
    <cellStyle name="Note 3 2 3 2 4 6" xfId="19105" xr:uid="{00000000-0005-0000-0000-0000A5820000}"/>
    <cellStyle name="Note 3 2 3 2 5" xfId="14711" xr:uid="{00000000-0005-0000-0000-0000A6820000}"/>
    <cellStyle name="Note 3 2 3 2 6" xfId="25231" xr:uid="{00000000-0005-0000-0000-0000A7820000}"/>
    <cellStyle name="Note 3 2 3 2 7" xfId="25969" xr:uid="{00000000-0005-0000-0000-0000A8820000}"/>
    <cellStyle name="Note 3 2 3 2 8" xfId="30611" xr:uid="{00000000-0005-0000-0000-0000A9820000}"/>
    <cellStyle name="Note 3 2 3 2 9" xfId="27994" xr:uid="{00000000-0005-0000-0000-0000AA820000}"/>
    <cellStyle name="Note 3 2 3 3" xfId="1181" xr:uid="{00000000-0005-0000-0000-0000AB820000}"/>
    <cellStyle name="Note 3 2 3 3 2" xfId="2272" xr:uid="{00000000-0005-0000-0000-0000AC820000}"/>
    <cellStyle name="Note 3 2 3 3 2 2" xfId="6413" xr:uid="{00000000-0005-0000-0000-0000AD820000}"/>
    <cellStyle name="Note 3 2 3 3 2 2 2" xfId="13889" xr:uid="{00000000-0005-0000-0000-0000AE820000}"/>
    <cellStyle name="Note 3 2 3 3 2 2 3" xfId="23624" xr:uid="{00000000-0005-0000-0000-0000AF820000}"/>
    <cellStyle name="Note 3 2 3 3 2 2 4" xfId="20802" xr:uid="{00000000-0005-0000-0000-0000B0820000}"/>
    <cellStyle name="Note 3 2 3 3 2 2 5" xfId="27191" xr:uid="{00000000-0005-0000-0000-0000B1820000}"/>
    <cellStyle name="Note 3 2 3 3 2 2 6" xfId="15873" xr:uid="{00000000-0005-0000-0000-0000B2820000}"/>
    <cellStyle name="Note 3 2 3 3 2 2 7" xfId="31029" xr:uid="{00000000-0005-0000-0000-0000B3820000}"/>
    <cellStyle name="Note 3 2 3 3 2 3" xfId="4027" xr:uid="{00000000-0005-0000-0000-0000B4820000}"/>
    <cellStyle name="Note 3 2 3 3 2 3 2" xfId="21394" xr:uid="{00000000-0005-0000-0000-0000B5820000}"/>
    <cellStyle name="Note 3 2 3 3 2 3 3" xfId="22159" xr:uid="{00000000-0005-0000-0000-0000B6820000}"/>
    <cellStyle name="Note 3 2 3 3 2 3 4" xfId="27627" xr:uid="{00000000-0005-0000-0000-0000B7820000}"/>
    <cellStyle name="Note 3 2 3 3 2 3 5" xfId="30547" xr:uid="{00000000-0005-0000-0000-0000B8820000}"/>
    <cellStyle name="Note 3 2 3 3 2 3 6" xfId="31886" xr:uid="{00000000-0005-0000-0000-0000B9820000}"/>
    <cellStyle name="Note 3 2 3 3 2 4" xfId="15224" xr:uid="{00000000-0005-0000-0000-0000BA820000}"/>
    <cellStyle name="Note 3 2 3 3 2 5" xfId="15197" xr:uid="{00000000-0005-0000-0000-0000BB820000}"/>
    <cellStyle name="Note 3 2 3 3 2 6" xfId="18303" xr:uid="{00000000-0005-0000-0000-0000BC820000}"/>
    <cellStyle name="Note 3 2 3 3 2 7" xfId="21908" xr:uid="{00000000-0005-0000-0000-0000BD820000}"/>
    <cellStyle name="Note 3 2 3 3 2 8" xfId="30994" xr:uid="{00000000-0005-0000-0000-0000BE820000}"/>
    <cellStyle name="Note 3 2 3 3 3" xfId="4978" xr:uid="{00000000-0005-0000-0000-0000BF820000}"/>
    <cellStyle name="Note 3 2 3 3 3 2" xfId="12749" xr:uid="{00000000-0005-0000-0000-0000C0820000}"/>
    <cellStyle name="Note 3 2 3 3 3 3" xfId="22274" xr:uid="{00000000-0005-0000-0000-0000C1820000}"/>
    <cellStyle name="Note 3 2 3 3 3 4" xfId="21726" xr:uid="{00000000-0005-0000-0000-0000C2820000}"/>
    <cellStyle name="Note 3 2 3 3 3 5" xfId="22164" xr:uid="{00000000-0005-0000-0000-0000C3820000}"/>
    <cellStyle name="Note 3 2 3 3 3 6" xfId="15618" xr:uid="{00000000-0005-0000-0000-0000C4820000}"/>
    <cellStyle name="Note 3 2 3 3 3 7" xfId="29416" xr:uid="{00000000-0005-0000-0000-0000C5820000}"/>
    <cellStyle name="Note 3 2 3 3 4" xfId="6946" xr:uid="{00000000-0005-0000-0000-0000C6820000}"/>
    <cellStyle name="Note 3 2 3 3 4 2" xfId="24157" xr:uid="{00000000-0005-0000-0000-0000C7820000}"/>
    <cellStyle name="Note 3 2 3 3 4 3" xfId="21771" xr:uid="{00000000-0005-0000-0000-0000C8820000}"/>
    <cellStyle name="Note 3 2 3 3 4 4" xfId="28984" xr:uid="{00000000-0005-0000-0000-0000C9820000}"/>
    <cellStyle name="Note 3 2 3 3 4 5" xfId="30763" xr:uid="{00000000-0005-0000-0000-0000CA820000}"/>
    <cellStyle name="Note 3 2 3 3 4 6" xfId="31917" xr:uid="{00000000-0005-0000-0000-0000CB820000}"/>
    <cellStyle name="Note 3 2 3 3 5" xfId="18581" xr:uid="{00000000-0005-0000-0000-0000CC820000}"/>
    <cellStyle name="Note 3 2 3 3 6" xfId="18591" xr:uid="{00000000-0005-0000-0000-0000CD820000}"/>
    <cellStyle name="Note 3 2 3 3 7" xfId="28183" xr:uid="{00000000-0005-0000-0000-0000CE820000}"/>
    <cellStyle name="Note 3 2 3 3 8" xfId="29219" xr:uid="{00000000-0005-0000-0000-0000CF820000}"/>
    <cellStyle name="Note 3 2 3 3 9" xfId="31661" xr:uid="{00000000-0005-0000-0000-0000D0820000}"/>
    <cellStyle name="Note 3 2 3 4" xfId="1851" xr:uid="{00000000-0005-0000-0000-0000D1820000}"/>
    <cellStyle name="Note 3 2 3 4 2" xfId="6152" xr:uid="{00000000-0005-0000-0000-0000D2820000}"/>
    <cellStyle name="Note 3 2 3 4 2 2" xfId="13717" xr:uid="{00000000-0005-0000-0000-0000D3820000}"/>
    <cellStyle name="Note 3 2 3 4 2 3" xfId="23363" xr:uid="{00000000-0005-0000-0000-0000D4820000}"/>
    <cellStyle name="Note 3 2 3 4 2 4" xfId="14861" xr:uid="{00000000-0005-0000-0000-0000D5820000}"/>
    <cellStyle name="Note 3 2 3 4 2 5" xfId="28052" xr:uid="{00000000-0005-0000-0000-0000D6820000}"/>
    <cellStyle name="Note 3 2 3 4 2 6" xfId="28305" xr:uid="{00000000-0005-0000-0000-0000D7820000}"/>
    <cellStyle name="Note 3 2 3 4 2 7" xfId="30669" xr:uid="{00000000-0005-0000-0000-0000D8820000}"/>
    <cellStyle name="Note 3 2 3 4 3" xfId="6906" xr:uid="{00000000-0005-0000-0000-0000D9820000}"/>
    <cellStyle name="Note 3 2 3 4 3 2" xfId="24117" xr:uid="{00000000-0005-0000-0000-0000DA820000}"/>
    <cellStyle name="Note 3 2 3 4 3 3" xfId="21166" xr:uid="{00000000-0005-0000-0000-0000DB820000}"/>
    <cellStyle name="Note 3 2 3 4 3 4" xfId="28944" xr:uid="{00000000-0005-0000-0000-0000DC820000}"/>
    <cellStyle name="Note 3 2 3 4 3 5" xfId="30081" xr:uid="{00000000-0005-0000-0000-0000DD820000}"/>
    <cellStyle name="Note 3 2 3 4 3 6" xfId="29835" xr:uid="{00000000-0005-0000-0000-0000DE820000}"/>
    <cellStyle name="Note 3 2 3 4 4" xfId="17897" xr:uid="{00000000-0005-0000-0000-0000DF820000}"/>
    <cellStyle name="Note 3 2 3 4 5" xfId="26384" xr:uid="{00000000-0005-0000-0000-0000E0820000}"/>
    <cellStyle name="Note 3 2 3 4 6" xfId="19466" xr:uid="{00000000-0005-0000-0000-0000E1820000}"/>
    <cellStyle name="Note 3 2 3 4 7" xfId="26447" xr:uid="{00000000-0005-0000-0000-0000E2820000}"/>
    <cellStyle name="Note 3 2 3 4 8" xfId="22694" xr:uid="{00000000-0005-0000-0000-0000E3820000}"/>
    <cellStyle name="Note 3 2 3 5" xfId="4289" xr:uid="{00000000-0005-0000-0000-0000E4820000}"/>
    <cellStyle name="Note 3 2 3 5 2" xfId="12191" xr:uid="{00000000-0005-0000-0000-0000E5820000}"/>
    <cellStyle name="Note 3 2 3 5 3" xfId="21635" xr:uid="{00000000-0005-0000-0000-0000E6820000}"/>
    <cellStyle name="Note 3 2 3 5 4" xfId="25705" xr:uid="{00000000-0005-0000-0000-0000E7820000}"/>
    <cellStyle name="Note 3 2 3 5 5" xfId="27760" xr:uid="{00000000-0005-0000-0000-0000E8820000}"/>
    <cellStyle name="Note 3 2 3 5 6" xfId="29252" xr:uid="{00000000-0005-0000-0000-0000E9820000}"/>
    <cellStyle name="Note 3 2 3 5 7" xfId="25256" xr:uid="{00000000-0005-0000-0000-0000EA820000}"/>
    <cellStyle name="Note 3 2 3 6" xfId="6872" xr:uid="{00000000-0005-0000-0000-0000EB820000}"/>
    <cellStyle name="Note 3 2 3 6 2" xfId="24083" xr:uid="{00000000-0005-0000-0000-0000EC820000}"/>
    <cellStyle name="Note 3 2 3 6 3" xfId="25581" xr:uid="{00000000-0005-0000-0000-0000ED820000}"/>
    <cellStyle name="Note 3 2 3 6 4" xfId="28910" xr:uid="{00000000-0005-0000-0000-0000EE820000}"/>
    <cellStyle name="Note 3 2 3 6 5" xfId="28577" xr:uid="{00000000-0005-0000-0000-0000EF820000}"/>
    <cellStyle name="Note 3 2 3 6 6" xfId="31199" xr:uid="{00000000-0005-0000-0000-0000F0820000}"/>
    <cellStyle name="Note 3 2 3 7" xfId="24979" xr:uid="{00000000-0005-0000-0000-0000F1820000}"/>
    <cellStyle name="Note 3 2 3 8" xfId="20315" xr:uid="{00000000-0005-0000-0000-0000F2820000}"/>
    <cellStyle name="Note 3 2 3 9" xfId="29601" xr:uid="{00000000-0005-0000-0000-0000F3820000}"/>
    <cellStyle name="Note 3 2 4" xfId="674" xr:uid="{00000000-0005-0000-0000-0000F4820000}"/>
    <cellStyle name="Note 3 2 4 10" xfId="19857" xr:uid="{00000000-0005-0000-0000-0000F5820000}"/>
    <cellStyle name="Note 3 2 4 11" xfId="29850" xr:uid="{00000000-0005-0000-0000-0000F6820000}"/>
    <cellStyle name="Note 3 2 4 2" xfId="1441" xr:uid="{00000000-0005-0000-0000-0000F7820000}"/>
    <cellStyle name="Note 3 2 4 2 2" xfId="2532" xr:uid="{00000000-0005-0000-0000-0000F8820000}"/>
    <cellStyle name="Note 3 2 4 2 2 2" xfId="6555" xr:uid="{00000000-0005-0000-0000-0000F9820000}"/>
    <cellStyle name="Note 3 2 4 2 2 2 2" xfId="13976" xr:uid="{00000000-0005-0000-0000-0000FA820000}"/>
    <cellStyle name="Note 3 2 4 2 2 2 3" xfId="23766" xr:uid="{00000000-0005-0000-0000-0000FB820000}"/>
    <cellStyle name="Note 3 2 4 2 2 2 4" xfId="25790" xr:uid="{00000000-0005-0000-0000-0000FC820000}"/>
    <cellStyle name="Note 3 2 4 2 2 2 5" xfId="20585" xr:uid="{00000000-0005-0000-0000-0000FD820000}"/>
    <cellStyle name="Note 3 2 4 2 2 2 6" xfId="29893" xr:uid="{00000000-0005-0000-0000-0000FE820000}"/>
    <cellStyle name="Note 3 2 4 2 2 2 7" xfId="29344" xr:uid="{00000000-0005-0000-0000-0000FF820000}"/>
    <cellStyle name="Note 3 2 4 2 2 3" xfId="6859" xr:uid="{00000000-0005-0000-0000-000000830000}"/>
    <cellStyle name="Note 3 2 4 2 2 3 2" xfId="24070" xr:uid="{00000000-0005-0000-0000-000001830000}"/>
    <cellStyle name="Note 3 2 4 2 2 3 3" xfId="14254" xr:uid="{00000000-0005-0000-0000-000002830000}"/>
    <cellStyle name="Note 3 2 4 2 2 3 4" xfId="28897" xr:uid="{00000000-0005-0000-0000-000003830000}"/>
    <cellStyle name="Note 3 2 4 2 2 3 5" xfId="21587" xr:uid="{00000000-0005-0000-0000-000004830000}"/>
    <cellStyle name="Note 3 2 4 2 2 3 6" xfId="31872" xr:uid="{00000000-0005-0000-0000-000005830000}"/>
    <cellStyle name="Note 3 2 4 2 2 4" xfId="14374" xr:uid="{00000000-0005-0000-0000-000006830000}"/>
    <cellStyle name="Note 3 2 4 2 2 5" xfId="19756" xr:uid="{00000000-0005-0000-0000-000007830000}"/>
    <cellStyle name="Note 3 2 4 2 2 6" xfId="22629" xr:uid="{00000000-0005-0000-0000-000008830000}"/>
    <cellStyle name="Note 3 2 4 2 2 7" xfId="24320" xr:uid="{00000000-0005-0000-0000-000009830000}"/>
    <cellStyle name="Note 3 2 4 2 2 8" xfId="28787" xr:uid="{00000000-0005-0000-0000-00000A830000}"/>
    <cellStyle name="Note 3 2 4 2 3" xfId="5868" xr:uid="{00000000-0005-0000-0000-00000B830000}"/>
    <cellStyle name="Note 3 2 4 2 3 2" xfId="13497" xr:uid="{00000000-0005-0000-0000-00000C830000}"/>
    <cellStyle name="Note 3 2 4 2 3 3" xfId="23079" xr:uid="{00000000-0005-0000-0000-00000D830000}"/>
    <cellStyle name="Note 3 2 4 2 3 4" xfId="21557" xr:uid="{00000000-0005-0000-0000-00000E830000}"/>
    <cellStyle name="Note 3 2 4 2 3 5" xfId="20175" xr:uid="{00000000-0005-0000-0000-00000F830000}"/>
    <cellStyle name="Note 3 2 4 2 3 6" xfId="15847" xr:uid="{00000000-0005-0000-0000-000010830000}"/>
    <cellStyle name="Note 3 2 4 2 3 7" xfId="31743" xr:uid="{00000000-0005-0000-0000-000011830000}"/>
    <cellStyle name="Note 3 2 4 2 4" xfId="6288" xr:uid="{00000000-0005-0000-0000-000012830000}"/>
    <cellStyle name="Note 3 2 4 2 4 2" xfId="23499" xr:uid="{00000000-0005-0000-0000-000013830000}"/>
    <cellStyle name="Note 3 2 4 2 4 3" xfId="20663" xr:uid="{00000000-0005-0000-0000-000014830000}"/>
    <cellStyle name="Note 3 2 4 2 4 4" xfId="28326" xr:uid="{00000000-0005-0000-0000-000015830000}"/>
    <cellStyle name="Note 3 2 4 2 4 5" xfId="20034" xr:uid="{00000000-0005-0000-0000-000016830000}"/>
    <cellStyle name="Note 3 2 4 2 4 6" xfId="30300" xr:uid="{00000000-0005-0000-0000-000017830000}"/>
    <cellStyle name="Note 3 2 4 2 5" xfId="14710" xr:uid="{00000000-0005-0000-0000-000018830000}"/>
    <cellStyle name="Note 3 2 4 2 6" xfId="22168" xr:uid="{00000000-0005-0000-0000-000019830000}"/>
    <cellStyle name="Note 3 2 4 2 7" xfId="28795" xr:uid="{00000000-0005-0000-0000-00001A830000}"/>
    <cellStyle name="Note 3 2 4 2 8" xfId="28383" xr:uid="{00000000-0005-0000-0000-00001B830000}"/>
    <cellStyle name="Note 3 2 4 2 9" xfId="29273" xr:uid="{00000000-0005-0000-0000-00001C830000}"/>
    <cellStyle name="Note 3 2 4 3" xfId="1182" xr:uid="{00000000-0005-0000-0000-00001D830000}"/>
    <cellStyle name="Note 3 2 4 3 2" xfId="2273" xr:uid="{00000000-0005-0000-0000-00001E830000}"/>
    <cellStyle name="Note 3 2 4 3 2 2" xfId="6414" xr:uid="{00000000-0005-0000-0000-00001F830000}"/>
    <cellStyle name="Note 3 2 4 3 2 2 2" xfId="13890" xr:uid="{00000000-0005-0000-0000-000020830000}"/>
    <cellStyle name="Note 3 2 4 3 2 2 3" xfId="23625" xr:uid="{00000000-0005-0000-0000-000021830000}"/>
    <cellStyle name="Note 3 2 4 3 2 2 4" xfId="24330" xr:uid="{00000000-0005-0000-0000-000022830000}"/>
    <cellStyle name="Note 3 2 4 3 2 2 5" xfId="28556" xr:uid="{00000000-0005-0000-0000-000023830000}"/>
    <cellStyle name="Note 3 2 4 3 2 2 6" xfId="30186" xr:uid="{00000000-0005-0000-0000-000024830000}"/>
    <cellStyle name="Note 3 2 4 3 2 2 7" xfId="31692" xr:uid="{00000000-0005-0000-0000-000025830000}"/>
    <cellStyle name="Note 3 2 4 3 2 3" xfId="6748" xr:uid="{00000000-0005-0000-0000-000026830000}"/>
    <cellStyle name="Note 3 2 4 3 2 3 2" xfId="23959" xr:uid="{00000000-0005-0000-0000-000027830000}"/>
    <cellStyle name="Note 3 2 4 3 2 3 3" xfId="15527" xr:uid="{00000000-0005-0000-0000-000028830000}"/>
    <cellStyle name="Note 3 2 4 3 2 3 4" xfId="24653" xr:uid="{00000000-0005-0000-0000-000029830000}"/>
    <cellStyle name="Note 3 2 4 3 2 3 5" xfId="24690" xr:uid="{00000000-0005-0000-0000-00002A830000}"/>
    <cellStyle name="Note 3 2 4 3 2 3 6" xfId="31871" xr:uid="{00000000-0005-0000-0000-00002B830000}"/>
    <cellStyle name="Note 3 2 4 3 2 4" xfId="14450" xr:uid="{00000000-0005-0000-0000-00002C830000}"/>
    <cellStyle name="Note 3 2 4 3 2 5" xfId="24245" xr:uid="{00000000-0005-0000-0000-00002D830000}"/>
    <cellStyle name="Note 3 2 4 3 2 6" xfId="27125" xr:uid="{00000000-0005-0000-0000-00002E830000}"/>
    <cellStyle name="Note 3 2 4 3 2 7" xfId="30296" xr:uid="{00000000-0005-0000-0000-00002F830000}"/>
    <cellStyle name="Note 3 2 4 3 2 8" xfId="30693" xr:uid="{00000000-0005-0000-0000-000030830000}"/>
    <cellStyle name="Note 3 2 4 3 3" xfId="5526" xr:uid="{00000000-0005-0000-0000-000031830000}"/>
    <cellStyle name="Note 3 2 4 3 3 2" xfId="13233" xr:uid="{00000000-0005-0000-0000-000032830000}"/>
    <cellStyle name="Note 3 2 4 3 3 3" xfId="22762" xr:uid="{00000000-0005-0000-0000-000033830000}"/>
    <cellStyle name="Note 3 2 4 3 3 4" xfId="15868" xr:uid="{00000000-0005-0000-0000-000034830000}"/>
    <cellStyle name="Note 3 2 4 3 3 5" xfId="20306" xr:uid="{00000000-0005-0000-0000-000035830000}"/>
    <cellStyle name="Note 3 2 4 3 3 6" xfId="28404" xr:uid="{00000000-0005-0000-0000-000036830000}"/>
    <cellStyle name="Note 3 2 4 3 3 7" xfId="31664" xr:uid="{00000000-0005-0000-0000-000037830000}"/>
    <cellStyle name="Note 3 2 4 3 4" xfId="5803" xr:uid="{00000000-0005-0000-0000-000038830000}"/>
    <cellStyle name="Note 3 2 4 3 4 2" xfId="23014" xr:uid="{00000000-0005-0000-0000-000039830000}"/>
    <cellStyle name="Note 3 2 4 3 4 3" xfId="20762" xr:uid="{00000000-0005-0000-0000-00003A830000}"/>
    <cellStyle name="Note 3 2 4 3 4 4" xfId="15168" xr:uid="{00000000-0005-0000-0000-00003B830000}"/>
    <cellStyle name="Note 3 2 4 3 4 5" xfId="21093" xr:uid="{00000000-0005-0000-0000-00003C830000}"/>
    <cellStyle name="Note 3 2 4 3 4 6" xfId="29090" xr:uid="{00000000-0005-0000-0000-00003D830000}"/>
    <cellStyle name="Note 3 2 4 3 5" xfId="20240" xr:uid="{00000000-0005-0000-0000-00003E830000}"/>
    <cellStyle name="Note 3 2 4 3 6" xfId="25681" xr:uid="{00000000-0005-0000-0000-00003F830000}"/>
    <cellStyle name="Note 3 2 4 3 7" xfId="20964" xr:uid="{00000000-0005-0000-0000-000040830000}"/>
    <cellStyle name="Note 3 2 4 3 8" xfId="20865" xr:uid="{00000000-0005-0000-0000-000041830000}"/>
    <cellStyle name="Note 3 2 4 3 9" xfId="31227" xr:uid="{00000000-0005-0000-0000-000042830000}"/>
    <cellStyle name="Note 3 2 4 4" xfId="1852" xr:uid="{00000000-0005-0000-0000-000043830000}"/>
    <cellStyle name="Note 3 2 4 4 2" xfId="6153" xr:uid="{00000000-0005-0000-0000-000044830000}"/>
    <cellStyle name="Note 3 2 4 4 2 2" xfId="13718" xr:uid="{00000000-0005-0000-0000-000045830000}"/>
    <cellStyle name="Note 3 2 4 4 2 3" xfId="23364" xr:uid="{00000000-0005-0000-0000-000046830000}"/>
    <cellStyle name="Note 3 2 4 4 2 4" xfId="20078" xr:uid="{00000000-0005-0000-0000-000047830000}"/>
    <cellStyle name="Note 3 2 4 4 2 5" xfId="21625" xr:uid="{00000000-0005-0000-0000-000048830000}"/>
    <cellStyle name="Note 3 2 4 4 2 6" xfId="29481" xr:uid="{00000000-0005-0000-0000-000049830000}"/>
    <cellStyle name="Note 3 2 4 4 2 7" xfId="31545" xr:uid="{00000000-0005-0000-0000-00004A830000}"/>
    <cellStyle name="Note 3 2 4 4 3" xfId="5785" xr:uid="{00000000-0005-0000-0000-00004B830000}"/>
    <cellStyle name="Note 3 2 4 4 3 2" xfId="22996" xr:uid="{00000000-0005-0000-0000-00004C830000}"/>
    <cellStyle name="Note 3 2 4 4 3 3" xfId="25218" xr:uid="{00000000-0005-0000-0000-00004D830000}"/>
    <cellStyle name="Note 3 2 4 4 3 4" xfId="24866" xr:uid="{00000000-0005-0000-0000-00004E830000}"/>
    <cellStyle name="Note 3 2 4 4 3 5" xfId="25668" xr:uid="{00000000-0005-0000-0000-00004F830000}"/>
    <cellStyle name="Note 3 2 4 4 3 6" xfId="30764" xr:uid="{00000000-0005-0000-0000-000050830000}"/>
    <cellStyle name="Note 3 2 4 4 4" xfId="19967" xr:uid="{00000000-0005-0000-0000-000051830000}"/>
    <cellStyle name="Note 3 2 4 4 5" xfId="21623" xr:uid="{00000000-0005-0000-0000-000052830000}"/>
    <cellStyle name="Note 3 2 4 4 6" xfId="22678" xr:uid="{00000000-0005-0000-0000-000053830000}"/>
    <cellStyle name="Note 3 2 4 4 7" xfId="30032" xr:uid="{00000000-0005-0000-0000-000054830000}"/>
    <cellStyle name="Note 3 2 4 4 8" xfId="31381" xr:uid="{00000000-0005-0000-0000-000055830000}"/>
    <cellStyle name="Note 3 2 4 5" xfId="4288" xr:uid="{00000000-0005-0000-0000-000056830000}"/>
    <cellStyle name="Note 3 2 4 5 2" xfId="12190" xr:uid="{00000000-0005-0000-0000-000057830000}"/>
    <cellStyle name="Note 3 2 4 5 3" xfId="21634" xr:uid="{00000000-0005-0000-0000-000058830000}"/>
    <cellStyle name="Note 3 2 4 5 4" xfId="14417" xr:uid="{00000000-0005-0000-0000-000059830000}"/>
    <cellStyle name="Note 3 2 4 5 5" xfId="25684" xr:uid="{00000000-0005-0000-0000-00005A830000}"/>
    <cellStyle name="Note 3 2 4 5 6" xfId="27800" xr:uid="{00000000-0005-0000-0000-00005B830000}"/>
    <cellStyle name="Note 3 2 4 5 7" xfId="31670" xr:uid="{00000000-0005-0000-0000-00005C830000}"/>
    <cellStyle name="Note 3 2 4 6" xfId="3933" xr:uid="{00000000-0005-0000-0000-00005D830000}"/>
    <cellStyle name="Note 3 2 4 6 2" xfId="21300" xr:uid="{00000000-0005-0000-0000-00005E830000}"/>
    <cellStyle name="Note 3 2 4 6 3" xfId="17969" xr:uid="{00000000-0005-0000-0000-00005F830000}"/>
    <cellStyle name="Note 3 2 4 6 4" xfId="26590" xr:uid="{00000000-0005-0000-0000-000060830000}"/>
    <cellStyle name="Note 3 2 4 6 5" xfId="21035" xr:uid="{00000000-0005-0000-0000-000061830000}"/>
    <cellStyle name="Note 3 2 4 6 6" xfId="29851" xr:uid="{00000000-0005-0000-0000-000062830000}"/>
    <cellStyle name="Note 3 2 4 7" xfId="20514" xr:uid="{00000000-0005-0000-0000-000063830000}"/>
    <cellStyle name="Note 3 2 4 8" xfId="15160" xr:uid="{00000000-0005-0000-0000-000064830000}"/>
    <cellStyle name="Note 3 2 4 9" xfId="27382" xr:uid="{00000000-0005-0000-0000-000065830000}"/>
    <cellStyle name="Note 3 2 5" xfId="1436" xr:uid="{00000000-0005-0000-0000-000066830000}"/>
    <cellStyle name="Note 3 2 5 2" xfId="2527" xr:uid="{00000000-0005-0000-0000-000067830000}"/>
    <cellStyle name="Note 3 2 5 2 2" xfId="6550" xr:uid="{00000000-0005-0000-0000-000068830000}"/>
    <cellStyle name="Note 3 2 5 2 2 2" xfId="13971" xr:uid="{00000000-0005-0000-0000-000069830000}"/>
    <cellStyle name="Note 3 2 5 2 2 3" xfId="23761" xr:uid="{00000000-0005-0000-0000-00006A830000}"/>
    <cellStyle name="Note 3 2 5 2 2 4" xfId="21167" xr:uid="{00000000-0005-0000-0000-00006B830000}"/>
    <cellStyle name="Note 3 2 5 2 2 5" xfId="26394" xr:uid="{00000000-0005-0000-0000-00006C830000}"/>
    <cellStyle name="Note 3 2 5 2 2 6" xfId="14260" xr:uid="{00000000-0005-0000-0000-00006D830000}"/>
    <cellStyle name="Note 3 2 5 2 2 7" xfId="14215" xr:uid="{00000000-0005-0000-0000-00006E830000}"/>
    <cellStyle name="Note 3 2 5 2 3" xfId="5591" xr:uid="{00000000-0005-0000-0000-00006F830000}"/>
    <cellStyle name="Note 3 2 5 2 3 2" xfId="22827" xr:uid="{00000000-0005-0000-0000-000070830000}"/>
    <cellStyle name="Note 3 2 5 2 3 3" xfId="26218" xr:uid="{00000000-0005-0000-0000-000071830000}"/>
    <cellStyle name="Note 3 2 5 2 3 4" xfId="28388" xr:uid="{00000000-0005-0000-0000-000072830000}"/>
    <cellStyle name="Note 3 2 5 2 3 5" xfId="29874" xr:uid="{00000000-0005-0000-0000-000073830000}"/>
    <cellStyle name="Note 3 2 5 2 3 6" xfId="27789" xr:uid="{00000000-0005-0000-0000-000074830000}"/>
    <cellStyle name="Note 3 2 5 2 4" xfId="14377" xr:uid="{00000000-0005-0000-0000-000075830000}"/>
    <cellStyle name="Note 3 2 5 2 5" xfId="15133" xr:uid="{00000000-0005-0000-0000-000076830000}"/>
    <cellStyle name="Note 3 2 5 2 6" xfId="27828" xr:uid="{00000000-0005-0000-0000-000077830000}"/>
    <cellStyle name="Note 3 2 5 2 7" xfId="22332" xr:uid="{00000000-0005-0000-0000-000078830000}"/>
    <cellStyle name="Note 3 2 5 2 8" xfId="31840" xr:uid="{00000000-0005-0000-0000-000079830000}"/>
    <cellStyle name="Note 3 2 5 3" xfId="5863" xr:uid="{00000000-0005-0000-0000-00007A830000}"/>
    <cellStyle name="Note 3 2 5 3 2" xfId="13492" xr:uid="{00000000-0005-0000-0000-00007B830000}"/>
    <cellStyle name="Note 3 2 5 3 3" xfId="23074" xr:uid="{00000000-0005-0000-0000-00007C830000}"/>
    <cellStyle name="Note 3 2 5 3 4" xfId="16259" xr:uid="{00000000-0005-0000-0000-00007D830000}"/>
    <cellStyle name="Note 3 2 5 3 5" xfId="27624" xr:uid="{00000000-0005-0000-0000-00007E830000}"/>
    <cellStyle name="Note 3 2 5 3 6" xfId="30238" xr:uid="{00000000-0005-0000-0000-00007F830000}"/>
    <cellStyle name="Note 3 2 5 3 7" xfId="31927" xr:uid="{00000000-0005-0000-0000-000080830000}"/>
    <cellStyle name="Note 3 2 5 4" xfId="6759" xr:uid="{00000000-0005-0000-0000-000081830000}"/>
    <cellStyle name="Note 3 2 5 4 2" xfId="23970" xr:uid="{00000000-0005-0000-0000-000082830000}"/>
    <cellStyle name="Note 3 2 5 4 3" xfId="14860" xr:uid="{00000000-0005-0000-0000-000083830000}"/>
    <cellStyle name="Note 3 2 5 4 4" xfId="25027" xr:uid="{00000000-0005-0000-0000-000084830000}"/>
    <cellStyle name="Note 3 2 5 4 5" xfId="26128" xr:uid="{00000000-0005-0000-0000-000085830000}"/>
    <cellStyle name="Note 3 2 5 4 6" xfId="31413" xr:uid="{00000000-0005-0000-0000-000086830000}"/>
    <cellStyle name="Note 3 2 5 5" xfId="18008" xr:uid="{00000000-0005-0000-0000-000087830000}"/>
    <cellStyle name="Note 3 2 5 6" xfId="22126" xr:uid="{00000000-0005-0000-0000-000088830000}"/>
    <cellStyle name="Note 3 2 5 7" xfId="27932" xr:uid="{00000000-0005-0000-0000-000089830000}"/>
    <cellStyle name="Note 3 2 5 8" xfId="27545" xr:uid="{00000000-0005-0000-0000-00008A830000}"/>
    <cellStyle name="Note 3 2 5 9" xfId="31873" xr:uid="{00000000-0005-0000-0000-00008B830000}"/>
    <cellStyle name="Note 3 2 6" xfId="1177" xr:uid="{00000000-0005-0000-0000-00008C830000}"/>
    <cellStyle name="Note 3 2 6 2" xfId="2268" xr:uid="{00000000-0005-0000-0000-00008D830000}"/>
    <cellStyle name="Note 3 2 6 2 2" xfId="6409" xr:uid="{00000000-0005-0000-0000-00008E830000}"/>
    <cellStyle name="Note 3 2 6 2 2 2" xfId="13885" xr:uid="{00000000-0005-0000-0000-00008F830000}"/>
    <cellStyle name="Note 3 2 6 2 2 3" xfId="23620" xr:uid="{00000000-0005-0000-0000-000090830000}"/>
    <cellStyle name="Note 3 2 6 2 2 4" xfId="18226" xr:uid="{00000000-0005-0000-0000-000091830000}"/>
    <cellStyle name="Note 3 2 6 2 2 5" xfId="28316" xr:uid="{00000000-0005-0000-0000-000092830000}"/>
    <cellStyle name="Note 3 2 6 2 2 6" xfId="27339" xr:uid="{00000000-0005-0000-0000-000093830000}"/>
    <cellStyle name="Note 3 2 6 2 2 7" xfId="27023" xr:uid="{00000000-0005-0000-0000-000094830000}"/>
    <cellStyle name="Note 3 2 6 2 3" xfId="4677" xr:uid="{00000000-0005-0000-0000-000095830000}"/>
    <cellStyle name="Note 3 2 6 2 3 2" xfId="21995" xr:uid="{00000000-0005-0000-0000-000096830000}"/>
    <cellStyle name="Note 3 2 6 2 3 3" xfId="25083" xr:uid="{00000000-0005-0000-0000-000097830000}"/>
    <cellStyle name="Note 3 2 6 2 3 4" xfId="16529" xr:uid="{00000000-0005-0000-0000-000098830000}"/>
    <cellStyle name="Note 3 2 6 2 3 5" xfId="25721" xr:uid="{00000000-0005-0000-0000-000099830000}"/>
    <cellStyle name="Note 3 2 6 2 3 6" xfId="29537" xr:uid="{00000000-0005-0000-0000-00009A830000}"/>
    <cellStyle name="Note 3 2 6 2 4" xfId="18882" xr:uid="{00000000-0005-0000-0000-00009B830000}"/>
    <cellStyle name="Note 3 2 6 2 5" xfId="22068" xr:uid="{00000000-0005-0000-0000-00009C830000}"/>
    <cellStyle name="Note 3 2 6 2 6" xfId="26660" xr:uid="{00000000-0005-0000-0000-00009D830000}"/>
    <cellStyle name="Note 3 2 6 2 7" xfId="30402" xr:uid="{00000000-0005-0000-0000-00009E830000}"/>
    <cellStyle name="Note 3 2 6 2 8" xfId="30130" xr:uid="{00000000-0005-0000-0000-00009F830000}"/>
    <cellStyle name="Note 3 2 6 3" xfId="4979" xr:uid="{00000000-0005-0000-0000-0000A0830000}"/>
    <cellStyle name="Note 3 2 6 3 2" xfId="12750" xr:uid="{00000000-0005-0000-0000-0000A1830000}"/>
    <cellStyle name="Note 3 2 6 3 3" xfId="22275" xr:uid="{00000000-0005-0000-0000-0000A2830000}"/>
    <cellStyle name="Note 3 2 6 3 4" xfId="15243" xr:uid="{00000000-0005-0000-0000-0000A3830000}"/>
    <cellStyle name="Note 3 2 6 3 5" xfId="27490" xr:uid="{00000000-0005-0000-0000-0000A4830000}"/>
    <cellStyle name="Note 3 2 6 3 6" xfId="27996" xr:uid="{00000000-0005-0000-0000-0000A5830000}"/>
    <cellStyle name="Note 3 2 6 3 7" xfId="31370" xr:uid="{00000000-0005-0000-0000-0000A6830000}"/>
    <cellStyle name="Note 3 2 6 4" xfId="4911" xr:uid="{00000000-0005-0000-0000-0000A7830000}"/>
    <cellStyle name="Note 3 2 6 4 2" xfId="22209" xr:uid="{00000000-0005-0000-0000-0000A8830000}"/>
    <cellStyle name="Note 3 2 6 4 3" xfId="19657" xr:uid="{00000000-0005-0000-0000-0000A9830000}"/>
    <cellStyle name="Note 3 2 6 4 4" xfId="20645" xr:uid="{00000000-0005-0000-0000-0000AA830000}"/>
    <cellStyle name="Note 3 2 6 4 5" xfId="30292" xr:uid="{00000000-0005-0000-0000-0000AB830000}"/>
    <cellStyle name="Note 3 2 6 4 6" xfId="31563" xr:uid="{00000000-0005-0000-0000-0000AC830000}"/>
    <cellStyle name="Note 3 2 6 5" xfId="20007" xr:uid="{00000000-0005-0000-0000-0000AD830000}"/>
    <cellStyle name="Note 3 2 6 6" xfId="24656" xr:uid="{00000000-0005-0000-0000-0000AE830000}"/>
    <cellStyle name="Note 3 2 6 7" xfId="14218" xr:uid="{00000000-0005-0000-0000-0000AF830000}"/>
    <cellStyle name="Note 3 2 6 8" xfId="24267" xr:uid="{00000000-0005-0000-0000-0000B0830000}"/>
    <cellStyle name="Note 3 2 6 9" xfId="31861" xr:uid="{00000000-0005-0000-0000-0000B1830000}"/>
    <cellStyle name="Note 3 2 7" xfId="1847" xr:uid="{00000000-0005-0000-0000-0000B2830000}"/>
    <cellStyle name="Note 3 2 7 2" xfId="6148" xr:uid="{00000000-0005-0000-0000-0000B3830000}"/>
    <cellStyle name="Note 3 2 7 2 2" xfId="13713" xr:uid="{00000000-0005-0000-0000-0000B4830000}"/>
    <cellStyle name="Note 3 2 7 2 3" xfId="23359" xr:uid="{00000000-0005-0000-0000-0000B5830000}"/>
    <cellStyle name="Note 3 2 7 2 4" xfId="14697" xr:uid="{00000000-0005-0000-0000-0000B6830000}"/>
    <cellStyle name="Note 3 2 7 2 5" xfId="21787" xr:uid="{00000000-0005-0000-0000-0000B7830000}"/>
    <cellStyle name="Note 3 2 7 2 6" xfId="26946" xr:uid="{00000000-0005-0000-0000-0000B8830000}"/>
    <cellStyle name="Note 3 2 7 2 7" xfId="31553" xr:uid="{00000000-0005-0000-0000-0000B9830000}"/>
    <cellStyle name="Note 3 2 7 3" xfId="4990" xr:uid="{00000000-0005-0000-0000-0000BA830000}"/>
    <cellStyle name="Note 3 2 7 3 2" xfId="22286" xr:uid="{00000000-0005-0000-0000-0000BB830000}"/>
    <cellStyle name="Note 3 2 7 3 3" xfId="24906" xr:uid="{00000000-0005-0000-0000-0000BC830000}"/>
    <cellStyle name="Note 3 2 7 3 4" xfId="24597" xr:uid="{00000000-0005-0000-0000-0000BD830000}"/>
    <cellStyle name="Note 3 2 7 3 5" xfId="29348" xr:uid="{00000000-0005-0000-0000-0000BE830000}"/>
    <cellStyle name="Note 3 2 7 3 6" xfId="31364" xr:uid="{00000000-0005-0000-0000-0000BF830000}"/>
    <cellStyle name="Note 3 2 7 4" xfId="17968" xr:uid="{00000000-0005-0000-0000-0000C0830000}"/>
    <cellStyle name="Note 3 2 7 5" xfId="16579" xr:uid="{00000000-0005-0000-0000-0000C1830000}"/>
    <cellStyle name="Note 3 2 7 6" xfId="25580" xr:uid="{00000000-0005-0000-0000-0000C2830000}"/>
    <cellStyle name="Note 3 2 7 7" xfId="29044" xr:uid="{00000000-0005-0000-0000-0000C3830000}"/>
    <cellStyle name="Note 3 2 7 8" xfId="31867" xr:uid="{00000000-0005-0000-0000-0000C4830000}"/>
    <cellStyle name="Note 3 2 8" xfId="5540" xr:uid="{00000000-0005-0000-0000-0000C5830000}"/>
    <cellStyle name="Note 3 2 8 2" xfId="13247" xr:uid="{00000000-0005-0000-0000-0000C6830000}"/>
    <cellStyle name="Note 3 2 8 3" xfId="22776" xr:uid="{00000000-0005-0000-0000-0000C7830000}"/>
    <cellStyle name="Note 3 2 8 4" xfId="18604" xr:uid="{00000000-0005-0000-0000-0000C8830000}"/>
    <cellStyle name="Note 3 2 8 5" xfId="27416" xr:uid="{00000000-0005-0000-0000-0000C9830000}"/>
    <cellStyle name="Note 3 2 8 6" xfId="27978" xr:uid="{00000000-0005-0000-0000-0000CA830000}"/>
    <cellStyle name="Note 3 2 8 7" xfId="21119" xr:uid="{00000000-0005-0000-0000-0000CB830000}"/>
    <cellStyle name="Note 3 2 9" xfId="6475" xr:uid="{00000000-0005-0000-0000-0000CC830000}"/>
    <cellStyle name="Note 3 2 9 2" xfId="23686" xr:uid="{00000000-0005-0000-0000-0000CD830000}"/>
    <cellStyle name="Note 3 2 9 3" xfId="24727" xr:uid="{00000000-0005-0000-0000-0000CE830000}"/>
    <cellStyle name="Note 3 2 9 4" xfId="22436" xr:uid="{00000000-0005-0000-0000-0000CF830000}"/>
    <cellStyle name="Note 3 2 9 5" xfId="21584" xr:uid="{00000000-0005-0000-0000-0000D0830000}"/>
    <cellStyle name="Note 3 2 9 6" xfId="29038" xr:uid="{00000000-0005-0000-0000-0000D1830000}"/>
    <cellStyle name="Note 3 3" xfId="675" xr:uid="{00000000-0005-0000-0000-0000D2830000}"/>
    <cellStyle name="Note 3 3 10" xfId="22458" xr:uid="{00000000-0005-0000-0000-0000D3830000}"/>
    <cellStyle name="Note 3 3 11" xfId="22845" xr:uid="{00000000-0005-0000-0000-0000D4830000}"/>
    <cellStyle name="Note 3 3 12" xfId="29486" xr:uid="{00000000-0005-0000-0000-0000D5830000}"/>
    <cellStyle name="Note 3 3 13" xfId="29695" xr:uid="{00000000-0005-0000-0000-0000D6830000}"/>
    <cellStyle name="Note 3 3 2" xfId="676" xr:uid="{00000000-0005-0000-0000-0000D7830000}"/>
    <cellStyle name="Note 3 3 2 10" xfId="20142" xr:uid="{00000000-0005-0000-0000-0000D8830000}"/>
    <cellStyle name="Note 3 3 2 11" xfId="28357" xr:uid="{00000000-0005-0000-0000-0000D9830000}"/>
    <cellStyle name="Note 3 3 2 2" xfId="1443" xr:uid="{00000000-0005-0000-0000-0000DA830000}"/>
    <cellStyle name="Note 3 3 2 2 2" xfId="2534" xr:uid="{00000000-0005-0000-0000-0000DB830000}"/>
    <cellStyle name="Note 3 3 2 2 2 2" xfId="6557" xr:uid="{00000000-0005-0000-0000-0000DC830000}"/>
    <cellStyle name="Note 3 3 2 2 2 2 2" xfId="13978" xr:uid="{00000000-0005-0000-0000-0000DD830000}"/>
    <cellStyle name="Note 3 3 2 2 2 2 3" xfId="23768" xr:uid="{00000000-0005-0000-0000-0000DE830000}"/>
    <cellStyle name="Note 3 3 2 2 2 2 4" xfId="22034" xr:uid="{00000000-0005-0000-0000-0000DF830000}"/>
    <cellStyle name="Note 3 3 2 2 2 2 5" xfId="25360" xr:uid="{00000000-0005-0000-0000-0000E0830000}"/>
    <cellStyle name="Note 3 3 2 2 2 2 6" xfId="30398" xr:uid="{00000000-0005-0000-0000-0000E1830000}"/>
    <cellStyle name="Note 3 3 2 2 2 2 7" xfId="31997" xr:uid="{00000000-0005-0000-0000-0000E2830000}"/>
    <cellStyle name="Note 3 3 2 2 2 3" xfId="6771" xr:uid="{00000000-0005-0000-0000-0000E3830000}"/>
    <cellStyle name="Note 3 3 2 2 2 3 2" xfId="23982" xr:uid="{00000000-0005-0000-0000-0000E4830000}"/>
    <cellStyle name="Note 3 3 2 2 2 3 3" xfId="26427" xr:uid="{00000000-0005-0000-0000-0000E5830000}"/>
    <cellStyle name="Note 3 3 2 2 2 3 4" xfId="17924" xr:uid="{00000000-0005-0000-0000-0000E6830000}"/>
    <cellStyle name="Note 3 3 2 2 2 3 5" xfId="29147" xr:uid="{00000000-0005-0000-0000-0000E7830000}"/>
    <cellStyle name="Note 3 3 2 2 2 3 6" xfId="30937" xr:uid="{00000000-0005-0000-0000-0000E8830000}"/>
    <cellStyle name="Note 3 3 2 2 2 4" xfId="14372" xr:uid="{00000000-0005-0000-0000-0000E9830000}"/>
    <cellStyle name="Note 3 3 2 2 2 5" xfId="26444" xr:uid="{00000000-0005-0000-0000-0000EA830000}"/>
    <cellStyle name="Note 3 3 2 2 2 6" xfId="16545" xr:uid="{00000000-0005-0000-0000-0000EB830000}"/>
    <cellStyle name="Note 3 3 2 2 2 7" xfId="26276" xr:uid="{00000000-0005-0000-0000-0000EC830000}"/>
    <cellStyle name="Note 3 3 2 2 2 8" xfId="21750" xr:uid="{00000000-0005-0000-0000-0000ED830000}"/>
    <cellStyle name="Note 3 3 2 2 3" xfId="5870" xr:uid="{00000000-0005-0000-0000-0000EE830000}"/>
    <cellStyle name="Note 3 3 2 2 3 2" xfId="13499" xr:uid="{00000000-0005-0000-0000-0000EF830000}"/>
    <cellStyle name="Note 3 3 2 2 3 3" xfId="23081" xr:uid="{00000000-0005-0000-0000-0000F0830000}"/>
    <cellStyle name="Note 3 3 2 2 3 4" xfId="25905" xr:uid="{00000000-0005-0000-0000-0000F1830000}"/>
    <cellStyle name="Note 3 3 2 2 3 5" xfId="25827" xr:uid="{00000000-0005-0000-0000-0000F2830000}"/>
    <cellStyle name="Note 3 3 2 2 3 6" xfId="18601" xr:uid="{00000000-0005-0000-0000-0000F3830000}"/>
    <cellStyle name="Note 3 3 2 2 3 7" xfId="28508" xr:uid="{00000000-0005-0000-0000-0000F4830000}"/>
    <cellStyle name="Note 3 3 2 2 4" xfId="6839" xr:uid="{00000000-0005-0000-0000-0000F5830000}"/>
    <cellStyle name="Note 3 3 2 2 4 2" xfId="24050" xr:uid="{00000000-0005-0000-0000-0000F6830000}"/>
    <cellStyle name="Note 3 3 2 2 4 3" xfId="24772" xr:uid="{00000000-0005-0000-0000-0000F7830000}"/>
    <cellStyle name="Note 3 3 2 2 4 4" xfId="28877" xr:uid="{00000000-0005-0000-0000-0000F8830000}"/>
    <cellStyle name="Note 3 3 2 2 4 5" xfId="28520" xr:uid="{00000000-0005-0000-0000-0000F9830000}"/>
    <cellStyle name="Note 3 3 2 2 4 6" xfId="30931" xr:uid="{00000000-0005-0000-0000-0000FA830000}"/>
    <cellStyle name="Note 3 3 2 2 5" xfId="20646" xr:uid="{00000000-0005-0000-0000-0000FB830000}"/>
    <cellStyle name="Note 3 3 2 2 6" xfId="25941" xr:uid="{00000000-0005-0000-0000-0000FC830000}"/>
    <cellStyle name="Note 3 3 2 2 7" xfId="27150" xr:uid="{00000000-0005-0000-0000-0000FD830000}"/>
    <cellStyle name="Note 3 3 2 2 8" xfId="25954" xr:uid="{00000000-0005-0000-0000-0000FE830000}"/>
    <cellStyle name="Note 3 3 2 2 9" xfId="17933" xr:uid="{00000000-0005-0000-0000-0000FF830000}"/>
    <cellStyle name="Note 3 3 2 3" xfId="1494" xr:uid="{00000000-0005-0000-0000-000000840000}"/>
    <cellStyle name="Note 3 3 2 3 2" xfId="2585" xr:uid="{00000000-0005-0000-0000-000001840000}"/>
    <cellStyle name="Note 3 3 2 3 2 2" xfId="6608" xr:uid="{00000000-0005-0000-0000-000002840000}"/>
    <cellStyle name="Note 3 3 2 3 2 2 2" xfId="14029" xr:uid="{00000000-0005-0000-0000-000003840000}"/>
    <cellStyle name="Note 3 3 2 3 2 2 3" xfId="23819" xr:uid="{00000000-0005-0000-0000-000004840000}"/>
    <cellStyle name="Note 3 3 2 3 2 2 4" xfId="15461" xr:uid="{00000000-0005-0000-0000-000005840000}"/>
    <cellStyle name="Note 3 3 2 3 2 2 5" xfId="19837" xr:uid="{00000000-0005-0000-0000-000006840000}"/>
    <cellStyle name="Note 3 3 2 3 2 2 6" xfId="24385" xr:uid="{00000000-0005-0000-0000-000007840000}"/>
    <cellStyle name="Note 3 3 2 3 2 2 7" xfId="27114" xr:uid="{00000000-0005-0000-0000-000008840000}"/>
    <cellStyle name="Note 3 3 2 3 2 3" xfId="5825" xr:uid="{00000000-0005-0000-0000-000009840000}"/>
    <cellStyle name="Note 3 3 2 3 2 3 2" xfId="23036" xr:uid="{00000000-0005-0000-0000-00000A840000}"/>
    <cellStyle name="Note 3 3 2 3 2 3 3" xfId="25528" xr:uid="{00000000-0005-0000-0000-00000B840000}"/>
    <cellStyle name="Note 3 3 2 3 2 3 4" xfId="14169" xr:uid="{00000000-0005-0000-0000-00000C840000}"/>
    <cellStyle name="Note 3 3 2 3 2 3 5" xfId="29777" xr:uid="{00000000-0005-0000-0000-00000D840000}"/>
    <cellStyle name="Note 3 3 2 3 2 3 6" xfId="14131" xr:uid="{00000000-0005-0000-0000-00000E840000}"/>
    <cellStyle name="Note 3 3 2 3 2 4" xfId="14325" xr:uid="{00000000-0005-0000-0000-00000F840000}"/>
    <cellStyle name="Note 3 3 2 3 2 5" xfId="20906" xr:uid="{00000000-0005-0000-0000-000010840000}"/>
    <cellStyle name="Note 3 3 2 3 2 6" xfId="26879" xr:uid="{00000000-0005-0000-0000-000011840000}"/>
    <cellStyle name="Note 3 3 2 3 2 7" xfId="14870" xr:uid="{00000000-0005-0000-0000-000012840000}"/>
    <cellStyle name="Note 3 3 2 3 2 8" xfId="30458" xr:uid="{00000000-0005-0000-0000-000013840000}"/>
    <cellStyle name="Note 3 3 2 3 3" xfId="5921" xr:uid="{00000000-0005-0000-0000-000014840000}"/>
    <cellStyle name="Note 3 3 2 3 3 2" xfId="13550" xr:uid="{00000000-0005-0000-0000-000015840000}"/>
    <cellStyle name="Note 3 3 2 3 3 3" xfId="23132" xr:uid="{00000000-0005-0000-0000-000016840000}"/>
    <cellStyle name="Note 3 3 2 3 3 4" xfId="26466" xr:uid="{00000000-0005-0000-0000-000017840000}"/>
    <cellStyle name="Note 3 3 2 3 3 5" xfId="25916" xr:uid="{00000000-0005-0000-0000-000018840000}"/>
    <cellStyle name="Note 3 3 2 3 3 6" xfId="29785" xr:uid="{00000000-0005-0000-0000-000019840000}"/>
    <cellStyle name="Note 3 3 2 3 3 7" xfId="21904" xr:uid="{00000000-0005-0000-0000-00001A840000}"/>
    <cellStyle name="Note 3 3 2 3 4" xfId="6927" xr:uid="{00000000-0005-0000-0000-00001B840000}"/>
    <cellStyle name="Note 3 3 2 3 4 2" xfId="24138" xr:uid="{00000000-0005-0000-0000-00001C840000}"/>
    <cellStyle name="Note 3 3 2 3 4 3" xfId="19915" xr:uid="{00000000-0005-0000-0000-00001D840000}"/>
    <cellStyle name="Note 3 3 2 3 4 4" xfId="28965" xr:uid="{00000000-0005-0000-0000-00001E840000}"/>
    <cellStyle name="Note 3 3 2 3 4 5" xfId="29717" xr:uid="{00000000-0005-0000-0000-00001F840000}"/>
    <cellStyle name="Note 3 3 2 3 4 6" xfId="25595" xr:uid="{00000000-0005-0000-0000-000020840000}"/>
    <cellStyle name="Note 3 3 2 3 5" xfId="17893" xr:uid="{00000000-0005-0000-0000-000021840000}"/>
    <cellStyle name="Note 3 3 2 3 6" xfId="22677" xr:uid="{00000000-0005-0000-0000-000022840000}"/>
    <cellStyle name="Note 3 3 2 3 7" xfId="27857" xr:uid="{00000000-0005-0000-0000-000023840000}"/>
    <cellStyle name="Note 3 3 2 3 8" xfId="25700" xr:uid="{00000000-0005-0000-0000-000024840000}"/>
    <cellStyle name="Note 3 3 2 3 9" xfId="30074" xr:uid="{00000000-0005-0000-0000-000025840000}"/>
    <cellStyle name="Note 3 3 2 4" xfId="1854" xr:uid="{00000000-0005-0000-0000-000026840000}"/>
    <cellStyle name="Note 3 3 2 4 2" xfId="6155" xr:uid="{00000000-0005-0000-0000-000027840000}"/>
    <cellStyle name="Note 3 3 2 4 2 2" xfId="13720" xr:uid="{00000000-0005-0000-0000-000028840000}"/>
    <cellStyle name="Note 3 3 2 4 2 3" xfId="23366" xr:uid="{00000000-0005-0000-0000-000029840000}"/>
    <cellStyle name="Note 3 3 2 4 2 4" xfId="19948" xr:uid="{00000000-0005-0000-0000-00002A840000}"/>
    <cellStyle name="Note 3 3 2 4 2 5" xfId="27679" xr:uid="{00000000-0005-0000-0000-00002B840000}"/>
    <cellStyle name="Note 3 3 2 4 2 6" xfId="28370" xr:uid="{00000000-0005-0000-0000-00002C840000}"/>
    <cellStyle name="Note 3 3 2 4 2 7" xfId="31941" xr:uid="{00000000-0005-0000-0000-00002D840000}"/>
    <cellStyle name="Note 3 3 2 4 3" xfId="4360" xr:uid="{00000000-0005-0000-0000-00002E840000}"/>
    <cellStyle name="Note 3 3 2 4 3 2" xfId="21706" xr:uid="{00000000-0005-0000-0000-00002F840000}"/>
    <cellStyle name="Note 3 3 2 4 3 3" xfId="15622" xr:uid="{00000000-0005-0000-0000-000030840000}"/>
    <cellStyle name="Note 3 3 2 4 3 4" xfId="25365" xr:uid="{00000000-0005-0000-0000-000031840000}"/>
    <cellStyle name="Note 3 3 2 4 3 5" xfId="16537" xr:uid="{00000000-0005-0000-0000-000032840000}"/>
    <cellStyle name="Note 3 3 2 4 3 6" xfId="24564" xr:uid="{00000000-0005-0000-0000-000033840000}"/>
    <cellStyle name="Note 3 3 2 4 4" xfId="16216" xr:uid="{00000000-0005-0000-0000-000034840000}"/>
    <cellStyle name="Note 3 3 2 4 5" xfId="19405" xr:uid="{00000000-0005-0000-0000-000035840000}"/>
    <cellStyle name="Note 3 3 2 4 6" xfId="26908" xr:uid="{00000000-0005-0000-0000-000036840000}"/>
    <cellStyle name="Note 3 3 2 4 7" xfId="26669" xr:uid="{00000000-0005-0000-0000-000037840000}"/>
    <cellStyle name="Note 3 3 2 4 8" xfId="32088" xr:uid="{00000000-0005-0000-0000-000038840000}"/>
    <cellStyle name="Note 3 3 2 5" xfId="4286" xr:uid="{00000000-0005-0000-0000-000039840000}"/>
    <cellStyle name="Note 3 3 2 5 2" xfId="12188" xr:uid="{00000000-0005-0000-0000-00003A840000}"/>
    <cellStyle name="Note 3 3 2 5 3" xfId="21632" xr:uid="{00000000-0005-0000-0000-00003B840000}"/>
    <cellStyle name="Note 3 3 2 5 4" xfId="15855" xr:uid="{00000000-0005-0000-0000-00003C840000}"/>
    <cellStyle name="Note 3 3 2 5 5" xfId="14420" xr:uid="{00000000-0005-0000-0000-00003D840000}"/>
    <cellStyle name="Note 3 3 2 5 6" xfId="24628" xr:uid="{00000000-0005-0000-0000-00003E840000}"/>
    <cellStyle name="Note 3 3 2 5 7" xfId="28434" xr:uid="{00000000-0005-0000-0000-00003F840000}"/>
    <cellStyle name="Note 3 3 2 6" xfId="4326" xr:uid="{00000000-0005-0000-0000-000040840000}"/>
    <cellStyle name="Note 3 3 2 6 2" xfId="21672" xr:uid="{00000000-0005-0000-0000-000041840000}"/>
    <cellStyle name="Note 3 3 2 6 3" xfId="21739" xr:uid="{00000000-0005-0000-0000-000042840000}"/>
    <cellStyle name="Note 3 3 2 6 4" xfId="27752" xr:uid="{00000000-0005-0000-0000-000043840000}"/>
    <cellStyle name="Note 3 3 2 6 5" xfId="20044" xr:uid="{00000000-0005-0000-0000-000044840000}"/>
    <cellStyle name="Note 3 3 2 6 6" xfId="30221" xr:uid="{00000000-0005-0000-0000-000045840000}"/>
    <cellStyle name="Note 3 3 2 7" xfId="22969" xr:uid="{00000000-0005-0000-0000-000046840000}"/>
    <cellStyle name="Note 3 3 2 8" xfId="19885" xr:uid="{00000000-0005-0000-0000-000047840000}"/>
    <cellStyle name="Note 3 3 2 9" xfId="26925" xr:uid="{00000000-0005-0000-0000-000048840000}"/>
    <cellStyle name="Note 3 3 3" xfId="677" xr:uid="{00000000-0005-0000-0000-000049840000}"/>
    <cellStyle name="Note 3 3 3 10" xfId="24400" xr:uid="{00000000-0005-0000-0000-00004A840000}"/>
    <cellStyle name="Note 3 3 3 11" xfId="31572" xr:uid="{00000000-0005-0000-0000-00004B840000}"/>
    <cellStyle name="Note 3 3 3 2" xfId="1444" xr:uid="{00000000-0005-0000-0000-00004C840000}"/>
    <cellStyle name="Note 3 3 3 2 2" xfId="2535" xr:uid="{00000000-0005-0000-0000-00004D840000}"/>
    <cellStyle name="Note 3 3 3 2 2 2" xfId="6558" xr:uid="{00000000-0005-0000-0000-00004E840000}"/>
    <cellStyle name="Note 3 3 3 2 2 2 2" xfId="13979" xr:uid="{00000000-0005-0000-0000-00004F840000}"/>
    <cellStyle name="Note 3 3 3 2 2 2 3" xfId="23769" xr:uid="{00000000-0005-0000-0000-000050840000}"/>
    <cellStyle name="Note 3 3 3 2 2 2 4" xfId="26346" xr:uid="{00000000-0005-0000-0000-000051840000}"/>
    <cellStyle name="Note 3 3 3 2 2 2 5" xfId="27209" xr:uid="{00000000-0005-0000-0000-000052840000}"/>
    <cellStyle name="Note 3 3 3 2 2 2 6" xfId="22408" xr:uid="{00000000-0005-0000-0000-000053840000}"/>
    <cellStyle name="Note 3 3 3 2 2 2 7" xfId="32028" xr:uid="{00000000-0005-0000-0000-000054840000}"/>
    <cellStyle name="Note 3 3 3 2 2 3" xfId="4030" xr:uid="{00000000-0005-0000-0000-000055840000}"/>
    <cellStyle name="Note 3 3 3 2 2 3 2" xfId="21397" xr:uid="{00000000-0005-0000-0000-000056840000}"/>
    <cellStyle name="Note 3 3 3 2 2 3 3" xfId="19399" xr:uid="{00000000-0005-0000-0000-000057840000}"/>
    <cellStyle name="Note 3 3 3 2 2 3 4" xfId="17911" xr:uid="{00000000-0005-0000-0000-000058840000}"/>
    <cellStyle name="Note 3 3 3 2 2 3 5" xfId="18285" xr:uid="{00000000-0005-0000-0000-000059840000}"/>
    <cellStyle name="Note 3 3 3 2 2 3 6" xfId="26821" xr:uid="{00000000-0005-0000-0000-00005A840000}"/>
    <cellStyle name="Note 3 3 3 2 2 4" xfId="14371" xr:uid="{00000000-0005-0000-0000-00005B840000}"/>
    <cellStyle name="Note 3 3 3 2 2 5" xfId="19794" xr:uid="{00000000-0005-0000-0000-00005C840000}"/>
    <cellStyle name="Note 3 3 3 2 2 6" xfId="20495" xr:uid="{00000000-0005-0000-0000-00005D840000}"/>
    <cellStyle name="Note 3 3 3 2 2 7" xfId="22422" xr:uid="{00000000-0005-0000-0000-00005E840000}"/>
    <cellStyle name="Note 3 3 3 2 2 8" xfId="31905" xr:uid="{00000000-0005-0000-0000-00005F840000}"/>
    <cellStyle name="Note 3 3 3 2 3" xfId="5871" xr:uid="{00000000-0005-0000-0000-000060840000}"/>
    <cellStyle name="Note 3 3 3 2 3 2" xfId="13500" xr:uid="{00000000-0005-0000-0000-000061840000}"/>
    <cellStyle name="Note 3 3 3 2 3 3" xfId="23082" xr:uid="{00000000-0005-0000-0000-000062840000}"/>
    <cellStyle name="Note 3 3 3 2 3 4" xfId="20461" xr:uid="{00000000-0005-0000-0000-000063840000}"/>
    <cellStyle name="Note 3 3 3 2 3 5" xfId="14194" xr:uid="{00000000-0005-0000-0000-000064840000}"/>
    <cellStyle name="Note 3 3 3 2 3 6" xfId="29653" xr:uid="{00000000-0005-0000-0000-000065840000}"/>
    <cellStyle name="Note 3 3 3 2 3 7" xfId="31558" xr:uid="{00000000-0005-0000-0000-000066840000}"/>
    <cellStyle name="Note 3 3 3 2 4" xfId="4299" xr:uid="{00000000-0005-0000-0000-000067840000}"/>
    <cellStyle name="Note 3 3 3 2 4 2" xfId="21645" xr:uid="{00000000-0005-0000-0000-000068840000}"/>
    <cellStyle name="Note 3 3 3 2 4 3" xfId="26464" xr:uid="{00000000-0005-0000-0000-000069840000}"/>
    <cellStyle name="Note 3 3 3 2 4 4" xfId="26573" xr:uid="{00000000-0005-0000-0000-00006A840000}"/>
    <cellStyle name="Note 3 3 3 2 4 5" xfId="27507" xr:uid="{00000000-0005-0000-0000-00006B840000}"/>
    <cellStyle name="Note 3 3 3 2 4 6" xfId="31240" xr:uid="{00000000-0005-0000-0000-00006C840000}"/>
    <cellStyle name="Note 3 3 3 2 5" xfId="14708" xr:uid="{00000000-0005-0000-0000-00006D840000}"/>
    <cellStyle name="Note 3 3 3 2 6" xfId="22651" xr:uid="{00000000-0005-0000-0000-00006E840000}"/>
    <cellStyle name="Note 3 3 3 2 7" xfId="28169" xr:uid="{00000000-0005-0000-0000-00006F840000}"/>
    <cellStyle name="Note 3 3 3 2 8" xfId="24521" xr:uid="{00000000-0005-0000-0000-000070840000}"/>
    <cellStyle name="Note 3 3 3 2 9" xfId="24586" xr:uid="{00000000-0005-0000-0000-000071840000}"/>
    <cellStyle name="Note 3 3 3 3" xfId="1493" xr:uid="{00000000-0005-0000-0000-000072840000}"/>
    <cellStyle name="Note 3 3 3 3 2" xfId="2584" xr:uid="{00000000-0005-0000-0000-000073840000}"/>
    <cellStyle name="Note 3 3 3 3 2 2" xfId="6607" xr:uid="{00000000-0005-0000-0000-000074840000}"/>
    <cellStyle name="Note 3 3 3 3 2 2 2" xfId="14028" xr:uid="{00000000-0005-0000-0000-000075840000}"/>
    <cellStyle name="Note 3 3 3 3 2 2 3" xfId="23818" xr:uid="{00000000-0005-0000-0000-000076840000}"/>
    <cellStyle name="Note 3 3 3 3 2 2 4" xfId="25999" xr:uid="{00000000-0005-0000-0000-000077840000}"/>
    <cellStyle name="Note 3 3 3 3 2 2 5" xfId="18548" xr:uid="{00000000-0005-0000-0000-000078840000}"/>
    <cellStyle name="Note 3 3 3 3 2 2 6" xfId="30713" xr:uid="{00000000-0005-0000-0000-000079840000}"/>
    <cellStyle name="Note 3 3 3 3 2 2 7" xfId="30946" xr:uid="{00000000-0005-0000-0000-00007A840000}"/>
    <cellStyle name="Note 3 3 3 3 2 3" xfId="4047" xr:uid="{00000000-0005-0000-0000-00007B840000}"/>
    <cellStyle name="Note 3 3 3 3 2 3 2" xfId="21414" xr:uid="{00000000-0005-0000-0000-00007C840000}"/>
    <cellStyle name="Note 3 3 3 3 2 3 3" xfId="22321" xr:uid="{00000000-0005-0000-0000-00007D840000}"/>
    <cellStyle name="Note 3 3 3 3 2 3 4" xfId="14251" xr:uid="{00000000-0005-0000-0000-00007E840000}"/>
    <cellStyle name="Note 3 3 3 3 2 3 5" xfId="21456" xr:uid="{00000000-0005-0000-0000-00007F840000}"/>
    <cellStyle name="Note 3 3 3 3 2 3 6" xfId="31514" xr:uid="{00000000-0005-0000-0000-000080840000}"/>
    <cellStyle name="Note 3 3 3 3 2 4" xfId="14324" xr:uid="{00000000-0005-0000-0000-000081840000}"/>
    <cellStyle name="Note 3 3 3 3 2 5" xfId="21578" xr:uid="{00000000-0005-0000-0000-000082840000}"/>
    <cellStyle name="Note 3 3 3 3 2 6" xfId="21709" xr:uid="{00000000-0005-0000-0000-000083840000}"/>
    <cellStyle name="Note 3 3 3 3 2 7" xfId="25269" xr:uid="{00000000-0005-0000-0000-000084840000}"/>
    <cellStyle name="Note 3 3 3 3 2 8" xfId="29350" xr:uid="{00000000-0005-0000-0000-000085840000}"/>
    <cellStyle name="Note 3 3 3 3 3" xfId="5920" xr:uid="{00000000-0005-0000-0000-000086840000}"/>
    <cellStyle name="Note 3 3 3 3 3 2" xfId="13549" xr:uid="{00000000-0005-0000-0000-000087840000}"/>
    <cellStyle name="Note 3 3 3 3 3 3" xfId="23131" xr:uid="{00000000-0005-0000-0000-000088840000}"/>
    <cellStyle name="Note 3 3 3 3 3 4" xfId="25869" xr:uid="{00000000-0005-0000-0000-000089840000}"/>
    <cellStyle name="Note 3 3 3 3 3 5" xfId="21930" xr:uid="{00000000-0005-0000-0000-00008A840000}"/>
    <cellStyle name="Note 3 3 3 3 3 6" xfId="28253" xr:uid="{00000000-0005-0000-0000-00008B840000}"/>
    <cellStyle name="Note 3 3 3 3 3 7" xfId="32071" xr:uid="{00000000-0005-0000-0000-00008C840000}"/>
    <cellStyle name="Note 3 3 3 3 4" xfId="6675" xr:uid="{00000000-0005-0000-0000-00008D840000}"/>
    <cellStyle name="Note 3 3 3 3 4 2" xfId="23886" xr:uid="{00000000-0005-0000-0000-00008E840000}"/>
    <cellStyle name="Note 3 3 3 3 4 3" xfId="15216" xr:uid="{00000000-0005-0000-0000-00008F840000}"/>
    <cellStyle name="Note 3 3 3 3 4 4" xfId="22035" xr:uid="{00000000-0005-0000-0000-000090840000}"/>
    <cellStyle name="Note 3 3 3 3 4 5" xfId="25129" xr:uid="{00000000-0005-0000-0000-000091840000}"/>
    <cellStyle name="Note 3 3 3 3 4 6" xfId="31944" xr:uid="{00000000-0005-0000-0000-000092840000}"/>
    <cellStyle name="Note 3 3 3 3 5" xfId="20114" xr:uid="{00000000-0005-0000-0000-000093840000}"/>
    <cellStyle name="Note 3 3 3 3 6" xfId="22401" xr:uid="{00000000-0005-0000-0000-000094840000}"/>
    <cellStyle name="Note 3 3 3 3 7" xfId="28432" xr:uid="{00000000-0005-0000-0000-000095840000}"/>
    <cellStyle name="Note 3 3 3 3 8" xfId="29093" xr:uid="{00000000-0005-0000-0000-000096840000}"/>
    <cellStyle name="Note 3 3 3 3 9" xfId="26058" xr:uid="{00000000-0005-0000-0000-000097840000}"/>
    <cellStyle name="Note 3 3 3 4" xfId="1855" xr:uid="{00000000-0005-0000-0000-000098840000}"/>
    <cellStyle name="Note 3 3 3 4 2" xfId="6156" xr:uid="{00000000-0005-0000-0000-000099840000}"/>
    <cellStyle name="Note 3 3 3 4 2 2" xfId="13721" xr:uid="{00000000-0005-0000-0000-00009A840000}"/>
    <cellStyle name="Note 3 3 3 4 2 3" xfId="23367" xr:uid="{00000000-0005-0000-0000-00009B840000}"/>
    <cellStyle name="Note 3 3 3 4 2 4" xfId="26248" xr:uid="{00000000-0005-0000-0000-00009C840000}"/>
    <cellStyle name="Note 3 3 3 4 2 5" xfId="28289" xr:uid="{00000000-0005-0000-0000-00009D840000}"/>
    <cellStyle name="Note 3 3 3 4 2 6" xfId="29884" xr:uid="{00000000-0005-0000-0000-00009E840000}"/>
    <cellStyle name="Note 3 3 3 4 2 7" xfId="31081" xr:uid="{00000000-0005-0000-0000-00009F840000}"/>
    <cellStyle name="Note 3 3 3 4 3" xfId="6905" xr:uid="{00000000-0005-0000-0000-0000A0840000}"/>
    <cellStyle name="Note 3 3 3 4 3 2" xfId="24116" xr:uid="{00000000-0005-0000-0000-0000A1840000}"/>
    <cellStyle name="Note 3 3 3 4 3 3" xfId="19793" xr:uid="{00000000-0005-0000-0000-0000A2840000}"/>
    <cellStyle name="Note 3 3 3 4 3 4" xfId="28943" xr:uid="{00000000-0005-0000-0000-0000A3840000}"/>
    <cellStyle name="Note 3 3 3 4 3 5" xfId="27491" xr:uid="{00000000-0005-0000-0000-0000A4840000}"/>
    <cellStyle name="Note 3 3 3 4 3 6" xfId="26744" xr:uid="{00000000-0005-0000-0000-0000A5840000}"/>
    <cellStyle name="Note 3 3 3 4 4" xfId="15176" xr:uid="{00000000-0005-0000-0000-0000A6840000}"/>
    <cellStyle name="Note 3 3 3 4 5" xfId="26502" xr:uid="{00000000-0005-0000-0000-0000A7840000}"/>
    <cellStyle name="Note 3 3 3 4 6" xfId="20344" xr:uid="{00000000-0005-0000-0000-0000A8840000}"/>
    <cellStyle name="Note 3 3 3 4 7" xfId="24308" xr:uid="{00000000-0005-0000-0000-0000A9840000}"/>
    <cellStyle name="Note 3 3 3 4 8" xfId="24479" xr:uid="{00000000-0005-0000-0000-0000AA840000}"/>
    <cellStyle name="Note 3 3 3 5" xfId="5191" xr:uid="{00000000-0005-0000-0000-0000AB840000}"/>
    <cellStyle name="Note 3 3 3 5 2" xfId="12944" xr:uid="{00000000-0005-0000-0000-0000AC840000}"/>
    <cellStyle name="Note 3 3 3 5 3" xfId="22462" xr:uid="{00000000-0005-0000-0000-0000AD840000}"/>
    <cellStyle name="Note 3 3 3 5 4" xfId="25487" xr:uid="{00000000-0005-0000-0000-0000AE840000}"/>
    <cellStyle name="Note 3 3 3 5 5" xfId="28103" xr:uid="{00000000-0005-0000-0000-0000AF840000}"/>
    <cellStyle name="Note 3 3 3 5 6" xfId="27134" xr:uid="{00000000-0005-0000-0000-0000B0840000}"/>
    <cellStyle name="Note 3 3 3 5 7" xfId="30026" xr:uid="{00000000-0005-0000-0000-0000B1840000}"/>
    <cellStyle name="Note 3 3 3 6" xfId="5202" xr:uid="{00000000-0005-0000-0000-0000B2840000}"/>
    <cellStyle name="Note 3 3 3 6 2" xfId="22473" xr:uid="{00000000-0005-0000-0000-0000B3840000}"/>
    <cellStyle name="Note 3 3 3 6 3" xfId="20884" xr:uid="{00000000-0005-0000-0000-0000B4840000}"/>
    <cellStyle name="Note 3 3 3 6 4" xfId="28102" xr:uid="{00000000-0005-0000-0000-0000B5840000}"/>
    <cellStyle name="Note 3 3 3 6 5" xfId="27879" xr:uid="{00000000-0005-0000-0000-0000B6840000}"/>
    <cellStyle name="Note 3 3 3 6 6" xfId="31252" xr:uid="{00000000-0005-0000-0000-0000B7840000}"/>
    <cellStyle name="Note 3 3 3 7" xfId="20724" xr:uid="{00000000-0005-0000-0000-0000B8840000}"/>
    <cellStyle name="Note 3 3 3 8" xfId="18014" xr:uid="{00000000-0005-0000-0000-0000B9840000}"/>
    <cellStyle name="Note 3 3 3 9" xfId="28735" xr:uid="{00000000-0005-0000-0000-0000BA840000}"/>
    <cellStyle name="Note 3 3 4" xfId="1442" xr:uid="{00000000-0005-0000-0000-0000BB840000}"/>
    <cellStyle name="Note 3 3 4 2" xfId="2533" xr:uid="{00000000-0005-0000-0000-0000BC840000}"/>
    <cellStyle name="Note 3 3 4 2 2" xfId="6556" xr:uid="{00000000-0005-0000-0000-0000BD840000}"/>
    <cellStyle name="Note 3 3 4 2 2 2" xfId="13977" xr:uid="{00000000-0005-0000-0000-0000BE840000}"/>
    <cellStyle name="Note 3 3 4 2 2 3" xfId="23767" xr:uid="{00000000-0005-0000-0000-0000BF840000}"/>
    <cellStyle name="Note 3 3 4 2 2 4" xfId="22661" xr:uid="{00000000-0005-0000-0000-0000C0840000}"/>
    <cellStyle name="Note 3 3 4 2 2 5" xfId="21721" xr:uid="{00000000-0005-0000-0000-0000C1840000}"/>
    <cellStyle name="Note 3 3 4 2 2 6" xfId="30672" xr:uid="{00000000-0005-0000-0000-0000C2840000}"/>
    <cellStyle name="Note 3 3 4 2 2 7" xfId="29334" xr:uid="{00000000-0005-0000-0000-0000C3840000}"/>
    <cellStyle name="Note 3 3 4 2 3" xfId="4624" xr:uid="{00000000-0005-0000-0000-0000C4840000}"/>
    <cellStyle name="Note 3 3 4 2 3 2" xfId="21942" xr:uid="{00000000-0005-0000-0000-0000C5840000}"/>
    <cellStyle name="Note 3 3 4 2 3 3" xfId="19424" xr:uid="{00000000-0005-0000-0000-0000C6840000}"/>
    <cellStyle name="Note 3 3 4 2 3 4" xfId="27282" xr:uid="{00000000-0005-0000-0000-0000C7840000}"/>
    <cellStyle name="Note 3 3 4 2 3 5" xfId="29311" xr:uid="{00000000-0005-0000-0000-0000C8840000}"/>
    <cellStyle name="Note 3 3 4 2 3 6" xfId="31281" xr:uid="{00000000-0005-0000-0000-0000C9840000}"/>
    <cellStyle name="Note 3 3 4 2 4" xfId="14373" xr:uid="{00000000-0005-0000-0000-0000CA840000}"/>
    <cellStyle name="Note 3 3 4 2 5" xfId="22847" xr:uid="{00000000-0005-0000-0000-0000CB840000}"/>
    <cellStyle name="Note 3 3 4 2 6" xfId="27586" xr:uid="{00000000-0005-0000-0000-0000CC840000}"/>
    <cellStyle name="Note 3 3 4 2 7" xfId="30190" xr:uid="{00000000-0005-0000-0000-0000CD840000}"/>
    <cellStyle name="Note 3 3 4 2 8" xfId="32055" xr:uid="{00000000-0005-0000-0000-0000CE840000}"/>
    <cellStyle name="Note 3 3 4 3" xfId="5869" xr:uid="{00000000-0005-0000-0000-0000CF840000}"/>
    <cellStyle name="Note 3 3 4 3 2" xfId="13498" xr:uid="{00000000-0005-0000-0000-0000D0840000}"/>
    <cellStyle name="Note 3 3 4 3 3" xfId="23080" xr:uid="{00000000-0005-0000-0000-0000D1840000}"/>
    <cellStyle name="Note 3 3 4 3 4" xfId="25866" xr:uid="{00000000-0005-0000-0000-0000D2840000}"/>
    <cellStyle name="Note 3 3 4 3 5" xfId="16497" xr:uid="{00000000-0005-0000-0000-0000D3840000}"/>
    <cellStyle name="Note 3 3 4 3 6" xfId="29803" xr:uid="{00000000-0005-0000-0000-0000D4840000}"/>
    <cellStyle name="Note 3 3 4 3 7" xfId="31773" xr:uid="{00000000-0005-0000-0000-0000D5840000}"/>
    <cellStyle name="Note 3 3 4 4" xfId="6750" xr:uid="{00000000-0005-0000-0000-0000D6840000}"/>
    <cellStyle name="Note 3 3 4 4 2" xfId="23961" xr:uid="{00000000-0005-0000-0000-0000D7840000}"/>
    <cellStyle name="Note 3 3 4 4 3" xfId="19694" xr:uid="{00000000-0005-0000-0000-0000D8840000}"/>
    <cellStyle name="Note 3 3 4 4 4" xfId="20828" xr:uid="{00000000-0005-0000-0000-0000D9840000}"/>
    <cellStyle name="Note 3 3 4 4 5" xfId="14421" xr:uid="{00000000-0005-0000-0000-0000DA840000}"/>
    <cellStyle name="Note 3 3 4 4 6" xfId="26875" xr:uid="{00000000-0005-0000-0000-0000DB840000}"/>
    <cellStyle name="Note 3 3 4 5" xfId="14709" xr:uid="{00000000-0005-0000-0000-0000DC840000}"/>
    <cellStyle name="Note 3 3 4 6" xfId="20954" xr:uid="{00000000-0005-0000-0000-0000DD840000}"/>
    <cellStyle name="Note 3 3 4 7" xfId="26970" xr:uid="{00000000-0005-0000-0000-0000DE840000}"/>
    <cellStyle name="Note 3 3 4 8" xfId="29503" xr:uid="{00000000-0005-0000-0000-0000DF840000}"/>
    <cellStyle name="Note 3 3 4 9" xfId="31790" xr:uid="{00000000-0005-0000-0000-0000E0840000}"/>
    <cellStyle name="Note 3 3 5" xfId="1183" xr:uid="{00000000-0005-0000-0000-0000E1840000}"/>
    <cellStyle name="Note 3 3 5 2" xfId="2274" xr:uid="{00000000-0005-0000-0000-0000E2840000}"/>
    <cellStyle name="Note 3 3 5 2 2" xfId="6415" xr:uid="{00000000-0005-0000-0000-0000E3840000}"/>
    <cellStyle name="Note 3 3 5 2 2 2" xfId="13891" xr:uid="{00000000-0005-0000-0000-0000E4840000}"/>
    <cellStyle name="Note 3 3 5 2 2 3" xfId="23626" xr:uid="{00000000-0005-0000-0000-0000E5840000}"/>
    <cellStyle name="Note 3 3 5 2 2 4" xfId="25755" xr:uid="{00000000-0005-0000-0000-0000E6840000}"/>
    <cellStyle name="Note 3 3 5 2 2 5" xfId="28029" xr:uid="{00000000-0005-0000-0000-0000E7840000}"/>
    <cellStyle name="Note 3 3 5 2 2 6" xfId="30237" xr:uid="{00000000-0005-0000-0000-0000E8840000}"/>
    <cellStyle name="Note 3 3 5 2 2 7" xfId="31304" xr:uid="{00000000-0005-0000-0000-0000E9840000}"/>
    <cellStyle name="Note 3 3 5 2 3" xfId="6837" xr:uid="{00000000-0005-0000-0000-0000EA840000}"/>
    <cellStyle name="Note 3 3 5 2 3 2" xfId="24048" xr:uid="{00000000-0005-0000-0000-0000EB840000}"/>
    <cellStyle name="Note 3 3 5 2 3 3" xfId="25383" xr:uid="{00000000-0005-0000-0000-0000EC840000}"/>
    <cellStyle name="Note 3 3 5 2 3 4" xfId="28875" xr:uid="{00000000-0005-0000-0000-0000ED840000}"/>
    <cellStyle name="Note 3 3 5 2 3 5" xfId="29873" xr:uid="{00000000-0005-0000-0000-0000EE840000}"/>
    <cellStyle name="Note 3 3 5 2 3 6" xfId="31254" xr:uid="{00000000-0005-0000-0000-0000EF840000}"/>
    <cellStyle name="Note 3 3 5 2 4" xfId="20122" xr:uid="{00000000-0005-0000-0000-0000F0840000}"/>
    <cellStyle name="Note 3 3 5 2 5" xfId="18884" xr:uid="{00000000-0005-0000-0000-0000F1840000}"/>
    <cellStyle name="Note 3 3 5 2 6" xfId="21242" xr:uid="{00000000-0005-0000-0000-0000F2840000}"/>
    <cellStyle name="Note 3 3 5 2 7" xfId="30219" xr:uid="{00000000-0005-0000-0000-0000F3840000}"/>
    <cellStyle name="Note 3 3 5 2 8" xfId="29347" xr:uid="{00000000-0005-0000-0000-0000F4840000}"/>
    <cellStyle name="Note 3 3 5 3" xfId="4640" xr:uid="{00000000-0005-0000-0000-0000F5840000}"/>
    <cellStyle name="Note 3 3 5 3 2" xfId="12485" xr:uid="{00000000-0005-0000-0000-0000F6840000}"/>
    <cellStyle name="Note 3 3 5 3 3" xfId="21958" xr:uid="{00000000-0005-0000-0000-0000F7840000}"/>
    <cellStyle name="Note 3 3 5 3 4" xfId="24632" xr:uid="{00000000-0005-0000-0000-0000F8840000}"/>
    <cellStyle name="Note 3 3 5 3 5" xfId="21491" xr:uid="{00000000-0005-0000-0000-0000F9840000}"/>
    <cellStyle name="Note 3 3 5 3 6" xfId="26901" xr:uid="{00000000-0005-0000-0000-0000FA840000}"/>
    <cellStyle name="Note 3 3 5 3 7" xfId="25106" xr:uid="{00000000-0005-0000-0000-0000FB840000}"/>
    <cellStyle name="Note 3 3 5 4" xfId="6811" xr:uid="{00000000-0005-0000-0000-0000FC840000}"/>
    <cellStyle name="Note 3 3 5 4 2" xfId="24022" xr:uid="{00000000-0005-0000-0000-0000FD840000}"/>
    <cellStyle name="Note 3 3 5 4 3" xfId="24512" xr:uid="{00000000-0005-0000-0000-0000FE840000}"/>
    <cellStyle name="Note 3 3 5 4 4" xfId="28849" xr:uid="{00000000-0005-0000-0000-0000FF840000}"/>
    <cellStyle name="Note 3 3 5 4 5" xfId="30736" xr:uid="{00000000-0005-0000-0000-000000850000}"/>
    <cellStyle name="Note 3 3 5 4 6" xfId="31996" xr:uid="{00000000-0005-0000-0000-000001850000}"/>
    <cellStyle name="Note 3 3 5 5" xfId="16243" xr:uid="{00000000-0005-0000-0000-000002850000}"/>
    <cellStyle name="Note 3 3 5 6" xfId="24789" xr:uid="{00000000-0005-0000-0000-000003850000}"/>
    <cellStyle name="Note 3 3 5 7" xfId="28128" xr:uid="{00000000-0005-0000-0000-000004850000}"/>
    <cellStyle name="Note 3 3 5 8" xfId="29789" xr:uid="{00000000-0005-0000-0000-000005850000}"/>
    <cellStyle name="Note 3 3 5 9" xfId="31963" xr:uid="{00000000-0005-0000-0000-000006850000}"/>
    <cellStyle name="Note 3 3 6" xfId="1853" xr:uid="{00000000-0005-0000-0000-000007850000}"/>
    <cellStyle name="Note 3 3 6 2" xfId="6154" xr:uid="{00000000-0005-0000-0000-000008850000}"/>
    <cellStyle name="Note 3 3 6 2 2" xfId="13719" xr:uid="{00000000-0005-0000-0000-000009850000}"/>
    <cellStyle name="Note 3 3 6 2 3" xfId="23365" xr:uid="{00000000-0005-0000-0000-00000A850000}"/>
    <cellStyle name="Note 3 3 6 2 4" xfId="25452" xr:uid="{00000000-0005-0000-0000-00000B850000}"/>
    <cellStyle name="Note 3 3 6 2 5" xfId="28264" xr:uid="{00000000-0005-0000-0000-00000C850000}"/>
    <cellStyle name="Note 3 3 6 2 6" xfId="27289" xr:uid="{00000000-0005-0000-0000-00000D850000}"/>
    <cellStyle name="Note 3 3 6 2 7" xfId="30526" xr:uid="{00000000-0005-0000-0000-00000E850000}"/>
    <cellStyle name="Note 3 3 6 3" xfId="6107" xr:uid="{00000000-0005-0000-0000-00000F850000}"/>
    <cellStyle name="Note 3 3 6 3 2" xfId="23318" xr:uid="{00000000-0005-0000-0000-000010850000}"/>
    <cellStyle name="Note 3 3 6 3 3" xfId="24845" xr:uid="{00000000-0005-0000-0000-000011850000}"/>
    <cellStyle name="Note 3 3 6 3 4" xfId="21255" xr:uid="{00000000-0005-0000-0000-000012850000}"/>
    <cellStyle name="Note 3 3 6 3 5" xfId="30404" xr:uid="{00000000-0005-0000-0000-000013850000}"/>
    <cellStyle name="Note 3 3 6 3 6" xfId="14746" xr:uid="{00000000-0005-0000-0000-000014850000}"/>
    <cellStyle name="Note 3 3 6 4" xfId="20216" xr:uid="{00000000-0005-0000-0000-000015850000}"/>
    <cellStyle name="Note 3 3 6 5" xfId="25109" xr:uid="{00000000-0005-0000-0000-000016850000}"/>
    <cellStyle name="Note 3 3 6 6" xfId="22956" xr:uid="{00000000-0005-0000-0000-000017850000}"/>
    <cellStyle name="Note 3 3 6 7" xfId="30095" xr:uid="{00000000-0005-0000-0000-000018850000}"/>
    <cellStyle name="Note 3 3 6 8" xfId="30104" xr:uid="{00000000-0005-0000-0000-000019850000}"/>
    <cellStyle name="Note 3 3 7" xfId="4287" xr:uid="{00000000-0005-0000-0000-00001A850000}"/>
    <cellStyle name="Note 3 3 7 2" xfId="12189" xr:uid="{00000000-0005-0000-0000-00001B850000}"/>
    <cellStyle name="Note 3 3 7 3" xfId="21633" xr:uid="{00000000-0005-0000-0000-00001C850000}"/>
    <cellStyle name="Note 3 3 7 4" xfId="22105" xr:uid="{00000000-0005-0000-0000-00001D850000}"/>
    <cellStyle name="Note 3 3 7 5" xfId="27040" xr:uid="{00000000-0005-0000-0000-00001E850000}"/>
    <cellStyle name="Note 3 3 7 6" xfId="30242" xr:uid="{00000000-0005-0000-0000-00001F850000}"/>
    <cellStyle name="Note 3 3 7 7" xfId="26518" xr:uid="{00000000-0005-0000-0000-000020850000}"/>
    <cellStyle name="Note 3 3 8" xfId="6971" xr:uid="{00000000-0005-0000-0000-000021850000}"/>
    <cellStyle name="Note 3 3 8 2" xfId="24182" xr:uid="{00000000-0005-0000-0000-000022850000}"/>
    <cellStyle name="Note 3 3 8 3" xfId="14419" xr:uid="{00000000-0005-0000-0000-000023850000}"/>
    <cellStyle name="Note 3 3 8 4" xfId="29009" xr:uid="{00000000-0005-0000-0000-000024850000}"/>
    <cellStyle name="Note 3 3 8 5" xfId="27046" xr:uid="{00000000-0005-0000-0000-000025850000}"/>
    <cellStyle name="Note 3 3 8 6" xfId="21534" xr:uid="{00000000-0005-0000-0000-000026850000}"/>
    <cellStyle name="Note 3 3 9" xfId="15152" xr:uid="{00000000-0005-0000-0000-000027850000}"/>
    <cellStyle name="Note 3 4" xfId="678" xr:uid="{00000000-0005-0000-0000-000028850000}"/>
    <cellStyle name="Note 3 4 10" xfId="21465" xr:uid="{00000000-0005-0000-0000-000029850000}"/>
    <cellStyle name="Note 3 4 11" xfId="31296" xr:uid="{00000000-0005-0000-0000-00002A850000}"/>
    <cellStyle name="Note 3 4 2" xfId="1445" xr:uid="{00000000-0005-0000-0000-00002B850000}"/>
    <cellStyle name="Note 3 4 2 2" xfId="2536" xr:uid="{00000000-0005-0000-0000-00002C850000}"/>
    <cellStyle name="Note 3 4 2 2 2" xfId="6559" xr:uid="{00000000-0005-0000-0000-00002D850000}"/>
    <cellStyle name="Note 3 4 2 2 2 2" xfId="13980" xr:uid="{00000000-0005-0000-0000-00002E850000}"/>
    <cellStyle name="Note 3 4 2 2 2 3" xfId="23770" xr:uid="{00000000-0005-0000-0000-00002F850000}"/>
    <cellStyle name="Note 3 4 2 2 2 4" xfId="26398" xr:uid="{00000000-0005-0000-0000-000030850000}"/>
    <cellStyle name="Note 3 4 2 2 2 5" xfId="15479" xr:uid="{00000000-0005-0000-0000-000031850000}"/>
    <cellStyle name="Note 3 4 2 2 2 6" xfId="22717" xr:uid="{00000000-0005-0000-0000-000032850000}"/>
    <cellStyle name="Note 3 4 2 2 2 7" xfId="21833" xr:uid="{00000000-0005-0000-0000-000033850000}"/>
    <cellStyle name="Note 3 4 2 2 3" xfId="5016" xr:uid="{00000000-0005-0000-0000-000034850000}"/>
    <cellStyle name="Note 3 4 2 2 3 2" xfId="22312" xr:uid="{00000000-0005-0000-0000-000035850000}"/>
    <cellStyle name="Note 3 4 2 2 3 3" xfId="24612" xr:uid="{00000000-0005-0000-0000-000036850000}"/>
    <cellStyle name="Note 3 4 2 2 3 4" xfId="27487" xr:uid="{00000000-0005-0000-0000-000037850000}"/>
    <cellStyle name="Note 3 4 2 2 3 5" xfId="25833" xr:uid="{00000000-0005-0000-0000-000038850000}"/>
    <cellStyle name="Note 3 4 2 2 3 6" xfId="21567" xr:uid="{00000000-0005-0000-0000-000039850000}"/>
    <cellStyle name="Note 3 4 2 2 4" xfId="14370" xr:uid="{00000000-0005-0000-0000-00003A850000}"/>
    <cellStyle name="Note 3 4 2 2 5" xfId="26180" xr:uid="{00000000-0005-0000-0000-00003B850000}"/>
    <cellStyle name="Note 3 4 2 2 6" xfId="19111" xr:uid="{00000000-0005-0000-0000-00003C850000}"/>
    <cellStyle name="Note 3 4 2 2 7" xfId="29227" xr:uid="{00000000-0005-0000-0000-00003D850000}"/>
    <cellStyle name="Note 3 4 2 2 8" xfId="26757" xr:uid="{00000000-0005-0000-0000-00003E850000}"/>
    <cellStyle name="Note 3 4 2 3" xfId="5872" xr:uid="{00000000-0005-0000-0000-00003F850000}"/>
    <cellStyle name="Note 3 4 2 3 2" xfId="13501" xr:uid="{00000000-0005-0000-0000-000040850000}"/>
    <cellStyle name="Note 3 4 2 3 3" xfId="23083" xr:uid="{00000000-0005-0000-0000-000041850000}"/>
    <cellStyle name="Note 3 4 2 3 4" xfId="25479" xr:uid="{00000000-0005-0000-0000-000042850000}"/>
    <cellStyle name="Note 3 4 2 3 5" xfId="25084" xr:uid="{00000000-0005-0000-0000-000043850000}"/>
    <cellStyle name="Note 3 4 2 3 6" xfId="28356" xr:uid="{00000000-0005-0000-0000-000044850000}"/>
    <cellStyle name="Note 3 4 2 3 7" xfId="29161" xr:uid="{00000000-0005-0000-0000-000045850000}"/>
    <cellStyle name="Note 3 4 2 4" xfId="6086" xr:uid="{00000000-0005-0000-0000-000046850000}"/>
    <cellStyle name="Note 3 4 2 4 2" xfId="23297" xr:uid="{00000000-0005-0000-0000-000047850000}"/>
    <cellStyle name="Note 3 4 2 4 3" xfId="16577" xr:uid="{00000000-0005-0000-0000-000048850000}"/>
    <cellStyle name="Note 3 4 2 4 4" xfId="28057" xr:uid="{00000000-0005-0000-0000-000049850000}"/>
    <cellStyle name="Note 3 4 2 4 5" xfId="27315" xr:uid="{00000000-0005-0000-0000-00004A850000}"/>
    <cellStyle name="Note 3 4 2 4 6" xfId="32100" xr:uid="{00000000-0005-0000-0000-00004B850000}"/>
    <cellStyle name="Note 3 4 2 5" xfId="20475" xr:uid="{00000000-0005-0000-0000-00004C850000}"/>
    <cellStyle name="Note 3 4 2 6" xfId="22660" xr:uid="{00000000-0005-0000-0000-00004D850000}"/>
    <cellStyle name="Note 3 4 2 7" xfId="24386" xr:uid="{00000000-0005-0000-0000-00004E850000}"/>
    <cellStyle name="Note 3 4 2 8" xfId="24237" xr:uid="{00000000-0005-0000-0000-00004F850000}"/>
    <cellStyle name="Note 3 4 2 9" xfId="31768" xr:uid="{00000000-0005-0000-0000-000050850000}"/>
    <cellStyle name="Note 3 4 3" xfId="1188" xr:uid="{00000000-0005-0000-0000-000051850000}"/>
    <cellStyle name="Note 3 4 3 2" xfId="2279" xr:uid="{00000000-0005-0000-0000-000052850000}"/>
    <cellStyle name="Note 3 4 3 2 2" xfId="6420" xr:uid="{00000000-0005-0000-0000-000053850000}"/>
    <cellStyle name="Note 3 4 3 2 2 2" xfId="13896" xr:uid="{00000000-0005-0000-0000-000054850000}"/>
    <cellStyle name="Note 3 4 3 2 2 3" xfId="23631" xr:uid="{00000000-0005-0000-0000-000055850000}"/>
    <cellStyle name="Note 3 4 3 2 2 4" xfId="19433" xr:uid="{00000000-0005-0000-0000-000056850000}"/>
    <cellStyle name="Note 3 4 3 2 2 5" xfId="28315" xr:uid="{00000000-0005-0000-0000-000057850000}"/>
    <cellStyle name="Note 3 4 3 2 2 6" xfId="27557" xr:uid="{00000000-0005-0000-0000-000058850000}"/>
    <cellStyle name="Note 3 4 3 2 2 7" xfId="29109" xr:uid="{00000000-0005-0000-0000-000059850000}"/>
    <cellStyle name="Note 3 4 3 2 3" xfId="5772" xr:uid="{00000000-0005-0000-0000-00005A850000}"/>
    <cellStyle name="Note 3 4 3 2 3 2" xfId="22983" xr:uid="{00000000-0005-0000-0000-00005B850000}"/>
    <cellStyle name="Note 3 4 3 2 3 3" xfId="17909" xr:uid="{00000000-0005-0000-0000-00005C850000}"/>
    <cellStyle name="Note 3 4 3 2 3 4" xfId="27625" xr:uid="{00000000-0005-0000-0000-00005D850000}"/>
    <cellStyle name="Note 3 4 3 2 3 5" xfId="20665" xr:uid="{00000000-0005-0000-0000-00005E850000}"/>
    <cellStyle name="Note 3 4 3 2 3 6" xfId="29492" xr:uid="{00000000-0005-0000-0000-00005F850000}"/>
    <cellStyle name="Note 3 4 3 2 4" xfId="17866" xr:uid="{00000000-0005-0000-0000-000060850000}"/>
    <cellStyle name="Note 3 4 3 2 5" xfId="25072" xr:uid="{00000000-0005-0000-0000-000061850000}"/>
    <cellStyle name="Note 3 4 3 2 6" xfId="26897" xr:uid="{00000000-0005-0000-0000-000062850000}"/>
    <cellStyle name="Note 3 4 3 2 7" xfId="29994" xr:uid="{00000000-0005-0000-0000-000063850000}"/>
    <cellStyle name="Note 3 4 3 2 8" xfId="31038" xr:uid="{00000000-0005-0000-0000-000064850000}"/>
    <cellStyle name="Note 3 4 3 3" xfId="4977" xr:uid="{00000000-0005-0000-0000-000065850000}"/>
    <cellStyle name="Note 3 4 3 3 2" xfId="12748" xr:uid="{00000000-0005-0000-0000-000066850000}"/>
    <cellStyle name="Note 3 4 3 3 3" xfId="22273" xr:uid="{00000000-0005-0000-0000-000067850000}"/>
    <cellStyle name="Note 3 4 3 3 4" xfId="20425" xr:uid="{00000000-0005-0000-0000-000068850000}"/>
    <cellStyle name="Note 3 4 3 3 5" xfId="26794" xr:uid="{00000000-0005-0000-0000-000069850000}"/>
    <cellStyle name="Note 3 4 3 3 6" xfId="27682" xr:uid="{00000000-0005-0000-0000-00006A850000}"/>
    <cellStyle name="Note 3 4 3 3 7" xfId="27075" xr:uid="{00000000-0005-0000-0000-00006B850000}"/>
    <cellStyle name="Note 3 4 3 4" xfId="6688" xr:uid="{00000000-0005-0000-0000-00006C850000}"/>
    <cellStyle name="Note 3 4 3 4 2" xfId="23899" xr:uid="{00000000-0005-0000-0000-00006D850000}"/>
    <cellStyle name="Note 3 4 3 4 3" xfId="26350" xr:uid="{00000000-0005-0000-0000-00006E850000}"/>
    <cellStyle name="Note 3 4 3 4 4" xfId="24762" xr:uid="{00000000-0005-0000-0000-00006F850000}"/>
    <cellStyle name="Note 3 4 3 4 5" xfId="28544" xr:uid="{00000000-0005-0000-0000-000070850000}"/>
    <cellStyle name="Note 3 4 3 4 6" xfId="31620" xr:uid="{00000000-0005-0000-0000-000071850000}"/>
    <cellStyle name="Note 3 4 3 5" xfId="20369" xr:uid="{00000000-0005-0000-0000-000072850000}"/>
    <cellStyle name="Note 3 4 3 6" xfId="26487" xr:uid="{00000000-0005-0000-0000-000073850000}"/>
    <cellStyle name="Note 3 4 3 7" xfId="26121" xr:uid="{00000000-0005-0000-0000-000074850000}"/>
    <cellStyle name="Note 3 4 3 8" xfId="29569" xr:uid="{00000000-0005-0000-0000-000075850000}"/>
    <cellStyle name="Note 3 4 3 9" xfId="29509" xr:uid="{00000000-0005-0000-0000-000076850000}"/>
    <cellStyle name="Note 3 4 4" xfId="1856" xr:uid="{00000000-0005-0000-0000-000077850000}"/>
    <cellStyle name="Note 3 4 4 2" xfId="6157" xr:uid="{00000000-0005-0000-0000-000078850000}"/>
    <cellStyle name="Note 3 4 4 2 2" xfId="13722" xr:uid="{00000000-0005-0000-0000-000079850000}"/>
    <cellStyle name="Note 3 4 4 2 3" xfId="23368" xr:uid="{00000000-0005-0000-0000-00007A850000}"/>
    <cellStyle name="Note 3 4 4 2 4" xfId="24463" xr:uid="{00000000-0005-0000-0000-00007B850000}"/>
    <cellStyle name="Note 3 4 4 2 5" xfId="28338" xr:uid="{00000000-0005-0000-0000-00007C850000}"/>
    <cellStyle name="Note 3 4 4 2 6" xfId="15878" xr:uid="{00000000-0005-0000-0000-00007D850000}"/>
    <cellStyle name="Note 3 4 4 2 7" xfId="28114" xr:uid="{00000000-0005-0000-0000-00007E850000}"/>
    <cellStyle name="Note 3 4 4 3" xfId="4893" xr:uid="{00000000-0005-0000-0000-00007F850000}"/>
    <cellStyle name="Note 3 4 4 3 2" xfId="22191" xr:uid="{00000000-0005-0000-0000-000080850000}"/>
    <cellStyle name="Note 3 4 4 3 3" xfId="22647" xr:uid="{00000000-0005-0000-0000-000081850000}"/>
    <cellStyle name="Note 3 4 4 3 4" xfId="25950" xr:uid="{00000000-0005-0000-0000-000082850000}"/>
    <cellStyle name="Note 3 4 4 3 5" xfId="26985" xr:uid="{00000000-0005-0000-0000-000083850000}"/>
    <cellStyle name="Note 3 4 4 3 6" xfId="31607" xr:uid="{00000000-0005-0000-0000-000084850000}"/>
    <cellStyle name="Note 3 4 4 4" xfId="18869" xr:uid="{00000000-0005-0000-0000-000085850000}"/>
    <cellStyle name="Note 3 4 4 5" xfId="19780" xr:uid="{00000000-0005-0000-0000-000086850000}"/>
    <cellStyle name="Note 3 4 4 6" xfId="27615" xr:uid="{00000000-0005-0000-0000-000087850000}"/>
    <cellStyle name="Note 3 4 4 7" xfId="29319" xr:uid="{00000000-0005-0000-0000-000088850000}"/>
    <cellStyle name="Note 3 4 4 8" xfId="22415" xr:uid="{00000000-0005-0000-0000-000089850000}"/>
    <cellStyle name="Note 3 4 5" xfId="5538" xr:uid="{00000000-0005-0000-0000-00008A850000}"/>
    <cellStyle name="Note 3 4 5 2" xfId="13245" xr:uid="{00000000-0005-0000-0000-00008B850000}"/>
    <cellStyle name="Note 3 4 5 3" xfId="22774" xr:uid="{00000000-0005-0000-0000-00008C850000}"/>
    <cellStyle name="Note 3 4 5 4" xfId="18279" xr:uid="{00000000-0005-0000-0000-00008D850000}"/>
    <cellStyle name="Note 3 4 5 5" xfId="21503" xr:uid="{00000000-0005-0000-0000-00008E850000}"/>
    <cellStyle name="Note 3 4 5 6" xfId="28267" xr:uid="{00000000-0005-0000-0000-00008F850000}"/>
    <cellStyle name="Note 3 4 5 7" xfId="31559" xr:uid="{00000000-0005-0000-0000-000090850000}"/>
    <cellStyle name="Note 3 4 6" xfId="6718" xr:uid="{00000000-0005-0000-0000-000091850000}"/>
    <cellStyle name="Note 3 4 6 2" xfId="23929" xr:uid="{00000000-0005-0000-0000-000092850000}"/>
    <cellStyle name="Note 3 4 6 3" xfId="25887" xr:uid="{00000000-0005-0000-0000-000093850000}"/>
    <cellStyle name="Note 3 4 6 4" xfId="20605" xr:uid="{00000000-0005-0000-0000-000094850000}"/>
    <cellStyle name="Note 3 4 6 5" xfId="19828" xr:uid="{00000000-0005-0000-0000-000095850000}"/>
    <cellStyle name="Note 3 4 6 6" xfId="32065" xr:uid="{00000000-0005-0000-0000-000096850000}"/>
    <cellStyle name="Note 3 4 7" xfId="25507" xr:uid="{00000000-0005-0000-0000-000097850000}"/>
    <cellStyle name="Note 3 4 8" xfId="16520" xr:uid="{00000000-0005-0000-0000-000098850000}"/>
    <cellStyle name="Note 3 4 9" xfId="30001" xr:uid="{00000000-0005-0000-0000-000099850000}"/>
    <cellStyle name="Note 3 5" xfId="679" xr:uid="{00000000-0005-0000-0000-00009A850000}"/>
    <cellStyle name="Note 3 5 10" xfId="29375" xr:uid="{00000000-0005-0000-0000-00009B850000}"/>
    <cellStyle name="Note 3 5 11" xfId="21225" xr:uid="{00000000-0005-0000-0000-00009C850000}"/>
    <cellStyle name="Note 3 5 2" xfId="1446" xr:uid="{00000000-0005-0000-0000-00009D850000}"/>
    <cellStyle name="Note 3 5 2 2" xfId="2537" xr:uid="{00000000-0005-0000-0000-00009E850000}"/>
    <cellStyle name="Note 3 5 2 2 2" xfId="6560" xr:uid="{00000000-0005-0000-0000-00009F850000}"/>
    <cellStyle name="Note 3 5 2 2 2 2" xfId="13981" xr:uid="{00000000-0005-0000-0000-0000A0850000}"/>
    <cellStyle name="Note 3 5 2 2 2 3" xfId="23771" xr:uid="{00000000-0005-0000-0000-0000A1850000}"/>
    <cellStyle name="Note 3 5 2 2 2 4" xfId="22650" xr:uid="{00000000-0005-0000-0000-0000A2850000}"/>
    <cellStyle name="Note 3 5 2 2 2 5" xfId="21514" xr:uid="{00000000-0005-0000-0000-0000A3850000}"/>
    <cellStyle name="Note 3 5 2 2 2 6" xfId="30006" xr:uid="{00000000-0005-0000-0000-0000A4850000}"/>
    <cellStyle name="Note 3 5 2 2 2 7" xfId="31242" xr:uid="{00000000-0005-0000-0000-0000A5850000}"/>
    <cellStyle name="Note 3 5 2 2 3" xfId="5590" xr:uid="{00000000-0005-0000-0000-0000A6850000}"/>
    <cellStyle name="Note 3 5 2 2 3 2" xfId="22826" xr:uid="{00000000-0005-0000-0000-0000A7850000}"/>
    <cellStyle name="Note 3 5 2 2 3 3" xfId="20236" xr:uid="{00000000-0005-0000-0000-0000A8850000}"/>
    <cellStyle name="Note 3 5 2 2 3 4" xfId="28418" xr:uid="{00000000-0005-0000-0000-0000A9850000}"/>
    <cellStyle name="Note 3 5 2 2 3 5" xfId="20320" xr:uid="{00000000-0005-0000-0000-0000AA850000}"/>
    <cellStyle name="Note 3 5 2 2 3 6" xfId="31919" xr:uid="{00000000-0005-0000-0000-0000AB850000}"/>
    <cellStyle name="Note 3 5 2 2 4" xfId="14369" xr:uid="{00000000-0005-0000-0000-0000AC850000}"/>
    <cellStyle name="Note 3 5 2 2 5" xfId="22154" xr:uid="{00000000-0005-0000-0000-0000AD850000}"/>
    <cellStyle name="Note 3 5 2 2 6" xfId="22053" xr:uid="{00000000-0005-0000-0000-0000AE850000}"/>
    <cellStyle name="Note 3 5 2 2 7" xfId="28270" xr:uid="{00000000-0005-0000-0000-0000AF850000}"/>
    <cellStyle name="Note 3 5 2 2 8" xfId="31137" xr:uid="{00000000-0005-0000-0000-0000B0850000}"/>
    <cellStyle name="Note 3 5 2 3" xfId="5873" xr:uid="{00000000-0005-0000-0000-0000B1850000}"/>
    <cellStyle name="Note 3 5 2 3 2" xfId="13502" xr:uid="{00000000-0005-0000-0000-0000B2850000}"/>
    <cellStyle name="Note 3 5 2 3 3" xfId="23084" xr:uid="{00000000-0005-0000-0000-0000B3850000}"/>
    <cellStyle name="Note 3 5 2 3 4" xfId="14694" xr:uid="{00000000-0005-0000-0000-0000B4850000}"/>
    <cellStyle name="Note 3 5 2 3 5" xfId="22849" xr:uid="{00000000-0005-0000-0000-0000B5850000}"/>
    <cellStyle name="Note 3 5 2 3 6" xfId="30829" xr:uid="{00000000-0005-0000-0000-0000B6850000}"/>
    <cellStyle name="Note 3 5 2 3 7" xfId="26291" xr:uid="{00000000-0005-0000-0000-0000B7850000}"/>
    <cellStyle name="Note 3 5 2 4" xfId="6503" xr:uid="{00000000-0005-0000-0000-0000B8850000}"/>
    <cellStyle name="Note 3 5 2 4 2" xfId="23714" xr:uid="{00000000-0005-0000-0000-0000B9850000}"/>
    <cellStyle name="Note 3 5 2 4 3" xfId="22452" xr:uid="{00000000-0005-0000-0000-0000BA850000}"/>
    <cellStyle name="Note 3 5 2 4 4" xfId="26314" xr:uid="{00000000-0005-0000-0000-0000BB850000}"/>
    <cellStyle name="Note 3 5 2 4 5" xfId="25913" xr:uid="{00000000-0005-0000-0000-0000BC850000}"/>
    <cellStyle name="Note 3 5 2 4 6" xfId="31080" xr:uid="{00000000-0005-0000-0000-0000BD850000}"/>
    <cellStyle name="Note 3 5 2 5" xfId="19715" xr:uid="{00000000-0005-0000-0000-0000BE850000}"/>
    <cellStyle name="Note 3 5 2 6" xfId="25896" xr:uid="{00000000-0005-0000-0000-0000BF850000}"/>
    <cellStyle name="Note 3 5 2 7" xfId="28436" xr:uid="{00000000-0005-0000-0000-0000C0850000}"/>
    <cellStyle name="Note 3 5 2 8" xfId="28402" xr:uid="{00000000-0005-0000-0000-0000C1850000}"/>
    <cellStyle name="Note 3 5 2 9" xfId="31136" xr:uid="{00000000-0005-0000-0000-0000C2850000}"/>
    <cellStyle name="Note 3 5 3" xfId="1185" xr:uid="{00000000-0005-0000-0000-0000C3850000}"/>
    <cellStyle name="Note 3 5 3 2" xfId="2276" xr:uid="{00000000-0005-0000-0000-0000C4850000}"/>
    <cellStyle name="Note 3 5 3 2 2" xfId="6417" xr:uid="{00000000-0005-0000-0000-0000C5850000}"/>
    <cellStyle name="Note 3 5 3 2 2 2" xfId="13893" xr:uid="{00000000-0005-0000-0000-0000C6850000}"/>
    <cellStyle name="Note 3 5 3 2 2 3" xfId="23628" xr:uid="{00000000-0005-0000-0000-0000C7850000}"/>
    <cellStyle name="Note 3 5 3 2 2 4" xfId="22719" xr:uid="{00000000-0005-0000-0000-0000C8850000}"/>
    <cellStyle name="Note 3 5 3 2 2 5" xfId="28672" xr:uid="{00000000-0005-0000-0000-0000C9850000}"/>
    <cellStyle name="Note 3 5 3 2 2 6" xfId="14698" xr:uid="{00000000-0005-0000-0000-0000CA850000}"/>
    <cellStyle name="Note 3 5 3 2 2 7" xfId="27327" xr:uid="{00000000-0005-0000-0000-0000CB850000}"/>
    <cellStyle name="Note 3 5 3 2 3" xfId="4049" xr:uid="{00000000-0005-0000-0000-0000CC850000}"/>
    <cellStyle name="Note 3 5 3 2 3 2" xfId="21416" xr:uid="{00000000-0005-0000-0000-0000CD850000}"/>
    <cellStyle name="Note 3 5 3 2 3 3" xfId="26542" xr:uid="{00000000-0005-0000-0000-0000CE850000}"/>
    <cellStyle name="Note 3 5 3 2 3 4" xfId="26581" xr:uid="{00000000-0005-0000-0000-0000CF850000}"/>
    <cellStyle name="Note 3 5 3 2 3 5" xfId="25123" xr:uid="{00000000-0005-0000-0000-0000D0850000}"/>
    <cellStyle name="Note 3 5 3 2 3 6" xfId="29211" xr:uid="{00000000-0005-0000-0000-0000D1850000}"/>
    <cellStyle name="Note 3 5 3 2 4" xfId="19701" xr:uid="{00000000-0005-0000-0000-0000D2850000}"/>
    <cellStyle name="Note 3 5 3 2 5" xfId="25322" xr:uid="{00000000-0005-0000-0000-0000D3850000}"/>
    <cellStyle name="Note 3 5 3 2 6" xfId="14099" xr:uid="{00000000-0005-0000-0000-0000D4850000}"/>
    <cellStyle name="Note 3 5 3 2 7" xfId="24275" xr:uid="{00000000-0005-0000-0000-0000D5850000}"/>
    <cellStyle name="Note 3 5 3 2 8" xfId="31786" xr:uid="{00000000-0005-0000-0000-0000D6850000}"/>
    <cellStyle name="Note 3 5 3 3" xfId="4975" xr:uid="{00000000-0005-0000-0000-0000D7850000}"/>
    <cellStyle name="Note 3 5 3 3 2" xfId="12746" xr:uid="{00000000-0005-0000-0000-0000D8850000}"/>
    <cellStyle name="Note 3 5 3 3 3" xfId="22271" xr:uid="{00000000-0005-0000-0000-0000D9850000}"/>
    <cellStyle name="Note 3 5 3 3 4" xfId="19451" xr:uid="{00000000-0005-0000-0000-0000DA850000}"/>
    <cellStyle name="Note 3 5 3 3 5" xfId="24426" xr:uid="{00000000-0005-0000-0000-0000DB850000}"/>
    <cellStyle name="Note 3 5 3 3 6" xfId="21796" xr:uid="{00000000-0005-0000-0000-0000DC850000}"/>
    <cellStyle name="Note 3 5 3 3 7" xfId="30963" xr:uid="{00000000-0005-0000-0000-0000DD850000}"/>
    <cellStyle name="Note 3 5 3 4" xfId="6094" xr:uid="{00000000-0005-0000-0000-0000DE850000}"/>
    <cellStyle name="Note 3 5 3 4 2" xfId="23305" xr:uid="{00000000-0005-0000-0000-0000DF850000}"/>
    <cellStyle name="Note 3 5 3 4 3" xfId="26241" xr:uid="{00000000-0005-0000-0000-0000E0850000}"/>
    <cellStyle name="Note 3 5 3 4 4" xfId="27692" xr:uid="{00000000-0005-0000-0000-0000E1850000}"/>
    <cellStyle name="Note 3 5 3 4 5" xfId="27276" xr:uid="{00000000-0005-0000-0000-0000E2850000}"/>
    <cellStyle name="Note 3 5 3 4 6" xfId="31865" xr:uid="{00000000-0005-0000-0000-0000E3850000}"/>
    <cellStyle name="Note 3 5 3 5" xfId="18584" xr:uid="{00000000-0005-0000-0000-0000E4850000}"/>
    <cellStyle name="Note 3 5 3 6" xfId="24750" xr:uid="{00000000-0005-0000-0000-0000E5850000}"/>
    <cellStyle name="Note 3 5 3 7" xfId="20531" xr:uid="{00000000-0005-0000-0000-0000E6850000}"/>
    <cellStyle name="Note 3 5 3 8" xfId="27417" xr:uid="{00000000-0005-0000-0000-0000E7850000}"/>
    <cellStyle name="Note 3 5 3 9" xfId="30888" xr:uid="{00000000-0005-0000-0000-0000E8850000}"/>
    <cellStyle name="Note 3 5 4" xfId="1857" xr:uid="{00000000-0005-0000-0000-0000E9850000}"/>
    <cellStyle name="Note 3 5 4 2" xfId="6158" xr:uid="{00000000-0005-0000-0000-0000EA850000}"/>
    <cellStyle name="Note 3 5 4 2 2" xfId="13723" xr:uid="{00000000-0005-0000-0000-0000EB850000}"/>
    <cellStyle name="Note 3 5 4 2 3" xfId="23369" xr:uid="{00000000-0005-0000-0000-0000EC850000}"/>
    <cellStyle name="Note 3 5 4 2 4" xfId="19810" xr:uid="{00000000-0005-0000-0000-0000ED850000}"/>
    <cellStyle name="Note 3 5 4 2 5" xfId="21619" xr:uid="{00000000-0005-0000-0000-0000EE850000}"/>
    <cellStyle name="Note 3 5 4 2 6" xfId="26703" xr:uid="{00000000-0005-0000-0000-0000EF850000}"/>
    <cellStyle name="Note 3 5 4 2 7" xfId="27061" xr:uid="{00000000-0005-0000-0000-0000F0850000}"/>
    <cellStyle name="Note 3 5 4 3" xfId="4008" xr:uid="{00000000-0005-0000-0000-0000F1850000}"/>
    <cellStyle name="Note 3 5 4 3 2" xfId="21375" xr:uid="{00000000-0005-0000-0000-0000F2850000}"/>
    <cellStyle name="Note 3 5 4 3 3" xfId="22102" xr:uid="{00000000-0005-0000-0000-0000F3850000}"/>
    <cellStyle name="Note 3 5 4 3 4" xfId="26766" xr:uid="{00000000-0005-0000-0000-0000F4850000}"/>
    <cellStyle name="Note 3 5 4 3 5" xfId="27541" xr:uid="{00000000-0005-0000-0000-0000F5850000}"/>
    <cellStyle name="Note 3 5 4 3 6" xfId="31556" xr:uid="{00000000-0005-0000-0000-0000F6850000}"/>
    <cellStyle name="Note 3 5 4 4" xfId="19719" xr:uid="{00000000-0005-0000-0000-0000F7850000}"/>
    <cellStyle name="Note 3 5 4 5" xfId="20751" xr:uid="{00000000-0005-0000-0000-0000F8850000}"/>
    <cellStyle name="Note 3 5 4 6" xfId="22738" xr:uid="{00000000-0005-0000-0000-0000F9850000}"/>
    <cellStyle name="Note 3 5 4 7" xfId="25776" xr:uid="{00000000-0005-0000-0000-0000FA850000}"/>
    <cellStyle name="Note 3 5 4 8" xfId="29066" xr:uid="{00000000-0005-0000-0000-0000FB850000}"/>
    <cellStyle name="Note 3 5 5" xfId="4652" xr:uid="{00000000-0005-0000-0000-0000FC850000}"/>
    <cellStyle name="Note 3 5 5 2" xfId="12497" xr:uid="{00000000-0005-0000-0000-0000FD850000}"/>
    <cellStyle name="Note 3 5 5 3" xfId="21970" xr:uid="{00000000-0005-0000-0000-0000FE850000}"/>
    <cellStyle name="Note 3 5 5 4" xfId="21615" xr:uid="{00000000-0005-0000-0000-0000FF850000}"/>
    <cellStyle name="Note 3 5 5 5" xfId="26806" xr:uid="{00000000-0005-0000-0000-000000860000}"/>
    <cellStyle name="Note 3 5 5 6" xfId="30150" xr:uid="{00000000-0005-0000-0000-000001860000}"/>
    <cellStyle name="Note 3 5 5 7" xfId="29041" xr:uid="{00000000-0005-0000-0000-000002860000}"/>
    <cellStyle name="Note 3 5 6" xfId="6876" xr:uid="{00000000-0005-0000-0000-000003860000}"/>
    <cellStyle name="Note 3 5 6 2" xfId="24087" xr:uid="{00000000-0005-0000-0000-000004860000}"/>
    <cellStyle name="Note 3 5 6 3" xfId="15588" xr:uid="{00000000-0005-0000-0000-000005860000}"/>
    <cellStyle name="Note 3 5 6 4" xfId="28914" xr:uid="{00000000-0005-0000-0000-000006860000}"/>
    <cellStyle name="Note 3 5 6 5" xfId="28098" xr:uid="{00000000-0005-0000-0000-000007860000}"/>
    <cellStyle name="Note 3 5 6 6" xfId="24627" xr:uid="{00000000-0005-0000-0000-000008860000}"/>
    <cellStyle name="Note 3 5 7" xfId="24935" xr:uid="{00000000-0005-0000-0000-000009860000}"/>
    <cellStyle name="Note 3 5 8" xfId="26558" xr:uid="{00000000-0005-0000-0000-00000A860000}"/>
    <cellStyle name="Note 3 5 9" xfId="29570" xr:uid="{00000000-0005-0000-0000-00000B860000}"/>
    <cellStyle name="Note 3 6" xfId="1435" xr:uid="{00000000-0005-0000-0000-00000C860000}"/>
    <cellStyle name="Note 3 6 2" xfId="2526" xr:uid="{00000000-0005-0000-0000-00000D860000}"/>
    <cellStyle name="Note 3 6 2 2" xfId="6549" xr:uid="{00000000-0005-0000-0000-00000E860000}"/>
    <cellStyle name="Note 3 6 2 2 2" xfId="13970" xr:uid="{00000000-0005-0000-0000-00000F860000}"/>
    <cellStyle name="Note 3 6 2 2 3" xfId="23760" xr:uid="{00000000-0005-0000-0000-000010860000}"/>
    <cellStyle name="Note 3 6 2 2 4" xfId="26177" xr:uid="{00000000-0005-0000-0000-000011860000}"/>
    <cellStyle name="Note 3 6 2 2 5" xfId="22737" xr:uid="{00000000-0005-0000-0000-000012860000}"/>
    <cellStyle name="Note 3 6 2 2 6" xfId="20252" xr:uid="{00000000-0005-0000-0000-000013860000}"/>
    <cellStyle name="Note 3 6 2 2 7" xfId="25398" xr:uid="{00000000-0005-0000-0000-000014860000}"/>
    <cellStyle name="Note 3 6 2 3" xfId="6083" xr:uid="{00000000-0005-0000-0000-000015860000}"/>
    <cellStyle name="Note 3 6 2 3 2" xfId="23294" xr:uid="{00000000-0005-0000-0000-000016860000}"/>
    <cellStyle name="Note 3 6 2 3 3" xfId="20962" xr:uid="{00000000-0005-0000-0000-000017860000}"/>
    <cellStyle name="Note 3 6 2 3 4" xfId="26746" xr:uid="{00000000-0005-0000-0000-000018860000}"/>
    <cellStyle name="Note 3 6 2 3 5" xfId="30320" xr:uid="{00000000-0005-0000-0000-000019860000}"/>
    <cellStyle name="Note 3 6 2 3 6" xfId="31755" xr:uid="{00000000-0005-0000-0000-00001A860000}"/>
    <cellStyle name="Note 3 6 2 4" xfId="14378" xr:uid="{00000000-0005-0000-0000-00001B860000}"/>
    <cellStyle name="Note 3 6 2 5" xfId="22139" xr:uid="{00000000-0005-0000-0000-00001C860000}"/>
    <cellStyle name="Note 3 6 2 6" xfId="19807" xr:uid="{00000000-0005-0000-0000-00001D860000}"/>
    <cellStyle name="Note 3 6 2 7" xfId="28785" xr:uid="{00000000-0005-0000-0000-00001E860000}"/>
    <cellStyle name="Note 3 6 2 8" xfId="24443" xr:uid="{00000000-0005-0000-0000-00001F860000}"/>
    <cellStyle name="Note 3 6 3" xfId="5862" xr:uid="{00000000-0005-0000-0000-000020860000}"/>
    <cellStyle name="Note 3 6 3 2" xfId="13491" xr:uid="{00000000-0005-0000-0000-000021860000}"/>
    <cellStyle name="Note 3 6 3 3" xfId="23073" xr:uid="{00000000-0005-0000-0000-000022860000}"/>
    <cellStyle name="Note 3 6 3 4" xfId="17888" xr:uid="{00000000-0005-0000-0000-000023860000}"/>
    <cellStyle name="Note 3 6 3 5" xfId="15563" xr:uid="{00000000-0005-0000-0000-000024860000}"/>
    <cellStyle name="Note 3 6 3 6" xfId="30053" xr:uid="{00000000-0005-0000-0000-000025860000}"/>
    <cellStyle name="Note 3 6 3 7" xfId="22080" xr:uid="{00000000-0005-0000-0000-000026860000}"/>
    <cellStyle name="Note 3 6 4" xfId="5547" xr:uid="{00000000-0005-0000-0000-000027860000}"/>
    <cellStyle name="Note 3 6 4 2" xfId="22783" xr:uid="{00000000-0005-0000-0000-000028860000}"/>
    <cellStyle name="Note 3 6 4 3" xfId="14424" xr:uid="{00000000-0005-0000-0000-000029860000}"/>
    <cellStyle name="Note 3 6 4 4" xfId="28389" xr:uid="{00000000-0005-0000-0000-00002A860000}"/>
    <cellStyle name="Note 3 6 4 5" xfId="29495" xr:uid="{00000000-0005-0000-0000-00002B860000}"/>
    <cellStyle name="Note 3 6 4 6" xfId="31226" xr:uid="{00000000-0005-0000-0000-00002C860000}"/>
    <cellStyle name="Note 3 6 5" xfId="19741" xr:uid="{00000000-0005-0000-0000-00002D860000}"/>
    <cellStyle name="Note 3 6 6" xfId="14773" xr:uid="{00000000-0005-0000-0000-00002E860000}"/>
    <cellStyle name="Note 3 6 7" xfId="15900" xr:uid="{00000000-0005-0000-0000-00002F860000}"/>
    <cellStyle name="Note 3 6 8" xfId="29636" xr:uid="{00000000-0005-0000-0000-000030860000}"/>
    <cellStyle name="Note 3 6 9" xfId="29710" xr:uid="{00000000-0005-0000-0000-000031860000}"/>
    <cellStyle name="Note 3 7" xfId="1176" xr:uid="{00000000-0005-0000-0000-000032860000}"/>
    <cellStyle name="Note 3 7 2" xfId="2267" xr:uid="{00000000-0005-0000-0000-000033860000}"/>
    <cellStyle name="Note 3 7 2 2" xfId="6408" xr:uid="{00000000-0005-0000-0000-000034860000}"/>
    <cellStyle name="Note 3 7 2 2 2" xfId="13884" xr:uid="{00000000-0005-0000-0000-000035860000}"/>
    <cellStyle name="Note 3 7 2 2 3" xfId="23619" xr:uid="{00000000-0005-0000-0000-000036860000}"/>
    <cellStyle name="Note 3 7 2 2 4" xfId="24318" xr:uid="{00000000-0005-0000-0000-000037860000}"/>
    <cellStyle name="Note 3 7 2 2 5" xfId="27704" xr:uid="{00000000-0005-0000-0000-000038860000}"/>
    <cellStyle name="Note 3 7 2 2 6" xfId="29568" xr:uid="{00000000-0005-0000-0000-000039860000}"/>
    <cellStyle name="Note 3 7 2 2 7" xfId="25841" xr:uid="{00000000-0005-0000-0000-00003A860000}"/>
    <cellStyle name="Note 3 7 2 3" xfId="5566" xr:uid="{00000000-0005-0000-0000-00003B860000}"/>
    <cellStyle name="Note 3 7 2 3 2" xfId="22802" xr:uid="{00000000-0005-0000-0000-00003C860000}"/>
    <cellStyle name="Note 3 7 2 3 3" xfId="26171" xr:uid="{00000000-0005-0000-0000-00003D860000}"/>
    <cellStyle name="Note 3 7 2 3 4" xfId="28659" xr:uid="{00000000-0005-0000-0000-00003E860000}"/>
    <cellStyle name="Note 3 7 2 3 5" xfId="15802" xr:uid="{00000000-0005-0000-0000-00003F860000}"/>
    <cellStyle name="Note 3 7 2 3 6" xfId="18015" xr:uid="{00000000-0005-0000-0000-000040860000}"/>
    <cellStyle name="Note 3 7 2 4" xfId="20310" xr:uid="{00000000-0005-0000-0000-000041860000}"/>
    <cellStyle name="Note 3 7 2 5" xfId="22691" xr:uid="{00000000-0005-0000-0000-000042860000}"/>
    <cellStyle name="Note 3 7 2 6" xfId="19107" xr:uid="{00000000-0005-0000-0000-000043860000}"/>
    <cellStyle name="Note 3 7 2 7" xfId="24322" xr:uid="{00000000-0005-0000-0000-000044860000}"/>
    <cellStyle name="Note 3 7 2 8" xfId="26859" xr:uid="{00000000-0005-0000-0000-000045860000}"/>
    <cellStyle name="Note 3 7 3" xfId="4630" xr:uid="{00000000-0005-0000-0000-000046860000}"/>
    <cellStyle name="Note 3 7 3 2" xfId="12475" xr:uid="{00000000-0005-0000-0000-000047860000}"/>
    <cellStyle name="Note 3 7 3 3" xfId="21948" xr:uid="{00000000-0005-0000-0000-000048860000}"/>
    <cellStyle name="Note 3 7 3 4" xfId="22663" xr:uid="{00000000-0005-0000-0000-000049860000}"/>
    <cellStyle name="Note 3 7 3 5" xfId="22561" xr:uid="{00000000-0005-0000-0000-00004A860000}"/>
    <cellStyle name="Note 3 7 3 6" xfId="30793" xr:uid="{00000000-0005-0000-0000-00004B860000}"/>
    <cellStyle name="Note 3 7 3 7" xfId="31693" xr:uid="{00000000-0005-0000-0000-00004C860000}"/>
    <cellStyle name="Note 3 7 4" xfId="6945" xr:uid="{00000000-0005-0000-0000-00004D860000}"/>
    <cellStyle name="Note 3 7 4 2" xfId="24156" xr:uid="{00000000-0005-0000-0000-00004E860000}"/>
    <cellStyle name="Note 3 7 4 3" xfId="26071" xr:uid="{00000000-0005-0000-0000-00004F860000}"/>
    <cellStyle name="Note 3 7 4 4" xfId="28983" xr:uid="{00000000-0005-0000-0000-000050860000}"/>
    <cellStyle name="Note 3 7 4 5" xfId="28652" xr:uid="{00000000-0005-0000-0000-000051860000}"/>
    <cellStyle name="Note 3 7 4 6" xfId="28430" xr:uid="{00000000-0005-0000-0000-000052860000}"/>
    <cellStyle name="Note 3 7 5" xfId="19708" xr:uid="{00000000-0005-0000-0000-000053860000}"/>
    <cellStyle name="Note 3 7 6" xfId="25655" xr:uid="{00000000-0005-0000-0000-000054860000}"/>
    <cellStyle name="Note 3 7 7" xfId="25701" xr:uid="{00000000-0005-0000-0000-000055860000}"/>
    <cellStyle name="Note 3 7 8" xfId="20561" xr:uid="{00000000-0005-0000-0000-000056860000}"/>
    <cellStyle name="Note 3 7 9" xfId="31165" xr:uid="{00000000-0005-0000-0000-000057860000}"/>
    <cellStyle name="Note 3 8" xfId="1846" xr:uid="{00000000-0005-0000-0000-000058860000}"/>
    <cellStyle name="Note 3 8 2" xfId="6147" xr:uid="{00000000-0005-0000-0000-000059860000}"/>
    <cellStyle name="Note 3 8 2 2" xfId="13712" xr:uid="{00000000-0005-0000-0000-00005A860000}"/>
    <cellStyle name="Note 3 8 2 3" xfId="23358" xr:uid="{00000000-0005-0000-0000-00005B860000}"/>
    <cellStyle name="Note 3 8 2 4" xfId="22850" xr:uid="{00000000-0005-0000-0000-00005C860000}"/>
    <cellStyle name="Note 3 8 2 5" xfId="24644" xr:uid="{00000000-0005-0000-0000-00005D860000}"/>
    <cellStyle name="Note 3 8 2 6" xfId="27820" xr:uid="{00000000-0005-0000-0000-00005E860000}"/>
    <cellStyle name="Note 3 8 2 7" xfId="25792" xr:uid="{00000000-0005-0000-0000-00005F860000}"/>
    <cellStyle name="Note 3 8 3" xfId="6509" xr:uid="{00000000-0005-0000-0000-000060860000}"/>
    <cellStyle name="Note 3 8 3 2" xfId="23720" xr:uid="{00000000-0005-0000-0000-000061860000}"/>
    <cellStyle name="Note 3 8 3 3" xfId="22370" xr:uid="{00000000-0005-0000-0000-000062860000}"/>
    <cellStyle name="Note 3 8 3 4" xfId="15514" xr:uid="{00000000-0005-0000-0000-000063860000}"/>
    <cellStyle name="Note 3 8 3 5" xfId="26906" xr:uid="{00000000-0005-0000-0000-000064860000}"/>
    <cellStyle name="Note 3 8 3 6" xfId="27717" xr:uid="{00000000-0005-0000-0000-000065860000}"/>
    <cellStyle name="Note 3 8 4" xfId="18580" xr:uid="{00000000-0005-0000-0000-000066860000}"/>
    <cellStyle name="Note 3 8 5" xfId="20851" xr:uid="{00000000-0005-0000-0000-000067860000}"/>
    <cellStyle name="Note 3 8 6" xfId="25762" xr:uid="{00000000-0005-0000-0000-000068860000}"/>
    <cellStyle name="Note 3 8 7" xfId="19999" xr:uid="{00000000-0005-0000-0000-000069860000}"/>
    <cellStyle name="Note 3 8 8" xfId="30913" xr:uid="{00000000-0005-0000-0000-00006A860000}"/>
    <cellStyle name="Note 3 9" xfId="5193" xr:uid="{00000000-0005-0000-0000-00006B860000}"/>
    <cellStyle name="Note 3 9 2" xfId="12946" xr:uid="{00000000-0005-0000-0000-00006C860000}"/>
    <cellStyle name="Note 3 9 3" xfId="22464" xr:uid="{00000000-0005-0000-0000-00006D860000}"/>
    <cellStyle name="Note 3 9 4" xfId="26432" xr:uid="{00000000-0005-0000-0000-00006E860000}"/>
    <cellStyle name="Note 3 9 5" xfId="28272" xr:uid="{00000000-0005-0000-0000-00006F860000}"/>
    <cellStyle name="Note 3 9 6" xfId="27324" xr:uid="{00000000-0005-0000-0000-000070860000}"/>
    <cellStyle name="Note 3 9 7" xfId="15504" xr:uid="{00000000-0005-0000-0000-000071860000}"/>
    <cellStyle name="Note 4" xfId="680" xr:uid="{00000000-0005-0000-0000-000072860000}"/>
    <cellStyle name="Note 4 10" xfId="22937" xr:uid="{00000000-0005-0000-0000-000073860000}"/>
    <cellStyle name="Note 4 11" xfId="25273" xr:uid="{00000000-0005-0000-0000-000074860000}"/>
    <cellStyle name="Note 4 12" xfId="24849" xr:uid="{00000000-0005-0000-0000-000075860000}"/>
    <cellStyle name="Note 4 13" xfId="27829" xr:uid="{00000000-0005-0000-0000-000076860000}"/>
    <cellStyle name="Note 4 14" xfId="19716" xr:uid="{00000000-0005-0000-0000-000077860000}"/>
    <cellStyle name="Note 4 2" xfId="681" xr:uid="{00000000-0005-0000-0000-000078860000}"/>
    <cellStyle name="Note 4 2 10" xfId="26290" xr:uid="{00000000-0005-0000-0000-000079860000}"/>
    <cellStyle name="Note 4 2 11" xfId="28650" xr:uid="{00000000-0005-0000-0000-00007A860000}"/>
    <cellStyle name="Note 4 2 12" xfId="29372" xr:uid="{00000000-0005-0000-0000-00007B860000}"/>
    <cellStyle name="Note 4 2 13" xfId="30641" xr:uid="{00000000-0005-0000-0000-00007C860000}"/>
    <cellStyle name="Note 4 2 2" xfId="682" xr:uid="{00000000-0005-0000-0000-00007D860000}"/>
    <cellStyle name="Note 4 2 2 10" xfId="27457" xr:uid="{00000000-0005-0000-0000-00007E860000}"/>
    <cellStyle name="Note 4 2 2 11" xfId="31031" xr:uid="{00000000-0005-0000-0000-00007F860000}"/>
    <cellStyle name="Note 4 2 2 2" xfId="1449" xr:uid="{00000000-0005-0000-0000-000080860000}"/>
    <cellStyle name="Note 4 2 2 2 2" xfId="2540" xr:uid="{00000000-0005-0000-0000-000081860000}"/>
    <cellStyle name="Note 4 2 2 2 2 2" xfId="6563" xr:uid="{00000000-0005-0000-0000-000082860000}"/>
    <cellStyle name="Note 4 2 2 2 2 2 2" xfId="13984" xr:uid="{00000000-0005-0000-0000-000083860000}"/>
    <cellStyle name="Note 4 2 2 2 2 2 3" xfId="23774" xr:uid="{00000000-0005-0000-0000-000084860000}"/>
    <cellStyle name="Note 4 2 2 2 2 2 4" xfId="20105" xr:uid="{00000000-0005-0000-0000-000085860000}"/>
    <cellStyle name="Note 4 2 2 2 2 2 5" xfId="27651" xr:uid="{00000000-0005-0000-0000-000086860000}"/>
    <cellStyle name="Note 4 2 2 2 2 2 6" xfId="29298" xr:uid="{00000000-0005-0000-0000-000087860000}"/>
    <cellStyle name="Note 4 2 2 2 2 2 7" xfId="28651" xr:uid="{00000000-0005-0000-0000-000088860000}"/>
    <cellStyle name="Note 4 2 2 2 2 3" xfId="4356" xr:uid="{00000000-0005-0000-0000-000089860000}"/>
    <cellStyle name="Note 4 2 2 2 2 3 2" xfId="21702" xr:uid="{00000000-0005-0000-0000-00008A860000}"/>
    <cellStyle name="Note 4 2 2 2 2 3 3" xfId="20412" xr:uid="{00000000-0005-0000-0000-00008B860000}"/>
    <cellStyle name="Note 4 2 2 2 2 3 4" xfId="27291" xr:uid="{00000000-0005-0000-0000-00008C860000}"/>
    <cellStyle name="Note 4 2 2 2 2 3 5" xfId="21554" xr:uid="{00000000-0005-0000-0000-00008D860000}"/>
    <cellStyle name="Note 4 2 2 2 2 3 6" xfId="15528" xr:uid="{00000000-0005-0000-0000-00008E860000}"/>
    <cellStyle name="Note 4 2 2 2 2 4" xfId="14366" xr:uid="{00000000-0005-0000-0000-00008F860000}"/>
    <cellStyle name="Note 4 2 2 2 2 5" xfId="21502" xr:uid="{00000000-0005-0000-0000-000090860000}"/>
    <cellStyle name="Note 4 2 2 2 2 6" xfId="27357" xr:uid="{00000000-0005-0000-0000-000091860000}"/>
    <cellStyle name="Note 4 2 2 2 2 7" xfId="27401" xr:uid="{00000000-0005-0000-0000-000092860000}"/>
    <cellStyle name="Note 4 2 2 2 2 8" xfId="31823" xr:uid="{00000000-0005-0000-0000-000093860000}"/>
    <cellStyle name="Note 4 2 2 2 3" xfId="5876" xr:uid="{00000000-0005-0000-0000-000094860000}"/>
    <cellStyle name="Note 4 2 2 2 3 2" xfId="13505" xr:uid="{00000000-0005-0000-0000-000095860000}"/>
    <cellStyle name="Note 4 2 2 2 3 3" xfId="23087" xr:uid="{00000000-0005-0000-0000-000096860000}"/>
    <cellStyle name="Note 4 2 2 2 3 4" xfId="26430" xr:uid="{00000000-0005-0000-0000-000097860000}"/>
    <cellStyle name="Note 4 2 2 2 3 5" xfId="22099" xr:uid="{00000000-0005-0000-0000-000098860000}"/>
    <cellStyle name="Note 4 2 2 2 3 6" xfId="29313" xr:uid="{00000000-0005-0000-0000-000099860000}"/>
    <cellStyle name="Note 4 2 2 2 3 7" xfId="31609" xr:uid="{00000000-0005-0000-0000-00009A860000}"/>
    <cellStyle name="Note 4 2 2 2 4" xfId="4015" xr:uid="{00000000-0005-0000-0000-00009B860000}"/>
    <cellStyle name="Note 4 2 2 2 4 2" xfId="21382" xr:uid="{00000000-0005-0000-0000-00009C860000}"/>
    <cellStyle name="Note 4 2 2 2 4 3" xfId="25556" xr:uid="{00000000-0005-0000-0000-00009D860000}"/>
    <cellStyle name="Note 4 2 2 2 4 4" xfId="27634" xr:uid="{00000000-0005-0000-0000-00009E860000}"/>
    <cellStyle name="Note 4 2 2 2 4 5" xfId="25367" xr:uid="{00000000-0005-0000-0000-00009F860000}"/>
    <cellStyle name="Note 4 2 2 2 4 6" xfId="30934" xr:uid="{00000000-0005-0000-0000-0000A0860000}"/>
    <cellStyle name="Note 4 2 2 2 5" xfId="16466" xr:uid="{00000000-0005-0000-0000-0000A1860000}"/>
    <cellStyle name="Note 4 2 2 2 6" xfId="21214" xr:uid="{00000000-0005-0000-0000-0000A2860000}"/>
    <cellStyle name="Note 4 2 2 2 7" xfId="28369" xr:uid="{00000000-0005-0000-0000-0000A3860000}"/>
    <cellStyle name="Note 4 2 2 2 8" xfId="29381" xr:uid="{00000000-0005-0000-0000-0000A4860000}"/>
    <cellStyle name="Note 4 2 2 2 9" xfId="31187" xr:uid="{00000000-0005-0000-0000-0000A5860000}"/>
    <cellStyle name="Note 4 2 2 3" xfId="1495" xr:uid="{00000000-0005-0000-0000-0000A6860000}"/>
    <cellStyle name="Note 4 2 2 3 2" xfId="2586" xr:uid="{00000000-0005-0000-0000-0000A7860000}"/>
    <cellStyle name="Note 4 2 2 3 2 2" xfId="6609" xr:uid="{00000000-0005-0000-0000-0000A8860000}"/>
    <cellStyle name="Note 4 2 2 3 2 2 2" xfId="14030" xr:uid="{00000000-0005-0000-0000-0000A9860000}"/>
    <cellStyle name="Note 4 2 2 3 2 2 3" xfId="23820" xr:uid="{00000000-0005-0000-0000-0000AA860000}"/>
    <cellStyle name="Note 4 2 2 3 2 2 4" xfId="14096" xr:uid="{00000000-0005-0000-0000-0000AB860000}"/>
    <cellStyle name="Note 4 2 2 3 2 2 5" xfId="26781" xr:uid="{00000000-0005-0000-0000-0000AC860000}"/>
    <cellStyle name="Note 4 2 2 3 2 2 6" xfId="29818" xr:uid="{00000000-0005-0000-0000-0000AD860000}"/>
    <cellStyle name="Note 4 2 2 3 2 2 7" xfId="27136" xr:uid="{00000000-0005-0000-0000-0000AE860000}"/>
    <cellStyle name="Note 4 2 2 3 2 3" xfId="6853" xr:uid="{00000000-0005-0000-0000-0000AF860000}"/>
    <cellStyle name="Note 4 2 2 3 2 3 2" xfId="24064" xr:uid="{00000000-0005-0000-0000-0000B0860000}"/>
    <cellStyle name="Note 4 2 2 3 2 3 3" xfId="25493" xr:uid="{00000000-0005-0000-0000-0000B1860000}"/>
    <cellStyle name="Note 4 2 2 3 2 3 4" xfId="28891" xr:uid="{00000000-0005-0000-0000-0000B2860000}"/>
    <cellStyle name="Note 4 2 2 3 2 3 5" xfId="28140" xr:uid="{00000000-0005-0000-0000-0000B3860000}"/>
    <cellStyle name="Note 4 2 2 3 2 3 6" xfId="30260" xr:uid="{00000000-0005-0000-0000-0000B4860000}"/>
    <cellStyle name="Note 4 2 2 3 2 4" xfId="14084" xr:uid="{00000000-0005-0000-0000-0000B5860000}"/>
    <cellStyle name="Note 4 2 2 3 2 5" xfId="21758" xr:uid="{00000000-0005-0000-0000-0000B6860000}"/>
    <cellStyle name="Note 4 2 2 3 2 6" xfId="26109" xr:uid="{00000000-0005-0000-0000-0000B7860000}"/>
    <cellStyle name="Note 4 2 2 3 2 7" xfId="15459" xr:uid="{00000000-0005-0000-0000-0000B8860000}"/>
    <cellStyle name="Note 4 2 2 3 2 8" xfId="31276" xr:uid="{00000000-0005-0000-0000-0000B9860000}"/>
    <cellStyle name="Note 4 2 2 3 3" xfId="5922" xr:uid="{00000000-0005-0000-0000-0000BA860000}"/>
    <cellStyle name="Note 4 2 2 3 3 2" xfId="13551" xr:uid="{00000000-0005-0000-0000-0000BB860000}"/>
    <cellStyle name="Note 4 2 2 3 3 3" xfId="23133" xr:uid="{00000000-0005-0000-0000-0000BC860000}"/>
    <cellStyle name="Note 4 2 2 3 3 4" xfId="14695" xr:uid="{00000000-0005-0000-0000-0000BD860000}"/>
    <cellStyle name="Note 4 2 2 3 3 5" xfId="17884" xr:uid="{00000000-0005-0000-0000-0000BE860000}"/>
    <cellStyle name="Note 4 2 2 3 3 6" xfId="25787" xr:uid="{00000000-0005-0000-0000-0000BF860000}"/>
    <cellStyle name="Note 4 2 2 3 3 7" xfId="31638" xr:uid="{00000000-0005-0000-0000-0000C0860000}"/>
    <cellStyle name="Note 4 2 2 3 4" xfId="3991" xr:uid="{00000000-0005-0000-0000-0000C1860000}"/>
    <cellStyle name="Note 4 2 2 3 4 2" xfId="21358" xr:uid="{00000000-0005-0000-0000-0000C2860000}"/>
    <cellStyle name="Note 4 2 2 3 4 3" xfId="24825" xr:uid="{00000000-0005-0000-0000-0000C3860000}"/>
    <cellStyle name="Note 4 2 2 3 4 4" xfId="20973" xr:uid="{00000000-0005-0000-0000-0000C4860000}"/>
    <cellStyle name="Note 4 2 2 3 4 5" xfId="30276" xr:uid="{00000000-0005-0000-0000-0000C5860000}"/>
    <cellStyle name="Note 4 2 2 3 4 6" xfId="30972" xr:uid="{00000000-0005-0000-0000-0000C6860000}"/>
    <cellStyle name="Note 4 2 2 3 5" xfId="17996" xr:uid="{00000000-0005-0000-0000-0000C7860000}"/>
    <cellStyle name="Note 4 2 2 3 6" xfId="17890" xr:uid="{00000000-0005-0000-0000-0000C8860000}"/>
    <cellStyle name="Note 4 2 2 3 7" xfId="28136" xr:uid="{00000000-0005-0000-0000-0000C9860000}"/>
    <cellStyle name="Note 4 2 2 3 8" xfId="26718" xr:uid="{00000000-0005-0000-0000-0000CA860000}"/>
    <cellStyle name="Note 4 2 2 3 9" xfId="29671" xr:uid="{00000000-0005-0000-0000-0000CB860000}"/>
    <cellStyle name="Note 4 2 2 4" xfId="1860" xr:uid="{00000000-0005-0000-0000-0000CC860000}"/>
    <cellStyle name="Note 4 2 2 4 2" xfId="6161" xr:uid="{00000000-0005-0000-0000-0000CD860000}"/>
    <cellStyle name="Note 4 2 2 4 2 2" xfId="13726" xr:uid="{00000000-0005-0000-0000-0000CE860000}"/>
    <cellStyle name="Note 4 2 2 4 2 3" xfId="23372" xr:uid="{00000000-0005-0000-0000-0000CF860000}"/>
    <cellStyle name="Note 4 2 2 4 2 4" xfId="26110" xr:uid="{00000000-0005-0000-0000-0000D0860000}"/>
    <cellStyle name="Note 4 2 2 4 2 5" xfId="27434" xr:uid="{00000000-0005-0000-0000-0000D1860000}"/>
    <cellStyle name="Note 4 2 2 4 2 6" xfId="21068" xr:uid="{00000000-0005-0000-0000-0000D2860000}"/>
    <cellStyle name="Note 4 2 2 4 2 7" xfId="17811" xr:uid="{00000000-0005-0000-0000-0000D3860000}"/>
    <cellStyle name="Note 4 2 2 4 3" xfId="6898" xr:uid="{00000000-0005-0000-0000-0000D4860000}"/>
    <cellStyle name="Note 4 2 2 4 3 2" xfId="24109" xr:uid="{00000000-0005-0000-0000-0000D5860000}"/>
    <cellStyle name="Note 4 2 2 4 3 3" xfId="22042" xr:uid="{00000000-0005-0000-0000-0000D6860000}"/>
    <cellStyle name="Note 4 2 2 4 3 4" xfId="28936" xr:uid="{00000000-0005-0000-0000-0000D7860000}"/>
    <cellStyle name="Note 4 2 2 4 3 5" xfId="22702" xr:uid="{00000000-0005-0000-0000-0000D8860000}"/>
    <cellStyle name="Note 4 2 2 4 3 6" xfId="21017" xr:uid="{00000000-0005-0000-0000-0000D9860000}"/>
    <cellStyle name="Note 4 2 2 4 4" xfId="16470" xr:uid="{00000000-0005-0000-0000-0000DA860000}"/>
    <cellStyle name="Note 4 2 2 4 5" xfId="21912" xr:uid="{00000000-0005-0000-0000-0000DB860000}"/>
    <cellStyle name="Note 4 2 2 4 6" xfId="26677" xr:uid="{00000000-0005-0000-0000-0000DC860000}"/>
    <cellStyle name="Note 4 2 2 4 7" xfId="27972" xr:uid="{00000000-0005-0000-0000-0000DD860000}"/>
    <cellStyle name="Note 4 2 2 4 8" xfId="28248" xr:uid="{00000000-0005-0000-0000-0000DE860000}"/>
    <cellStyle name="Note 4 2 2 5" xfId="4187" xr:uid="{00000000-0005-0000-0000-0000DF860000}"/>
    <cellStyle name="Note 4 2 2 5 2" xfId="12089" xr:uid="{00000000-0005-0000-0000-0000E0860000}"/>
    <cellStyle name="Note 4 2 2 5 3" xfId="21548" xr:uid="{00000000-0005-0000-0000-0000E1860000}"/>
    <cellStyle name="Note 4 2 2 5 4" xfId="14179" xr:uid="{00000000-0005-0000-0000-0000E2860000}"/>
    <cellStyle name="Note 4 2 2 5 5" xfId="25924" xr:uid="{00000000-0005-0000-0000-0000E3860000}"/>
    <cellStyle name="Note 4 2 2 5 6" xfId="30279" xr:uid="{00000000-0005-0000-0000-0000E4860000}"/>
    <cellStyle name="Note 4 2 2 5 7" xfId="27754" xr:uid="{00000000-0005-0000-0000-0000E5860000}"/>
    <cellStyle name="Note 4 2 2 6" xfId="4325" xr:uid="{00000000-0005-0000-0000-0000E6860000}"/>
    <cellStyle name="Note 4 2 2 6 2" xfId="21671" xr:uid="{00000000-0005-0000-0000-0000E7860000}"/>
    <cellStyle name="Note 4 2 2 6 3" xfId="25122" xr:uid="{00000000-0005-0000-0000-0000E8860000}"/>
    <cellStyle name="Note 4 2 2 6 4" xfId="22536" xr:uid="{00000000-0005-0000-0000-0000E9860000}"/>
    <cellStyle name="Note 4 2 2 6 5" xfId="29201" xr:uid="{00000000-0005-0000-0000-0000EA860000}"/>
    <cellStyle name="Note 4 2 2 6 6" xfId="30974" xr:uid="{00000000-0005-0000-0000-0000EB860000}"/>
    <cellStyle name="Note 4 2 2 7" xfId="20783" xr:uid="{00000000-0005-0000-0000-0000EC860000}"/>
    <cellStyle name="Note 4 2 2 8" xfId="19843" xr:uid="{00000000-0005-0000-0000-0000ED860000}"/>
    <cellStyle name="Note 4 2 2 9" xfId="21457" xr:uid="{00000000-0005-0000-0000-0000EE860000}"/>
    <cellStyle name="Note 4 2 3" xfId="683" xr:uid="{00000000-0005-0000-0000-0000EF860000}"/>
    <cellStyle name="Note 4 2 3 10" xfId="22333" xr:uid="{00000000-0005-0000-0000-0000F0860000}"/>
    <cellStyle name="Note 4 2 3 11" xfId="22060" xr:uid="{00000000-0005-0000-0000-0000F1860000}"/>
    <cellStyle name="Note 4 2 3 2" xfId="1450" xr:uid="{00000000-0005-0000-0000-0000F2860000}"/>
    <cellStyle name="Note 4 2 3 2 2" xfId="2541" xr:uid="{00000000-0005-0000-0000-0000F3860000}"/>
    <cellStyle name="Note 4 2 3 2 2 2" xfId="6564" xr:uid="{00000000-0005-0000-0000-0000F4860000}"/>
    <cellStyle name="Note 4 2 3 2 2 2 2" xfId="13985" xr:uid="{00000000-0005-0000-0000-0000F5860000}"/>
    <cellStyle name="Note 4 2 3 2 2 2 3" xfId="23775" xr:uid="{00000000-0005-0000-0000-0000F6860000}"/>
    <cellStyle name="Note 4 2 3 2 2 2 4" xfId="21803" xr:uid="{00000000-0005-0000-0000-0000F7860000}"/>
    <cellStyle name="Note 4 2 3 2 2 2 5" xfId="15880" xr:uid="{00000000-0005-0000-0000-0000F8860000}"/>
    <cellStyle name="Note 4 2 3 2 2 2 6" xfId="27407" xr:uid="{00000000-0005-0000-0000-0000F9860000}"/>
    <cellStyle name="Note 4 2 3 2 2 2 7" xfId="29499" xr:uid="{00000000-0005-0000-0000-0000FA860000}"/>
    <cellStyle name="Note 4 2 3 2 2 3" xfId="6858" xr:uid="{00000000-0005-0000-0000-0000FB860000}"/>
    <cellStyle name="Note 4 2 3 2 2 3 2" xfId="24069" xr:uid="{00000000-0005-0000-0000-0000FC860000}"/>
    <cellStyle name="Note 4 2 3 2 2 3 3" xfId="19830" xr:uid="{00000000-0005-0000-0000-0000FD860000}"/>
    <cellStyle name="Note 4 2 3 2 2 3 4" xfId="28896" xr:uid="{00000000-0005-0000-0000-0000FE860000}"/>
    <cellStyle name="Note 4 2 3 2 2 3 5" xfId="29346" xr:uid="{00000000-0005-0000-0000-0000FF860000}"/>
    <cellStyle name="Note 4 2 3 2 2 3 6" xfId="22615" xr:uid="{00000000-0005-0000-0000-000000870000}"/>
    <cellStyle name="Note 4 2 3 2 2 4" xfId="14365" xr:uid="{00000000-0005-0000-0000-000001870000}"/>
    <cellStyle name="Note 4 2 3 2 2 5" xfId="26016" xr:uid="{00000000-0005-0000-0000-000002870000}"/>
    <cellStyle name="Note 4 2 3 2 2 6" xfId="20053" xr:uid="{00000000-0005-0000-0000-000003870000}"/>
    <cellStyle name="Note 4 2 3 2 2 7" xfId="19881" xr:uid="{00000000-0005-0000-0000-000004870000}"/>
    <cellStyle name="Note 4 2 3 2 2 8" xfId="27590" xr:uid="{00000000-0005-0000-0000-000005870000}"/>
    <cellStyle name="Note 4 2 3 2 3" xfId="5877" xr:uid="{00000000-0005-0000-0000-000006870000}"/>
    <cellStyle name="Note 4 2 3 2 3 2" xfId="13506" xr:uid="{00000000-0005-0000-0000-000007870000}"/>
    <cellStyle name="Note 4 2 3 2 3 3" xfId="23088" xr:uid="{00000000-0005-0000-0000-000008870000}"/>
    <cellStyle name="Note 4 2 3 2 3 4" xfId="25614" xr:uid="{00000000-0005-0000-0000-000009870000}"/>
    <cellStyle name="Note 4 2 3 2 3 5" xfId="24837" xr:uid="{00000000-0005-0000-0000-00000A870000}"/>
    <cellStyle name="Note 4 2 3 2 3 6" xfId="22711" xr:uid="{00000000-0005-0000-0000-00000B870000}"/>
    <cellStyle name="Note 4 2 3 2 3 7" xfId="31686" xr:uid="{00000000-0005-0000-0000-00000C870000}"/>
    <cellStyle name="Note 4 2 3 2 4" xfId="6303" xr:uid="{00000000-0005-0000-0000-00000D870000}"/>
    <cellStyle name="Note 4 2 3 2 4 2" xfId="23514" xr:uid="{00000000-0005-0000-0000-00000E870000}"/>
    <cellStyle name="Note 4 2 3 2 4 3" xfId="22461" xr:uid="{00000000-0005-0000-0000-00000F870000}"/>
    <cellStyle name="Note 4 2 3 2 4 4" xfId="27901" xr:uid="{00000000-0005-0000-0000-000010870000}"/>
    <cellStyle name="Note 4 2 3 2 4 5" xfId="29711" xr:uid="{00000000-0005-0000-0000-000011870000}"/>
    <cellStyle name="Note 4 2 3 2 4 6" xfId="31794" xr:uid="{00000000-0005-0000-0000-000012870000}"/>
    <cellStyle name="Note 4 2 3 2 5" xfId="15420" xr:uid="{00000000-0005-0000-0000-000013870000}"/>
    <cellStyle name="Note 4 2 3 2 6" xfId="24715" xr:uid="{00000000-0005-0000-0000-000014870000}"/>
    <cellStyle name="Note 4 2 3 2 7" xfId="21475" xr:uid="{00000000-0005-0000-0000-000015870000}"/>
    <cellStyle name="Note 4 2 3 2 8" xfId="28783" xr:uid="{00000000-0005-0000-0000-000016870000}"/>
    <cellStyle name="Note 4 2 3 2 9" xfId="14430" xr:uid="{00000000-0005-0000-0000-000017870000}"/>
    <cellStyle name="Note 4 2 3 3" xfId="1190" xr:uid="{00000000-0005-0000-0000-000018870000}"/>
    <cellStyle name="Note 4 2 3 3 2" xfId="2281" xr:uid="{00000000-0005-0000-0000-000019870000}"/>
    <cellStyle name="Note 4 2 3 3 2 2" xfId="6422" xr:uid="{00000000-0005-0000-0000-00001A870000}"/>
    <cellStyle name="Note 4 2 3 3 2 2 2" xfId="13898" xr:uid="{00000000-0005-0000-0000-00001B870000}"/>
    <cellStyle name="Note 4 2 3 3 2 2 3" xfId="23633" xr:uid="{00000000-0005-0000-0000-00001C870000}"/>
    <cellStyle name="Note 4 2 3 3 2 2 4" xfId="18090" xr:uid="{00000000-0005-0000-0000-00001D870000}"/>
    <cellStyle name="Note 4 2 3 3 2 2 5" xfId="20923" xr:uid="{00000000-0005-0000-0000-00001E870000}"/>
    <cellStyle name="Note 4 2 3 3 2 2 6" xfId="22030" xr:uid="{00000000-0005-0000-0000-00001F870000}"/>
    <cellStyle name="Note 4 2 3 3 2 2 7" xfId="31875" xr:uid="{00000000-0005-0000-0000-000020870000}"/>
    <cellStyle name="Note 4 2 3 3 2 3" xfId="4995" xr:uid="{00000000-0005-0000-0000-000021870000}"/>
    <cellStyle name="Note 4 2 3 3 2 3 2" xfId="22291" xr:uid="{00000000-0005-0000-0000-000022870000}"/>
    <cellStyle name="Note 4 2 3 3 2 3 3" xfId="26124" xr:uid="{00000000-0005-0000-0000-000023870000}"/>
    <cellStyle name="Note 4 2 3 3 2 3 4" xfId="21157" xr:uid="{00000000-0005-0000-0000-000024870000}"/>
    <cellStyle name="Note 4 2 3 3 2 3 5" xfId="19413" xr:uid="{00000000-0005-0000-0000-000025870000}"/>
    <cellStyle name="Note 4 2 3 3 2 3 6" xfId="31528" xr:uid="{00000000-0005-0000-0000-000026870000}"/>
    <cellStyle name="Note 4 2 3 3 2 4" xfId="19835" xr:uid="{00000000-0005-0000-0000-000027870000}"/>
    <cellStyle name="Note 4 2 3 3 2 5" xfId="21858" xr:uid="{00000000-0005-0000-0000-000028870000}"/>
    <cellStyle name="Note 4 2 3 3 2 6" xfId="27598" xr:uid="{00000000-0005-0000-0000-000029870000}"/>
    <cellStyle name="Note 4 2 3 3 2 7" xfId="25554" xr:uid="{00000000-0005-0000-0000-00002A870000}"/>
    <cellStyle name="Note 4 2 3 3 2 8" xfId="29063" xr:uid="{00000000-0005-0000-0000-00002B870000}"/>
    <cellStyle name="Note 4 2 3 3 3" xfId="4639" xr:uid="{00000000-0005-0000-0000-00002C870000}"/>
    <cellStyle name="Note 4 2 3 3 3 2" xfId="12484" xr:uid="{00000000-0005-0000-0000-00002D870000}"/>
    <cellStyle name="Note 4 2 3 3 3 3" xfId="21957" xr:uid="{00000000-0005-0000-0000-00002E870000}"/>
    <cellStyle name="Note 4 2 3 3 3 4" xfId="22243" xr:uid="{00000000-0005-0000-0000-00002F870000}"/>
    <cellStyle name="Note 4 2 3 3 3 5" xfId="25055" xr:uid="{00000000-0005-0000-0000-000030870000}"/>
    <cellStyle name="Note 4 2 3 3 3 6" xfId="28605" xr:uid="{00000000-0005-0000-0000-000031870000}"/>
    <cellStyle name="Note 4 2 3 3 3 7" xfId="31157" xr:uid="{00000000-0005-0000-0000-000032870000}"/>
    <cellStyle name="Note 4 2 3 3 4" xfId="4315" xr:uid="{00000000-0005-0000-0000-000033870000}"/>
    <cellStyle name="Note 4 2 3 3 4 2" xfId="21661" xr:uid="{00000000-0005-0000-0000-000034870000}"/>
    <cellStyle name="Note 4 2 3 3 4 3" xfId="25731" xr:uid="{00000000-0005-0000-0000-000035870000}"/>
    <cellStyle name="Note 4 2 3 3 4 4" xfId="20871" xr:uid="{00000000-0005-0000-0000-000036870000}"/>
    <cellStyle name="Note 4 2 3 3 4 5" xfId="29131" xr:uid="{00000000-0005-0000-0000-000037870000}"/>
    <cellStyle name="Note 4 2 3 3 4 6" xfId="21029" xr:uid="{00000000-0005-0000-0000-000038870000}"/>
    <cellStyle name="Note 4 2 3 3 5" xfId="15454" xr:uid="{00000000-0005-0000-0000-000039870000}"/>
    <cellStyle name="Note 4 2 3 3 6" xfId="22609" xr:uid="{00000000-0005-0000-0000-00003A870000}"/>
    <cellStyle name="Note 4 2 3 3 7" xfId="27944" xr:uid="{00000000-0005-0000-0000-00003B870000}"/>
    <cellStyle name="Note 4 2 3 3 8" xfId="27344" xr:uid="{00000000-0005-0000-0000-00003C870000}"/>
    <cellStyle name="Note 4 2 3 3 9" xfId="28195" xr:uid="{00000000-0005-0000-0000-00003D870000}"/>
    <cellStyle name="Note 4 2 3 4" xfId="1861" xr:uid="{00000000-0005-0000-0000-00003E870000}"/>
    <cellStyle name="Note 4 2 3 4 2" xfId="6162" xr:uid="{00000000-0005-0000-0000-00003F870000}"/>
    <cellStyle name="Note 4 2 3 4 2 2" xfId="13727" xr:uid="{00000000-0005-0000-0000-000040870000}"/>
    <cellStyle name="Note 4 2 3 4 2 3" xfId="23373" xr:uid="{00000000-0005-0000-0000-000041870000}"/>
    <cellStyle name="Note 4 2 3 4 2 4" xfId="21499" xr:uid="{00000000-0005-0000-0000-000042870000}"/>
    <cellStyle name="Note 4 2 3 4 2 5" xfId="27884" xr:uid="{00000000-0005-0000-0000-000043870000}"/>
    <cellStyle name="Note 4 2 3 4 2 6" xfId="20287" xr:uid="{00000000-0005-0000-0000-000044870000}"/>
    <cellStyle name="Note 4 2 3 4 2 7" xfId="29594" xr:uid="{00000000-0005-0000-0000-000045870000}"/>
    <cellStyle name="Note 4 2 3 4 3" xfId="6064" xr:uid="{00000000-0005-0000-0000-000046870000}"/>
    <cellStyle name="Note 4 2 3 4 3 2" xfId="23275" xr:uid="{00000000-0005-0000-0000-000047870000}"/>
    <cellStyle name="Note 4 2 3 4 3 3" xfId="22143" xr:uid="{00000000-0005-0000-0000-000048870000}"/>
    <cellStyle name="Note 4 2 3 4 3 4" xfId="28047" xr:uid="{00000000-0005-0000-0000-000049870000}"/>
    <cellStyle name="Note 4 2 3 4 3 5" xfId="30728" xr:uid="{00000000-0005-0000-0000-00004A870000}"/>
    <cellStyle name="Note 4 2 3 4 3 6" xfId="30877" xr:uid="{00000000-0005-0000-0000-00004B870000}"/>
    <cellStyle name="Note 4 2 3 4 4" xfId="15424" xr:uid="{00000000-0005-0000-0000-00004C870000}"/>
    <cellStyle name="Note 4 2 3 4 5" xfId="22419" xr:uid="{00000000-0005-0000-0000-00004D870000}"/>
    <cellStyle name="Note 4 2 3 4 6" xfId="20551" xr:uid="{00000000-0005-0000-0000-00004E870000}"/>
    <cellStyle name="Note 4 2 3 4 7" xfId="29097" xr:uid="{00000000-0005-0000-0000-00004F870000}"/>
    <cellStyle name="Note 4 2 3 4 8" xfId="25697" xr:uid="{00000000-0005-0000-0000-000050870000}"/>
    <cellStyle name="Note 4 2 3 5" xfId="4184" xr:uid="{00000000-0005-0000-0000-000051870000}"/>
    <cellStyle name="Note 4 2 3 5 2" xfId="12086" xr:uid="{00000000-0005-0000-0000-000052870000}"/>
    <cellStyle name="Note 4 2 3 5 3" xfId="21546" xr:uid="{00000000-0005-0000-0000-000053870000}"/>
    <cellStyle name="Note 4 2 3 5 4" xfId="24661" xr:uid="{00000000-0005-0000-0000-000054870000}"/>
    <cellStyle name="Note 4 2 3 5 5" xfId="22045" xr:uid="{00000000-0005-0000-0000-000055870000}"/>
    <cellStyle name="Note 4 2 3 5 6" xfId="29186" xr:uid="{00000000-0005-0000-0000-000056870000}"/>
    <cellStyle name="Note 4 2 3 5 7" xfId="31966" xr:uid="{00000000-0005-0000-0000-000057870000}"/>
    <cellStyle name="Note 4 2 3 6" xfId="4022" xr:uid="{00000000-0005-0000-0000-000058870000}"/>
    <cellStyle name="Note 4 2 3 6 2" xfId="21389" xr:uid="{00000000-0005-0000-0000-000059870000}"/>
    <cellStyle name="Note 4 2 3 6 3" xfId="25304" xr:uid="{00000000-0005-0000-0000-00005A870000}"/>
    <cellStyle name="Note 4 2 3 6 4" xfId="27454" xr:uid="{00000000-0005-0000-0000-00005B870000}"/>
    <cellStyle name="Note 4 2 3 6 5" xfId="27443" xr:uid="{00000000-0005-0000-0000-00005C870000}"/>
    <cellStyle name="Note 4 2 3 6 6" xfId="31327" xr:uid="{00000000-0005-0000-0000-00005D870000}"/>
    <cellStyle name="Note 4 2 3 7" xfId="24332" xr:uid="{00000000-0005-0000-0000-00005E870000}"/>
    <cellStyle name="Note 4 2 3 8" xfId="24365" xr:uid="{00000000-0005-0000-0000-00005F870000}"/>
    <cellStyle name="Note 4 2 3 9" xfId="29122" xr:uid="{00000000-0005-0000-0000-000060870000}"/>
    <cellStyle name="Note 4 2 4" xfId="1448" xr:uid="{00000000-0005-0000-0000-000061870000}"/>
    <cellStyle name="Note 4 2 4 2" xfId="2539" xr:uid="{00000000-0005-0000-0000-000062870000}"/>
    <cellStyle name="Note 4 2 4 2 2" xfId="6562" xr:uid="{00000000-0005-0000-0000-000063870000}"/>
    <cellStyle name="Note 4 2 4 2 2 2" xfId="13983" xr:uid="{00000000-0005-0000-0000-000064870000}"/>
    <cellStyle name="Note 4 2 4 2 2 3" xfId="23773" xr:uid="{00000000-0005-0000-0000-000065870000}"/>
    <cellStyle name="Note 4 2 4 2 2 4" xfId="22868" xr:uid="{00000000-0005-0000-0000-000066870000}"/>
    <cellStyle name="Note 4 2 4 2 2 5" xfId="20530" xr:uid="{00000000-0005-0000-0000-000067870000}"/>
    <cellStyle name="Note 4 2 4 2 2 6" xfId="29952" xr:uid="{00000000-0005-0000-0000-000068870000}"/>
    <cellStyle name="Note 4 2 4 2 2 7" xfId="30896" xr:uid="{00000000-0005-0000-0000-000069870000}"/>
    <cellStyle name="Note 4 2 4 2 3" xfId="4072" xr:uid="{00000000-0005-0000-0000-00006A870000}"/>
    <cellStyle name="Note 4 2 4 2 3 2" xfId="21439" xr:uid="{00000000-0005-0000-0000-00006B870000}"/>
    <cellStyle name="Note 4 2 4 2 3 3" xfId="25132" xr:uid="{00000000-0005-0000-0000-00006C870000}"/>
    <cellStyle name="Note 4 2 4 2 3 4" xfId="27049" xr:uid="{00000000-0005-0000-0000-00006D870000}"/>
    <cellStyle name="Note 4 2 4 2 3 5" xfId="27116" xr:uid="{00000000-0005-0000-0000-00006E870000}"/>
    <cellStyle name="Note 4 2 4 2 3 6" xfId="31853" xr:uid="{00000000-0005-0000-0000-00006F870000}"/>
    <cellStyle name="Note 4 2 4 2 4" xfId="14367" xr:uid="{00000000-0005-0000-0000-000070870000}"/>
    <cellStyle name="Note 4 2 4 2 5" xfId="20801" xr:uid="{00000000-0005-0000-0000-000071870000}"/>
    <cellStyle name="Note 4 2 4 2 6" xfId="18603" xr:uid="{00000000-0005-0000-0000-000072870000}"/>
    <cellStyle name="Note 4 2 4 2 7" xfId="26809" xr:uid="{00000000-0005-0000-0000-000073870000}"/>
    <cellStyle name="Note 4 2 4 2 8" xfId="25472" xr:uid="{00000000-0005-0000-0000-000074870000}"/>
    <cellStyle name="Note 4 2 4 3" xfId="5875" xr:uid="{00000000-0005-0000-0000-000075870000}"/>
    <cellStyle name="Note 4 2 4 3 2" xfId="13504" xr:uid="{00000000-0005-0000-0000-000076870000}"/>
    <cellStyle name="Note 4 2 4 3 3" xfId="23086" xr:uid="{00000000-0005-0000-0000-000077870000}"/>
    <cellStyle name="Note 4 2 4 3 4" xfId="26229" xr:uid="{00000000-0005-0000-0000-000078870000}"/>
    <cellStyle name="Note 4 2 4 3 5" xfId="25292" xr:uid="{00000000-0005-0000-0000-000079870000}"/>
    <cellStyle name="Note 4 2 4 3 6" xfId="24871" xr:uid="{00000000-0005-0000-0000-00007A870000}"/>
    <cellStyle name="Note 4 2 4 3 7" xfId="32047" xr:uid="{00000000-0005-0000-0000-00007B870000}"/>
    <cellStyle name="Note 4 2 4 4" xfId="4661" xr:uid="{00000000-0005-0000-0000-00007C870000}"/>
    <cellStyle name="Note 4 2 4 4 2" xfId="21979" xr:uid="{00000000-0005-0000-0000-00007D870000}"/>
    <cellStyle name="Note 4 2 4 4 3" xfId="25236" xr:uid="{00000000-0005-0000-0000-00007E870000}"/>
    <cellStyle name="Note 4 2 4 4 4" xfId="22548" xr:uid="{00000000-0005-0000-0000-00007F870000}"/>
    <cellStyle name="Note 4 2 4 4 5" xfId="22409" xr:uid="{00000000-0005-0000-0000-000080870000}"/>
    <cellStyle name="Note 4 2 4 4 6" xfId="22896" xr:uid="{00000000-0005-0000-0000-000081870000}"/>
    <cellStyle name="Note 4 2 4 5" xfId="20334" xr:uid="{00000000-0005-0000-0000-000082870000}"/>
    <cellStyle name="Note 4 2 4 6" xfId="26055" xr:uid="{00000000-0005-0000-0000-000083870000}"/>
    <cellStyle name="Note 4 2 4 7" xfId="28143" xr:uid="{00000000-0005-0000-0000-000084870000}"/>
    <cellStyle name="Note 4 2 4 8" xfId="27882" xr:uid="{00000000-0005-0000-0000-000085870000}"/>
    <cellStyle name="Note 4 2 4 9" xfId="29861" xr:uid="{00000000-0005-0000-0000-000086870000}"/>
    <cellStyle name="Note 4 2 5" xfId="1187" xr:uid="{00000000-0005-0000-0000-000087870000}"/>
    <cellStyle name="Note 4 2 5 2" xfId="2278" xr:uid="{00000000-0005-0000-0000-000088870000}"/>
    <cellStyle name="Note 4 2 5 2 2" xfId="6419" xr:uid="{00000000-0005-0000-0000-000089870000}"/>
    <cellStyle name="Note 4 2 5 2 2 2" xfId="13895" xr:uid="{00000000-0005-0000-0000-00008A870000}"/>
    <cellStyle name="Note 4 2 5 2 2 3" xfId="23630" xr:uid="{00000000-0005-0000-0000-00008B870000}"/>
    <cellStyle name="Note 4 2 5 2 2 4" xfId="15215" xr:uid="{00000000-0005-0000-0000-00008C870000}"/>
    <cellStyle name="Note 4 2 5 2 2 5" xfId="28239" xr:uid="{00000000-0005-0000-0000-00008D870000}"/>
    <cellStyle name="Note 4 2 5 2 2 6" xfId="28658" xr:uid="{00000000-0005-0000-0000-00008E870000}"/>
    <cellStyle name="Note 4 2 5 2 2 7" xfId="15145" xr:uid="{00000000-0005-0000-0000-00008F870000}"/>
    <cellStyle name="Note 4 2 5 2 3" xfId="4657" xr:uid="{00000000-0005-0000-0000-000090870000}"/>
    <cellStyle name="Note 4 2 5 2 3 2" xfId="21975" xr:uid="{00000000-0005-0000-0000-000091870000}"/>
    <cellStyle name="Note 4 2 5 2 3 3" xfId="26157" xr:uid="{00000000-0005-0000-0000-000092870000}"/>
    <cellStyle name="Note 4 2 5 2 3 4" xfId="20951" xr:uid="{00000000-0005-0000-0000-000093870000}"/>
    <cellStyle name="Note 4 2 5 2 3 5" xfId="29256" xr:uid="{00000000-0005-0000-0000-000094870000}"/>
    <cellStyle name="Note 4 2 5 2 3 6" xfId="18046" xr:uid="{00000000-0005-0000-0000-000095870000}"/>
    <cellStyle name="Note 4 2 5 2 4" xfId="15601" xr:uid="{00000000-0005-0000-0000-000096870000}"/>
    <cellStyle name="Note 4 2 5 2 5" xfId="19456" xr:uid="{00000000-0005-0000-0000-000097870000}"/>
    <cellStyle name="Note 4 2 5 2 6" xfId="21791" xr:uid="{00000000-0005-0000-0000-000098870000}"/>
    <cellStyle name="Note 4 2 5 2 7" xfId="22898" xr:uid="{00000000-0005-0000-0000-000099870000}"/>
    <cellStyle name="Note 4 2 5 2 8" xfId="31362" xr:uid="{00000000-0005-0000-0000-00009A870000}"/>
    <cellStyle name="Note 4 2 5 3" xfId="4637" xr:uid="{00000000-0005-0000-0000-00009B870000}"/>
    <cellStyle name="Note 4 2 5 3 2" xfId="12482" xr:uid="{00000000-0005-0000-0000-00009C870000}"/>
    <cellStyle name="Note 4 2 5 3 3" xfId="21955" xr:uid="{00000000-0005-0000-0000-00009D870000}"/>
    <cellStyle name="Note 4 2 5 3 4" xfId="22413" xr:uid="{00000000-0005-0000-0000-00009E870000}"/>
    <cellStyle name="Note 4 2 5 3 5" xfId="24880" xr:uid="{00000000-0005-0000-0000-00009F870000}"/>
    <cellStyle name="Note 4 2 5 3 6" xfId="20462" xr:uid="{00000000-0005-0000-0000-0000A0870000}"/>
    <cellStyle name="Note 4 2 5 3 7" xfId="20196" xr:uid="{00000000-0005-0000-0000-0000A1870000}"/>
    <cellStyle name="Note 4 2 5 4" xfId="5199" xr:uid="{00000000-0005-0000-0000-0000A2870000}"/>
    <cellStyle name="Note 4 2 5 4 2" xfId="22470" xr:uid="{00000000-0005-0000-0000-0000A3870000}"/>
    <cellStyle name="Note 4 2 5 4 3" xfId="17975" xr:uid="{00000000-0005-0000-0000-0000A4870000}"/>
    <cellStyle name="Note 4 2 5 4 4" xfId="28799" xr:uid="{00000000-0005-0000-0000-0000A5870000}"/>
    <cellStyle name="Note 4 2 5 4 5" xfId="30189" xr:uid="{00000000-0005-0000-0000-0000A6870000}"/>
    <cellStyle name="Note 4 2 5 4 6" xfId="15211" xr:uid="{00000000-0005-0000-0000-0000A7870000}"/>
    <cellStyle name="Note 4 2 5 5" xfId="18007" xr:uid="{00000000-0005-0000-0000-0000A8870000}"/>
    <cellStyle name="Note 4 2 5 6" xfId="22041" xr:uid="{00000000-0005-0000-0000-0000A9870000}"/>
    <cellStyle name="Note 4 2 5 7" xfId="22929" xr:uid="{00000000-0005-0000-0000-0000AA870000}"/>
    <cellStyle name="Note 4 2 5 8" xfId="21752" xr:uid="{00000000-0005-0000-0000-0000AB870000}"/>
    <cellStyle name="Note 4 2 5 9" xfId="32079" xr:uid="{00000000-0005-0000-0000-0000AC870000}"/>
    <cellStyle name="Note 4 2 6" xfId="1859" xr:uid="{00000000-0005-0000-0000-0000AD870000}"/>
    <cellStyle name="Note 4 2 6 2" xfId="6160" xr:uid="{00000000-0005-0000-0000-0000AE870000}"/>
    <cellStyle name="Note 4 2 6 2 2" xfId="13725" xr:uid="{00000000-0005-0000-0000-0000AF870000}"/>
    <cellStyle name="Note 4 2 6 2 3" xfId="23371" xr:uid="{00000000-0005-0000-0000-0000B0870000}"/>
    <cellStyle name="Note 4 2 6 2 4" xfId="24250" xr:uid="{00000000-0005-0000-0000-0000B1870000}"/>
    <cellStyle name="Note 4 2 6 2 5" xfId="28808" xr:uid="{00000000-0005-0000-0000-0000B2870000}"/>
    <cellStyle name="Note 4 2 6 2 6" xfId="30652" xr:uid="{00000000-0005-0000-0000-0000B3870000}"/>
    <cellStyle name="Note 4 2 6 2 7" xfId="31869" xr:uid="{00000000-0005-0000-0000-0000B4870000}"/>
    <cellStyle name="Note 4 2 6 3" xfId="5830" xr:uid="{00000000-0005-0000-0000-0000B5870000}"/>
    <cellStyle name="Note 4 2 6 3 2" xfId="23041" xr:uid="{00000000-0005-0000-0000-0000B6870000}"/>
    <cellStyle name="Note 4 2 6 3 3" xfId="25615" xr:uid="{00000000-0005-0000-0000-0000B7870000}"/>
    <cellStyle name="Note 4 2 6 3 4" xfId="22602" xr:uid="{00000000-0005-0000-0000-0000B8870000}"/>
    <cellStyle name="Note 4 2 6 3 5" xfId="28523" xr:uid="{00000000-0005-0000-0000-0000B9870000}"/>
    <cellStyle name="Note 4 2 6 3 6" xfId="31876" xr:uid="{00000000-0005-0000-0000-0000BA870000}"/>
    <cellStyle name="Note 4 2 6 4" xfId="20338" xr:uid="{00000000-0005-0000-0000-0000BB870000}"/>
    <cellStyle name="Note 4 2 6 5" xfId="25648" xr:uid="{00000000-0005-0000-0000-0000BC870000}"/>
    <cellStyle name="Note 4 2 6 6" xfId="14801" xr:uid="{00000000-0005-0000-0000-0000BD870000}"/>
    <cellStyle name="Note 4 2 6 7" xfId="16275" xr:uid="{00000000-0005-0000-0000-0000BE870000}"/>
    <cellStyle name="Note 4 2 6 8" xfId="30524" xr:uid="{00000000-0005-0000-0000-0000BF870000}"/>
    <cellStyle name="Note 4 2 7" xfId="4379" xr:uid="{00000000-0005-0000-0000-0000C0870000}"/>
    <cellStyle name="Note 4 2 7 2" xfId="12230" xr:uid="{00000000-0005-0000-0000-0000C1870000}"/>
    <cellStyle name="Note 4 2 7 3" xfId="21724" xr:uid="{00000000-0005-0000-0000-0000C2870000}"/>
    <cellStyle name="Note 4 2 7 4" xfId="25076" xr:uid="{00000000-0005-0000-0000-0000C3870000}"/>
    <cellStyle name="Note 4 2 7 5" xfId="21907" xr:uid="{00000000-0005-0000-0000-0000C4870000}"/>
    <cellStyle name="Note 4 2 7 6" xfId="16292" xr:uid="{00000000-0005-0000-0000-0000C5870000}"/>
    <cellStyle name="Note 4 2 7 7" xfId="30649" xr:uid="{00000000-0005-0000-0000-0000C6870000}"/>
    <cellStyle name="Note 4 2 8" xfId="6970" xr:uid="{00000000-0005-0000-0000-0000C7870000}"/>
    <cellStyle name="Note 4 2 8 2" xfId="24181" xr:uid="{00000000-0005-0000-0000-0000C8870000}"/>
    <cellStyle name="Note 4 2 8 3" xfId="16187" xr:uid="{00000000-0005-0000-0000-0000C9870000}"/>
    <cellStyle name="Note 4 2 8 4" xfId="29008" xr:uid="{00000000-0005-0000-0000-0000CA870000}"/>
    <cellStyle name="Note 4 2 8 5" xfId="24228" xr:uid="{00000000-0005-0000-0000-0000CB870000}"/>
    <cellStyle name="Note 4 2 8 6" xfId="28221" xr:uid="{00000000-0005-0000-0000-0000CC870000}"/>
    <cellStyle name="Note 4 2 9" xfId="20401" xr:uid="{00000000-0005-0000-0000-0000CD870000}"/>
    <cellStyle name="Note 4 3" xfId="684" xr:uid="{00000000-0005-0000-0000-0000CE870000}"/>
    <cellStyle name="Note 4 3 10" xfId="28626" xr:uid="{00000000-0005-0000-0000-0000CF870000}"/>
    <cellStyle name="Note 4 3 11" xfId="30386" xr:uid="{00000000-0005-0000-0000-0000D0870000}"/>
    <cellStyle name="Note 4 3 2" xfId="1451" xr:uid="{00000000-0005-0000-0000-0000D1870000}"/>
    <cellStyle name="Note 4 3 2 2" xfId="2542" xr:uid="{00000000-0005-0000-0000-0000D2870000}"/>
    <cellStyle name="Note 4 3 2 2 2" xfId="6565" xr:uid="{00000000-0005-0000-0000-0000D3870000}"/>
    <cellStyle name="Note 4 3 2 2 2 2" xfId="13986" xr:uid="{00000000-0005-0000-0000-0000D4870000}"/>
    <cellStyle name="Note 4 3 2 2 2 3" xfId="23776" xr:uid="{00000000-0005-0000-0000-0000D5870000}"/>
    <cellStyle name="Note 4 3 2 2 2 4" xfId="22579" xr:uid="{00000000-0005-0000-0000-0000D6870000}"/>
    <cellStyle name="Note 4 3 2 2 2 5" xfId="24955" xr:uid="{00000000-0005-0000-0000-0000D7870000}"/>
    <cellStyle name="Note 4 3 2 2 2 6" xfId="28782" xr:uid="{00000000-0005-0000-0000-0000D8870000}"/>
    <cellStyle name="Note 4 3 2 2 2 7" xfId="29810" xr:uid="{00000000-0005-0000-0000-0000D9870000}"/>
    <cellStyle name="Note 4 3 2 2 3" xfId="6477" xr:uid="{00000000-0005-0000-0000-0000DA870000}"/>
    <cellStyle name="Note 4 3 2 2 3 2" xfId="23688" xr:uid="{00000000-0005-0000-0000-0000DB870000}"/>
    <cellStyle name="Note 4 3 2 2 3 3" xfId="20688" xr:uid="{00000000-0005-0000-0000-0000DC870000}"/>
    <cellStyle name="Note 4 3 2 2 3 4" xfId="22924" xr:uid="{00000000-0005-0000-0000-0000DD870000}"/>
    <cellStyle name="Note 4 3 2 2 3 5" xfId="29215" xr:uid="{00000000-0005-0000-0000-0000DE870000}"/>
    <cellStyle name="Note 4 3 2 2 3 6" xfId="28724" xr:uid="{00000000-0005-0000-0000-0000DF870000}"/>
    <cellStyle name="Note 4 3 2 2 4" xfId="14364" xr:uid="{00000000-0005-0000-0000-0000E0870000}"/>
    <cellStyle name="Note 4 3 2 2 5" xfId="21832" xr:uid="{00000000-0005-0000-0000-0000E1870000}"/>
    <cellStyle name="Note 4 3 2 2 6" xfId="21044" xr:uid="{00000000-0005-0000-0000-0000E2870000}"/>
    <cellStyle name="Note 4 3 2 2 7" xfId="24482" xr:uid="{00000000-0005-0000-0000-0000E3870000}"/>
    <cellStyle name="Note 4 3 2 2 8" xfId="27791" xr:uid="{00000000-0005-0000-0000-0000E4870000}"/>
    <cellStyle name="Note 4 3 2 3" xfId="5878" xr:uid="{00000000-0005-0000-0000-0000E5870000}"/>
    <cellStyle name="Note 4 3 2 3 2" xfId="13507" xr:uid="{00000000-0005-0000-0000-0000E6870000}"/>
    <cellStyle name="Note 4 3 2 3 3" xfId="23089" xr:uid="{00000000-0005-0000-0000-0000E7870000}"/>
    <cellStyle name="Note 4 3 2 3 4" xfId="25740" xr:uid="{00000000-0005-0000-0000-0000E8870000}"/>
    <cellStyle name="Note 4 3 2 3 5" xfId="22592" xr:uid="{00000000-0005-0000-0000-0000E9870000}"/>
    <cellStyle name="Note 4 3 2 3 6" xfId="30133" xr:uid="{00000000-0005-0000-0000-0000EA870000}"/>
    <cellStyle name="Note 4 3 2 3 7" xfId="29534" xr:uid="{00000000-0005-0000-0000-0000EB870000}"/>
    <cellStyle name="Note 4 3 2 4" xfId="6488" xr:uid="{00000000-0005-0000-0000-0000EC870000}"/>
    <cellStyle name="Note 4 3 2 4 2" xfId="23699" xr:uid="{00000000-0005-0000-0000-0000ED870000}"/>
    <cellStyle name="Note 4 3 2 4 3" xfId="22425" xr:uid="{00000000-0005-0000-0000-0000EE870000}"/>
    <cellStyle name="Note 4 3 2 4 4" xfId="24457" xr:uid="{00000000-0005-0000-0000-0000EF870000}"/>
    <cellStyle name="Note 4 3 2 4 5" xfId="30038" xr:uid="{00000000-0005-0000-0000-0000F0870000}"/>
    <cellStyle name="Note 4 3 2 4 6" xfId="30906" xr:uid="{00000000-0005-0000-0000-0000F1870000}"/>
    <cellStyle name="Note 4 3 2 5" xfId="14886" xr:uid="{00000000-0005-0000-0000-0000F2870000}"/>
    <cellStyle name="Note 4 3 2 6" xfId="15499" xr:uid="{00000000-0005-0000-0000-0000F3870000}"/>
    <cellStyle name="Note 4 3 2 7" xfId="25177" xr:uid="{00000000-0005-0000-0000-0000F4870000}"/>
    <cellStyle name="Note 4 3 2 8" xfId="27995" xr:uid="{00000000-0005-0000-0000-0000F5870000}"/>
    <cellStyle name="Note 4 3 2 9" xfId="31650" xr:uid="{00000000-0005-0000-0000-0000F6870000}"/>
    <cellStyle name="Note 4 3 3" xfId="1189" xr:uid="{00000000-0005-0000-0000-0000F7870000}"/>
    <cellStyle name="Note 4 3 3 2" xfId="2280" xr:uid="{00000000-0005-0000-0000-0000F8870000}"/>
    <cellStyle name="Note 4 3 3 2 2" xfId="6421" xr:uid="{00000000-0005-0000-0000-0000F9870000}"/>
    <cellStyle name="Note 4 3 3 2 2 2" xfId="13897" xr:uid="{00000000-0005-0000-0000-0000FA870000}"/>
    <cellStyle name="Note 4 3 3 2 2 3" xfId="23632" xr:uid="{00000000-0005-0000-0000-0000FB870000}"/>
    <cellStyle name="Note 4 3 3 2 2 4" xfId="15480" xr:uid="{00000000-0005-0000-0000-0000FC870000}"/>
    <cellStyle name="Note 4 3 3 2 2 5" xfId="14751" xr:uid="{00000000-0005-0000-0000-0000FD870000}"/>
    <cellStyle name="Note 4 3 3 2 2 6" xfId="29104" xr:uid="{00000000-0005-0000-0000-0000FE870000}"/>
    <cellStyle name="Note 4 3 3 2 2 7" xfId="29198" xr:uid="{00000000-0005-0000-0000-0000FF870000}"/>
    <cellStyle name="Note 4 3 3 2 3" xfId="3993" xr:uid="{00000000-0005-0000-0000-000000880000}"/>
    <cellStyle name="Note 4 3 3 2 3 2" xfId="21360" xr:uid="{00000000-0005-0000-0000-000001880000}"/>
    <cellStyle name="Note 4 3 3 2 3 3" xfId="24374" xr:uid="{00000000-0005-0000-0000-000002880000}"/>
    <cellStyle name="Note 4 3 3 2 3 4" xfId="19848" xr:uid="{00000000-0005-0000-0000-000003880000}"/>
    <cellStyle name="Note 4 3 3 2 3 5" xfId="27631" xr:uid="{00000000-0005-0000-0000-000004880000}"/>
    <cellStyle name="Note 4 3 3 2 3 6" xfId="31363" xr:uid="{00000000-0005-0000-0000-000005880000}"/>
    <cellStyle name="Note 4 3 3 2 4" xfId="18557" xr:uid="{00000000-0005-0000-0000-000006880000}"/>
    <cellStyle name="Note 4 3 3 2 5" xfId="24339" xr:uid="{00000000-0005-0000-0000-000007880000}"/>
    <cellStyle name="Note 4 3 3 2 6" xfId="20719" xr:uid="{00000000-0005-0000-0000-000008880000}"/>
    <cellStyle name="Note 4 3 3 2 7" xfId="18220" xr:uid="{00000000-0005-0000-0000-000009880000}"/>
    <cellStyle name="Note 4 3 3 2 8" xfId="20455" xr:uid="{00000000-0005-0000-0000-00000A880000}"/>
    <cellStyle name="Note 4 3 3 3" xfId="5525" xr:uid="{00000000-0005-0000-0000-00000B880000}"/>
    <cellStyle name="Note 4 3 3 3 2" xfId="13232" xr:uid="{00000000-0005-0000-0000-00000C880000}"/>
    <cellStyle name="Note 4 3 3 3 3" xfId="22761" xr:uid="{00000000-0005-0000-0000-00000D880000}"/>
    <cellStyle name="Note 4 3 3 3 4" xfId="25761" xr:uid="{00000000-0005-0000-0000-00000E880000}"/>
    <cellStyle name="Note 4 3 3 3 5" xfId="28393" xr:uid="{00000000-0005-0000-0000-00000F880000}"/>
    <cellStyle name="Note 4 3 3 3 6" xfId="30771" xr:uid="{00000000-0005-0000-0000-000010880000}"/>
    <cellStyle name="Note 4 3 3 3 7" xfId="20435" xr:uid="{00000000-0005-0000-0000-000011880000}"/>
    <cellStyle name="Note 4 3 3 4" xfId="6940" xr:uid="{00000000-0005-0000-0000-000012880000}"/>
    <cellStyle name="Note 4 3 3 4 2" xfId="24151" xr:uid="{00000000-0005-0000-0000-000013880000}"/>
    <cellStyle name="Note 4 3 3 4 3" xfId="20959" xr:uid="{00000000-0005-0000-0000-000014880000}"/>
    <cellStyle name="Note 4 3 3 4 4" xfId="28978" xr:uid="{00000000-0005-0000-0000-000015880000}"/>
    <cellStyle name="Note 4 3 3 4 5" xfId="29505" xr:uid="{00000000-0005-0000-0000-000016880000}"/>
    <cellStyle name="Note 4 3 3 4 6" xfId="31092" xr:uid="{00000000-0005-0000-0000-000017880000}"/>
    <cellStyle name="Note 4 3 3 5" xfId="16499" xr:uid="{00000000-0005-0000-0000-000018880000}"/>
    <cellStyle name="Note 4 3 3 6" xfId="17948" xr:uid="{00000000-0005-0000-0000-000019880000}"/>
    <cellStyle name="Note 4 3 3 7" xfId="28441" xr:uid="{00000000-0005-0000-0000-00001A880000}"/>
    <cellStyle name="Note 4 3 3 8" xfId="29673" xr:uid="{00000000-0005-0000-0000-00001B880000}"/>
    <cellStyle name="Note 4 3 3 9" xfId="29880" xr:uid="{00000000-0005-0000-0000-00001C880000}"/>
    <cellStyle name="Note 4 3 4" xfId="1862" xr:uid="{00000000-0005-0000-0000-00001D880000}"/>
    <cellStyle name="Note 4 3 4 2" xfId="6163" xr:uid="{00000000-0005-0000-0000-00001E880000}"/>
    <cellStyle name="Note 4 3 4 2 2" xfId="13728" xr:uid="{00000000-0005-0000-0000-00001F880000}"/>
    <cellStyle name="Note 4 3 4 2 3" xfId="23374" xr:uid="{00000000-0005-0000-0000-000020880000}"/>
    <cellStyle name="Note 4 3 4 2 4" xfId="14469" xr:uid="{00000000-0005-0000-0000-000021880000}"/>
    <cellStyle name="Note 4 3 4 2 5" xfId="28049" xr:uid="{00000000-0005-0000-0000-000022880000}"/>
    <cellStyle name="Note 4 3 4 2 6" xfId="29688" xr:uid="{00000000-0005-0000-0000-000023880000}"/>
    <cellStyle name="Note 4 3 4 2 7" xfId="29343" xr:uid="{00000000-0005-0000-0000-000024880000}"/>
    <cellStyle name="Note 4 3 4 3" xfId="6256" xr:uid="{00000000-0005-0000-0000-000025880000}"/>
    <cellStyle name="Note 4 3 4 3 2" xfId="23467" xr:uid="{00000000-0005-0000-0000-000026880000}"/>
    <cellStyle name="Note 4 3 4 3 3" xfId="20146" xr:uid="{00000000-0005-0000-0000-000027880000}"/>
    <cellStyle name="Note 4 3 4 3 4" xfId="19438" xr:uid="{00000000-0005-0000-0000-000028880000}"/>
    <cellStyle name="Note 4 3 4 3 5" xfId="30549" xr:uid="{00000000-0005-0000-0000-000029880000}"/>
    <cellStyle name="Note 4 3 4 3 6" xfId="20043" xr:uid="{00000000-0005-0000-0000-00002A880000}"/>
    <cellStyle name="Note 4 3 4 4" xfId="14689" xr:uid="{00000000-0005-0000-0000-00002B880000}"/>
    <cellStyle name="Note 4 3 4 5" xfId="20471" xr:uid="{00000000-0005-0000-0000-00002C880000}"/>
    <cellStyle name="Note 4 3 4 6" xfId="27387" xr:uid="{00000000-0005-0000-0000-00002D880000}"/>
    <cellStyle name="Note 4 3 4 7" xfId="29437" xr:uid="{00000000-0005-0000-0000-00002E880000}"/>
    <cellStyle name="Note 4 3 4 8" xfId="29283" xr:uid="{00000000-0005-0000-0000-00002F880000}"/>
    <cellStyle name="Note 4 3 5" xfId="4176" xr:uid="{00000000-0005-0000-0000-000030880000}"/>
    <cellStyle name="Note 4 3 5 2" xfId="12078" xr:uid="{00000000-0005-0000-0000-000031880000}"/>
    <cellStyle name="Note 4 3 5 3" xfId="21539" xr:uid="{00000000-0005-0000-0000-000032880000}"/>
    <cellStyle name="Note 4 3 5 4" xfId="15507" xr:uid="{00000000-0005-0000-0000-000033880000}"/>
    <cellStyle name="Note 4 3 5 5" xfId="26044" xr:uid="{00000000-0005-0000-0000-000034880000}"/>
    <cellStyle name="Note 4 3 5 6" xfId="27938" xr:uid="{00000000-0005-0000-0000-000035880000}"/>
    <cellStyle name="Note 4 3 5 7" xfId="20572" xr:uid="{00000000-0005-0000-0000-000036880000}"/>
    <cellStyle name="Note 4 3 6" xfId="6294" xr:uid="{00000000-0005-0000-0000-000037880000}"/>
    <cellStyle name="Note 4 3 6 2" xfId="23505" xr:uid="{00000000-0005-0000-0000-000038880000}"/>
    <cellStyle name="Note 4 3 6 3" xfId="25020" xr:uid="{00000000-0005-0000-0000-000039880000}"/>
    <cellStyle name="Note 4 3 6 4" xfId="28037" xr:uid="{00000000-0005-0000-0000-00003A880000}"/>
    <cellStyle name="Note 4 3 6 5" xfId="30253" xr:uid="{00000000-0005-0000-0000-00003B880000}"/>
    <cellStyle name="Note 4 3 6 6" xfId="31342" xr:uid="{00000000-0005-0000-0000-00003C880000}"/>
    <cellStyle name="Note 4 3 7" xfId="19789" xr:uid="{00000000-0005-0000-0000-00003D880000}"/>
    <cellStyle name="Note 4 3 8" xfId="25553" xr:uid="{00000000-0005-0000-0000-00003E880000}"/>
    <cellStyle name="Note 4 3 9" xfId="21092" xr:uid="{00000000-0005-0000-0000-00003F880000}"/>
    <cellStyle name="Note 4 4" xfId="685" xr:uid="{00000000-0005-0000-0000-000040880000}"/>
    <cellStyle name="Note 4 4 10" xfId="29640" xr:uid="{00000000-0005-0000-0000-000041880000}"/>
    <cellStyle name="Note 4 4 11" xfId="31658" xr:uid="{00000000-0005-0000-0000-000042880000}"/>
    <cellStyle name="Note 4 4 2" xfId="1452" xr:uid="{00000000-0005-0000-0000-000043880000}"/>
    <cellStyle name="Note 4 4 2 2" xfId="2543" xr:uid="{00000000-0005-0000-0000-000044880000}"/>
    <cellStyle name="Note 4 4 2 2 2" xfId="6566" xr:uid="{00000000-0005-0000-0000-000045880000}"/>
    <cellStyle name="Note 4 4 2 2 2 2" xfId="13987" xr:uid="{00000000-0005-0000-0000-000046880000}"/>
    <cellStyle name="Note 4 4 2 2 2 3" xfId="23777" xr:uid="{00000000-0005-0000-0000-000047880000}"/>
    <cellStyle name="Note 4 4 2 2 2 4" xfId="22170" xr:uid="{00000000-0005-0000-0000-000048880000}"/>
    <cellStyle name="Note 4 4 2 2 2 5" xfId="19870" xr:uid="{00000000-0005-0000-0000-000049880000}"/>
    <cellStyle name="Note 4 4 2 2 2 6" xfId="27219" xr:uid="{00000000-0005-0000-0000-00004A880000}"/>
    <cellStyle name="Note 4 4 2 2 2 7" xfId="32061" xr:uid="{00000000-0005-0000-0000-00004B880000}"/>
    <cellStyle name="Note 4 4 2 2 3" xfId="6770" xr:uid="{00000000-0005-0000-0000-00004C880000}"/>
    <cellStyle name="Note 4 4 2 2 3 2" xfId="23981" xr:uid="{00000000-0005-0000-0000-00004D880000}"/>
    <cellStyle name="Note 4 4 2 2 3 3" xfId="26256" xr:uid="{00000000-0005-0000-0000-00004E880000}"/>
    <cellStyle name="Note 4 4 2 2 3 4" xfId="27641" xr:uid="{00000000-0005-0000-0000-00004F880000}"/>
    <cellStyle name="Note 4 4 2 2 3 5" xfId="24455" xr:uid="{00000000-0005-0000-0000-000050880000}"/>
    <cellStyle name="Note 4 4 2 2 3 6" xfId="32044" xr:uid="{00000000-0005-0000-0000-000051880000}"/>
    <cellStyle name="Note 4 4 2 2 4" xfId="14363" xr:uid="{00000000-0005-0000-0000-000052880000}"/>
    <cellStyle name="Note 4 4 2 2 5" xfId="16221" xr:uid="{00000000-0005-0000-0000-000053880000}"/>
    <cellStyle name="Note 4 4 2 2 6" xfId="27110" xr:uid="{00000000-0005-0000-0000-000054880000}"/>
    <cellStyle name="Note 4 4 2 2 7" xfId="30232" xr:uid="{00000000-0005-0000-0000-000055880000}"/>
    <cellStyle name="Note 4 4 2 2 8" xfId="28697" xr:uid="{00000000-0005-0000-0000-000056880000}"/>
    <cellStyle name="Note 4 4 2 3" xfId="5879" xr:uid="{00000000-0005-0000-0000-000057880000}"/>
    <cellStyle name="Note 4 4 2 3 2" xfId="13508" xr:uid="{00000000-0005-0000-0000-000058880000}"/>
    <cellStyle name="Note 4 4 2 3 3" xfId="23090" xr:uid="{00000000-0005-0000-0000-000059880000}"/>
    <cellStyle name="Note 4 4 2 3 4" xfId="20961" xr:uid="{00000000-0005-0000-0000-00005A880000}"/>
    <cellStyle name="Note 4 4 2 3 5" xfId="14201" xr:uid="{00000000-0005-0000-0000-00005B880000}"/>
    <cellStyle name="Note 4 4 2 3 6" xfId="29115" xr:uid="{00000000-0005-0000-0000-00005C880000}"/>
    <cellStyle name="Note 4 4 2 3 7" xfId="31738" xr:uid="{00000000-0005-0000-0000-00005D880000}"/>
    <cellStyle name="Note 4 4 2 4" xfId="3915" xr:uid="{00000000-0005-0000-0000-00005E880000}"/>
    <cellStyle name="Note 4 4 2 4 2" xfId="21282" xr:uid="{00000000-0005-0000-0000-00005F880000}"/>
    <cellStyle name="Note 4 4 2 4 3" xfId="25607" xr:uid="{00000000-0005-0000-0000-000060880000}"/>
    <cellStyle name="Note 4 4 2 4 4" xfId="26592" xr:uid="{00000000-0005-0000-0000-000061880000}"/>
    <cellStyle name="Note 4 4 2 4 5" xfId="27421" xr:uid="{00000000-0005-0000-0000-000062880000}"/>
    <cellStyle name="Note 4 4 2 4 6" xfId="31406" xr:uid="{00000000-0005-0000-0000-000063880000}"/>
    <cellStyle name="Note 4 4 2 5" xfId="20507" xr:uid="{00000000-0005-0000-0000-000064880000}"/>
    <cellStyle name="Note 4 4 2 6" xfId="25664" xr:uid="{00000000-0005-0000-0000-000065880000}"/>
    <cellStyle name="Note 4 4 2 7" xfId="27157" xr:uid="{00000000-0005-0000-0000-000066880000}"/>
    <cellStyle name="Note 4 4 2 8" xfId="24253" xr:uid="{00000000-0005-0000-0000-000067880000}"/>
    <cellStyle name="Note 4 4 2 9" xfId="31072" xr:uid="{00000000-0005-0000-0000-000068880000}"/>
    <cellStyle name="Note 4 4 3" xfId="1094" xr:uid="{00000000-0005-0000-0000-000069880000}"/>
    <cellStyle name="Note 4 4 3 2" xfId="2185" xr:uid="{00000000-0005-0000-0000-00006A880000}"/>
    <cellStyle name="Note 4 4 3 2 2" xfId="6335" xr:uid="{00000000-0005-0000-0000-00006B880000}"/>
    <cellStyle name="Note 4 4 3 2 2 2" xfId="13817" xr:uid="{00000000-0005-0000-0000-00006C880000}"/>
    <cellStyle name="Note 4 4 3 2 2 3" xfId="23546" xr:uid="{00000000-0005-0000-0000-00006D880000}"/>
    <cellStyle name="Note 4 4 3 2 2 4" xfId="25634" xr:uid="{00000000-0005-0000-0000-00006E880000}"/>
    <cellStyle name="Note 4 4 3 2 2 5" xfId="27436" xr:uid="{00000000-0005-0000-0000-00006F880000}"/>
    <cellStyle name="Note 4 4 3 2 2 6" xfId="26914" xr:uid="{00000000-0005-0000-0000-000070880000}"/>
    <cellStyle name="Note 4 4 3 2 2 7" xfId="31000" xr:uid="{00000000-0005-0000-0000-000071880000}"/>
    <cellStyle name="Note 4 4 3 2 3" xfId="4004" xr:uid="{00000000-0005-0000-0000-000072880000}"/>
    <cellStyle name="Note 4 4 3 2 3 2" xfId="21371" xr:uid="{00000000-0005-0000-0000-000073880000}"/>
    <cellStyle name="Note 4 4 3 2 3 3" xfId="24973" xr:uid="{00000000-0005-0000-0000-000074880000}"/>
    <cellStyle name="Note 4 4 3 2 3 4" xfId="27467" xr:uid="{00000000-0005-0000-0000-000075880000}"/>
    <cellStyle name="Note 4 4 3 2 3 5" xfId="18556" xr:uid="{00000000-0005-0000-0000-000076880000}"/>
    <cellStyle name="Note 4 4 3 2 3 6" xfId="29998" xr:uid="{00000000-0005-0000-0000-000077880000}"/>
    <cellStyle name="Note 4 4 3 2 4" xfId="19416" xr:uid="{00000000-0005-0000-0000-000078880000}"/>
    <cellStyle name="Note 4 4 3 2 5" xfId="20758" xr:uid="{00000000-0005-0000-0000-000079880000}"/>
    <cellStyle name="Note 4 4 3 2 6" xfId="16525" xr:uid="{00000000-0005-0000-0000-00007A880000}"/>
    <cellStyle name="Note 4 4 3 2 7" xfId="30696" xr:uid="{00000000-0005-0000-0000-00007B880000}"/>
    <cellStyle name="Note 4 4 3 2 8" xfId="27790" xr:uid="{00000000-0005-0000-0000-00007C880000}"/>
    <cellStyle name="Note 4 4 3 3" xfId="3986" xr:uid="{00000000-0005-0000-0000-00007D880000}"/>
    <cellStyle name="Note 4 4 3 3 2" xfId="11966" xr:uid="{00000000-0005-0000-0000-00007E880000}"/>
    <cellStyle name="Note 4 4 3 3 3" xfId="21353" xr:uid="{00000000-0005-0000-0000-00007F880000}"/>
    <cellStyle name="Note 4 4 3 3 4" xfId="17901" xr:uid="{00000000-0005-0000-0000-000080880000}"/>
    <cellStyle name="Note 4 4 3 3 5" xfId="24547" xr:uid="{00000000-0005-0000-0000-000081880000}"/>
    <cellStyle name="Note 4 4 3 3 6" xfId="19996" xr:uid="{00000000-0005-0000-0000-000082880000}"/>
    <cellStyle name="Note 4 4 3 3 7" xfId="31679" xr:uid="{00000000-0005-0000-0000-000083880000}"/>
    <cellStyle name="Note 4 4 3 4" xfId="6277" xr:uid="{00000000-0005-0000-0000-000084880000}"/>
    <cellStyle name="Note 4 4 3 4 2" xfId="23488" xr:uid="{00000000-0005-0000-0000-000085880000}"/>
    <cellStyle name="Note 4 4 3 4 3" xfId="24775" xr:uid="{00000000-0005-0000-0000-000086880000}"/>
    <cellStyle name="Note 4 4 3 4 4" xfId="28327" xr:uid="{00000000-0005-0000-0000-000087880000}"/>
    <cellStyle name="Note 4 4 3 4 5" xfId="29457" xr:uid="{00000000-0005-0000-0000-000088880000}"/>
    <cellStyle name="Note 4 4 3 4 6" xfId="28096" xr:uid="{00000000-0005-0000-0000-000089880000}"/>
    <cellStyle name="Note 4 4 3 5" xfId="15206" xr:uid="{00000000-0005-0000-0000-00008A880000}"/>
    <cellStyle name="Note 4 4 3 6" xfId="26011" xr:uid="{00000000-0005-0000-0000-00008B880000}"/>
    <cellStyle name="Note 4 4 3 7" xfId="28268" xr:uid="{00000000-0005-0000-0000-00008C880000}"/>
    <cellStyle name="Note 4 4 3 8" xfId="27496" xr:uid="{00000000-0005-0000-0000-00008D880000}"/>
    <cellStyle name="Note 4 4 3 9" xfId="31312" xr:uid="{00000000-0005-0000-0000-00008E880000}"/>
    <cellStyle name="Note 4 4 4" xfId="1863" xr:uid="{00000000-0005-0000-0000-00008F880000}"/>
    <cellStyle name="Note 4 4 4 2" xfId="6164" xr:uid="{00000000-0005-0000-0000-000090880000}"/>
    <cellStyle name="Note 4 4 4 2 2" xfId="13729" xr:uid="{00000000-0005-0000-0000-000091880000}"/>
    <cellStyle name="Note 4 4 4 2 3" xfId="23375" xr:uid="{00000000-0005-0000-0000-000092880000}"/>
    <cellStyle name="Note 4 4 4 2 4" xfId="20748" xr:uid="{00000000-0005-0000-0000-000093880000}"/>
    <cellStyle name="Note 4 4 4 2 5" xfId="25443" xr:uid="{00000000-0005-0000-0000-000094880000}"/>
    <cellStyle name="Note 4 4 4 2 6" xfId="25412" xr:uid="{00000000-0005-0000-0000-000095880000}"/>
    <cellStyle name="Note 4 4 4 2 7" xfId="30488" xr:uid="{00000000-0005-0000-0000-000096880000}"/>
    <cellStyle name="Note 4 4 4 3" xfId="6903" xr:uid="{00000000-0005-0000-0000-000097880000}"/>
    <cellStyle name="Note 4 4 4 3 2" xfId="24114" xr:uid="{00000000-0005-0000-0000-000098880000}"/>
    <cellStyle name="Note 4 4 4 3 3" xfId="20704" xr:uid="{00000000-0005-0000-0000-000099880000}"/>
    <cellStyle name="Note 4 4 4 3 4" xfId="28941" xr:uid="{00000000-0005-0000-0000-00009A880000}"/>
    <cellStyle name="Note 4 4 4 3 5" xfId="29804" xr:uid="{00000000-0005-0000-0000-00009B880000}"/>
    <cellStyle name="Note 4 4 4 3 6" xfId="24943" xr:uid="{00000000-0005-0000-0000-00009C880000}"/>
    <cellStyle name="Note 4 4 4 4" xfId="14688" xr:uid="{00000000-0005-0000-0000-00009D880000}"/>
    <cellStyle name="Note 4 4 4 5" xfId="19867" xr:uid="{00000000-0005-0000-0000-00009E880000}"/>
    <cellStyle name="Note 4 4 4 6" xfId="21033" xr:uid="{00000000-0005-0000-0000-00009F880000}"/>
    <cellStyle name="Note 4 4 4 7" xfId="29641" xr:uid="{00000000-0005-0000-0000-0000A0880000}"/>
    <cellStyle name="Note 4 4 4 8" xfId="28464" xr:uid="{00000000-0005-0000-0000-0000A1880000}"/>
    <cellStyle name="Note 4 4 5" xfId="3869" xr:uid="{00000000-0005-0000-0000-0000A2880000}"/>
    <cellStyle name="Note 4 4 5 2" xfId="11903" xr:uid="{00000000-0005-0000-0000-0000A3880000}"/>
    <cellStyle name="Note 4 4 5 3" xfId="21237" xr:uid="{00000000-0005-0000-0000-0000A4880000}"/>
    <cellStyle name="Note 4 4 5 4" xfId="20936" xr:uid="{00000000-0005-0000-0000-0000A5880000}"/>
    <cellStyle name="Note 4 4 5 5" xfId="27775" xr:uid="{00000000-0005-0000-0000-0000A6880000}"/>
    <cellStyle name="Note 4 4 5 6" xfId="30570" xr:uid="{00000000-0005-0000-0000-0000A7880000}"/>
    <cellStyle name="Note 4 4 5 7" xfId="31299" xr:uid="{00000000-0005-0000-0000-0000A8880000}"/>
    <cellStyle name="Note 4 4 6" xfId="3925" xr:uid="{00000000-0005-0000-0000-0000A9880000}"/>
    <cellStyle name="Note 4 4 6 2" xfId="21292" xr:uid="{00000000-0005-0000-0000-0000AA880000}"/>
    <cellStyle name="Note 4 4 6 3" xfId="15589" xr:uid="{00000000-0005-0000-0000-0000AB880000}"/>
    <cellStyle name="Note 4 4 6 4" xfId="24655" xr:uid="{00000000-0005-0000-0000-0000AC880000}"/>
    <cellStyle name="Note 4 4 6 5" xfId="22411" xr:uid="{00000000-0005-0000-0000-0000AD880000}"/>
    <cellStyle name="Note 4 4 6 6" xfId="20465" xr:uid="{00000000-0005-0000-0000-0000AE880000}"/>
    <cellStyle name="Note 4 4 7" xfId="22932" xr:uid="{00000000-0005-0000-0000-0000AF880000}"/>
    <cellStyle name="Note 4 4 8" xfId="20395" xr:uid="{00000000-0005-0000-0000-0000B0880000}"/>
    <cellStyle name="Note 4 4 9" xfId="20429" xr:uid="{00000000-0005-0000-0000-0000B1880000}"/>
    <cellStyle name="Note 4 5" xfId="1447" xr:uid="{00000000-0005-0000-0000-0000B2880000}"/>
    <cellStyle name="Note 4 5 2" xfId="2538" xr:uid="{00000000-0005-0000-0000-0000B3880000}"/>
    <cellStyle name="Note 4 5 2 2" xfId="6561" xr:uid="{00000000-0005-0000-0000-0000B4880000}"/>
    <cellStyle name="Note 4 5 2 2 2" xfId="13982" xr:uid="{00000000-0005-0000-0000-0000B5880000}"/>
    <cellStyle name="Note 4 5 2 2 3" xfId="23772" xr:uid="{00000000-0005-0000-0000-0000B6880000}"/>
    <cellStyle name="Note 4 5 2 2 4" xfId="24809" xr:uid="{00000000-0005-0000-0000-0000B7880000}"/>
    <cellStyle name="Note 4 5 2 2 5" xfId="26942" xr:uid="{00000000-0005-0000-0000-0000B8880000}"/>
    <cellStyle name="Note 4 5 2 2 6" xfId="29764" xr:uid="{00000000-0005-0000-0000-0000B9880000}"/>
    <cellStyle name="Note 4 5 2 2 7" xfId="30187" xr:uid="{00000000-0005-0000-0000-0000BA880000}"/>
    <cellStyle name="Note 4 5 2 3" xfId="4700" xr:uid="{00000000-0005-0000-0000-0000BB880000}"/>
    <cellStyle name="Note 4 5 2 3 2" xfId="22018" xr:uid="{00000000-0005-0000-0000-0000BC880000}"/>
    <cellStyle name="Note 4 5 2 3 3" xfId="25934" xr:uid="{00000000-0005-0000-0000-0000BD880000}"/>
    <cellStyle name="Note 4 5 2 3 4" xfId="24279" xr:uid="{00000000-0005-0000-0000-0000BE880000}"/>
    <cellStyle name="Note 4 5 2 3 5" xfId="27388" xr:uid="{00000000-0005-0000-0000-0000BF880000}"/>
    <cellStyle name="Note 4 5 2 3 6" xfId="30286" xr:uid="{00000000-0005-0000-0000-0000C0880000}"/>
    <cellStyle name="Note 4 5 2 4" xfId="14368" xr:uid="{00000000-0005-0000-0000-0000C1880000}"/>
    <cellStyle name="Note 4 5 2 5" xfId="24579" xr:uid="{00000000-0005-0000-0000-0000C2880000}"/>
    <cellStyle name="Note 4 5 2 6" xfId="26649" xr:uid="{00000000-0005-0000-0000-0000C3880000}"/>
    <cellStyle name="Note 4 5 2 7" xfId="22029" xr:uid="{00000000-0005-0000-0000-0000C4880000}"/>
    <cellStyle name="Note 4 5 2 8" xfId="27544" xr:uid="{00000000-0005-0000-0000-0000C5880000}"/>
    <cellStyle name="Note 4 5 3" xfId="5874" xr:uid="{00000000-0005-0000-0000-0000C6880000}"/>
    <cellStyle name="Note 4 5 3 2" xfId="13503" xr:uid="{00000000-0005-0000-0000-0000C7880000}"/>
    <cellStyle name="Note 4 5 3 3" xfId="23085" xr:uid="{00000000-0005-0000-0000-0000C8880000}"/>
    <cellStyle name="Note 4 5 3 4" xfId="18900" xr:uid="{00000000-0005-0000-0000-0000C9880000}"/>
    <cellStyle name="Note 4 5 3 5" xfId="26061" xr:uid="{00000000-0005-0000-0000-0000CA880000}"/>
    <cellStyle name="Note 4 5 3 6" xfId="21501" xr:uid="{00000000-0005-0000-0000-0000CB880000}"/>
    <cellStyle name="Note 4 5 3 7" xfId="31922" xr:uid="{00000000-0005-0000-0000-0000CC880000}"/>
    <cellStyle name="Note 4 5 4" xfId="6099" xr:uid="{00000000-0005-0000-0000-0000CD880000}"/>
    <cellStyle name="Note 4 5 4 2" xfId="23310" xr:uid="{00000000-0005-0000-0000-0000CE880000}"/>
    <cellStyle name="Note 4 5 4 3" xfId="17915" xr:uid="{00000000-0005-0000-0000-0000CF880000}"/>
    <cellStyle name="Note 4 5 4 4" xfId="28762" xr:uid="{00000000-0005-0000-0000-0000D0880000}"/>
    <cellStyle name="Note 4 5 4 5" xfId="30131" xr:uid="{00000000-0005-0000-0000-0000D1880000}"/>
    <cellStyle name="Note 4 5 4 6" xfId="24788" xr:uid="{00000000-0005-0000-0000-0000D2880000}"/>
    <cellStyle name="Note 4 5 5" xfId="19972" xr:uid="{00000000-0005-0000-0000-0000D3880000}"/>
    <cellStyle name="Note 4 5 6" xfId="24577" xr:uid="{00000000-0005-0000-0000-0000D4880000}"/>
    <cellStyle name="Note 4 5 7" xfId="27220" xr:uid="{00000000-0005-0000-0000-0000D5880000}"/>
    <cellStyle name="Note 4 5 8" xfId="30302" xr:uid="{00000000-0005-0000-0000-0000D6880000}"/>
    <cellStyle name="Note 4 5 9" xfId="31839" xr:uid="{00000000-0005-0000-0000-0000D7880000}"/>
    <cellStyle name="Note 4 6" xfId="1186" xr:uid="{00000000-0005-0000-0000-0000D8880000}"/>
    <cellStyle name="Note 4 6 2" xfId="2277" xr:uid="{00000000-0005-0000-0000-0000D9880000}"/>
    <cellStyle name="Note 4 6 2 2" xfId="6418" xr:uid="{00000000-0005-0000-0000-0000DA880000}"/>
    <cellStyle name="Note 4 6 2 2 2" xfId="13894" xr:uid="{00000000-0005-0000-0000-0000DB880000}"/>
    <cellStyle name="Note 4 6 2 2 3" xfId="23629" xr:uid="{00000000-0005-0000-0000-0000DC880000}"/>
    <cellStyle name="Note 4 6 2 2 4" xfId="16181" xr:uid="{00000000-0005-0000-0000-0000DD880000}"/>
    <cellStyle name="Note 4 6 2 2 5" xfId="26753" xr:uid="{00000000-0005-0000-0000-0000DE880000}"/>
    <cellStyle name="Note 4 6 2 2 6" xfId="30335" xr:uid="{00000000-0005-0000-0000-0000DF880000}"/>
    <cellStyle name="Note 4 6 2 2 7" xfId="29581" xr:uid="{00000000-0005-0000-0000-0000E0880000}"/>
    <cellStyle name="Note 4 6 2 3" xfId="5543" xr:uid="{00000000-0005-0000-0000-0000E1880000}"/>
    <cellStyle name="Note 4 6 2 3 2" xfId="22779" xr:uid="{00000000-0005-0000-0000-0000E2880000}"/>
    <cellStyle name="Note 4 6 2 3 3" xfId="24519" xr:uid="{00000000-0005-0000-0000-0000E3880000}"/>
    <cellStyle name="Note 4 6 2 3 4" xfId="26026" xr:uid="{00000000-0005-0000-0000-0000E4880000}"/>
    <cellStyle name="Note 4 6 2 3 5" xfId="29532" xr:uid="{00000000-0005-0000-0000-0000E5880000}"/>
    <cellStyle name="Note 4 6 2 3 6" xfId="30802" xr:uid="{00000000-0005-0000-0000-0000E6880000}"/>
    <cellStyle name="Note 4 6 2 4" xfId="19893" xr:uid="{00000000-0005-0000-0000-0000E7880000}"/>
    <cellStyle name="Note 4 6 2 5" xfId="25932" xr:uid="{00000000-0005-0000-0000-0000E8880000}"/>
    <cellStyle name="Note 4 6 2 6" xfId="18597" xr:uid="{00000000-0005-0000-0000-0000E9880000}"/>
    <cellStyle name="Note 4 6 2 7" xfId="29891" xr:uid="{00000000-0005-0000-0000-0000EA880000}"/>
    <cellStyle name="Note 4 6 2 8" xfId="24980" xr:uid="{00000000-0005-0000-0000-0000EB880000}"/>
    <cellStyle name="Note 4 6 3" xfId="5523" xr:uid="{00000000-0005-0000-0000-0000EC880000}"/>
    <cellStyle name="Note 4 6 3 2" xfId="13230" xr:uid="{00000000-0005-0000-0000-0000ED880000}"/>
    <cellStyle name="Note 4 6 3 3" xfId="22759" xr:uid="{00000000-0005-0000-0000-0000EE880000}"/>
    <cellStyle name="Note 4 6 3 4" xfId="20695" xr:uid="{00000000-0005-0000-0000-0000EF880000}"/>
    <cellStyle name="Note 4 6 3 5" xfId="27667" xr:uid="{00000000-0005-0000-0000-0000F0880000}"/>
    <cellStyle name="Note 4 6 3 6" xfId="22633" xr:uid="{00000000-0005-0000-0000-0000F1880000}"/>
    <cellStyle name="Note 4 6 3 7" xfId="31346" xr:uid="{00000000-0005-0000-0000-0000F2880000}"/>
    <cellStyle name="Note 4 6 4" xfId="4294" xr:uid="{00000000-0005-0000-0000-0000F3880000}"/>
    <cellStyle name="Note 4 6 4 2" xfId="21640" xr:uid="{00000000-0005-0000-0000-0000F4880000}"/>
    <cellStyle name="Note 4 6 4 3" xfId="20644" xr:uid="{00000000-0005-0000-0000-0000F5880000}"/>
    <cellStyle name="Note 4 6 4 4" xfId="25715" xr:uid="{00000000-0005-0000-0000-0000F6880000}"/>
    <cellStyle name="Note 4 6 4 5" xfId="30400" xr:uid="{00000000-0005-0000-0000-0000F7880000}"/>
    <cellStyle name="Note 4 6 4 6" xfId="31183" xr:uid="{00000000-0005-0000-0000-0000F8880000}"/>
    <cellStyle name="Note 4 6 5" xfId="19750" xr:uid="{00000000-0005-0000-0000-0000F9880000}"/>
    <cellStyle name="Note 4 6 6" xfId="20753" xr:uid="{00000000-0005-0000-0000-0000FA880000}"/>
    <cellStyle name="Note 4 6 7" xfId="28378" xr:uid="{00000000-0005-0000-0000-0000FB880000}"/>
    <cellStyle name="Note 4 6 8" xfId="30548" xr:uid="{00000000-0005-0000-0000-0000FC880000}"/>
    <cellStyle name="Note 4 6 9" xfId="27915" xr:uid="{00000000-0005-0000-0000-0000FD880000}"/>
    <cellStyle name="Note 4 7" xfId="1858" xr:uid="{00000000-0005-0000-0000-0000FE880000}"/>
    <cellStyle name="Note 4 7 2" xfId="6159" xr:uid="{00000000-0005-0000-0000-0000FF880000}"/>
    <cellStyle name="Note 4 7 2 2" xfId="13724" xr:uid="{00000000-0005-0000-0000-000000890000}"/>
    <cellStyle name="Note 4 7 2 3" xfId="23370" xr:uid="{00000000-0005-0000-0000-000001890000}"/>
    <cellStyle name="Note 4 7 2 4" xfId="14696" xr:uid="{00000000-0005-0000-0000-000002890000}"/>
    <cellStyle name="Note 4 7 2 5" xfId="16276" xr:uid="{00000000-0005-0000-0000-000003890000}"/>
    <cellStyle name="Note 4 7 2 6" xfId="30283" xr:uid="{00000000-0005-0000-0000-000004890000}"/>
    <cellStyle name="Note 4 7 2 7" xfId="30996" xr:uid="{00000000-0005-0000-0000-000005890000}"/>
    <cellStyle name="Note 4 7 3" xfId="6310" xr:uid="{00000000-0005-0000-0000-000006890000}"/>
    <cellStyle name="Note 4 7 3 2" xfId="23521" xr:uid="{00000000-0005-0000-0000-000007890000}"/>
    <cellStyle name="Note 4 7 3 3" xfId="21576" xr:uid="{00000000-0005-0000-0000-000008890000}"/>
    <cellStyle name="Note 4 7 3 4" xfId="28325" xr:uid="{00000000-0005-0000-0000-000009890000}"/>
    <cellStyle name="Note 4 7 3 5" xfId="30277" xr:uid="{00000000-0005-0000-0000-00000A890000}"/>
    <cellStyle name="Note 4 7 3 6" xfId="31942" xr:uid="{00000000-0005-0000-0000-00000B890000}"/>
    <cellStyle name="Note 4 7 4" xfId="20323" xr:uid="{00000000-0005-0000-0000-00000C890000}"/>
    <cellStyle name="Note 4 7 5" xfId="14250" xr:uid="{00000000-0005-0000-0000-00000D890000}"/>
    <cellStyle name="Note 4 7 6" xfId="25463" xr:uid="{00000000-0005-0000-0000-00000E890000}"/>
    <cellStyle name="Note 4 7 7" xfId="25495" xr:uid="{00000000-0005-0000-0000-00000F890000}"/>
    <cellStyle name="Note 4 7 8" xfId="31642" xr:uid="{00000000-0005-0000-0000-000010890000}"/>
    <cellStyle name="Note 4 8" xfId="4285" xr:uid="{00000000-0005-0000-0000-000011890000}"/>
    <cellStyle name="Note 4 8 2" xfId="12187" xr:uid="{00000000-0005-0000-0000-000012890000}"/>
    <cellStyle name="Note 4 8 3" xfId="21631" xr:uid="{00000000-0005-0000-0000-000013890000}"/>
    <cellStyle name="Note 4 8 4" xfId="26024" xr:uid="{00000000-0005-0000-0000-000014890000}"/>
    <cellStyle name="Note 4 8 5" xfId="24430" xr:uid="{00000000-0005-0000-0000-000015890000}"/>
    <cellStyle name="Note 4 8 6" xfId="27764" xr:uid="{00000000-0005-0000-0000-000016890000}"/>
    <cellStyle name="Note 4 8 7" xfId="14236" xr:uid="{00000000-0005-0000-0000-000017890000}"/>
    <cellStyle name="Note 4 9" xfId="4962" xr:uid="{00000000-0005-0000-0000-000018890000}"/>
    <cellStyle name="Note 4 9 2" xfId="22258" xr:uid="{00000000-0005-0000-0000-000019890000}"/>
    <cellStyle name="Note 4 9 3" xfId="26507" xr:uid="{00000000-0005-0000-0000-00001A890000}"/>
    <cellStyle name="Note 4 9 4" xfId="27489" xr:uid="{00000000-0005-0000-0000-00001B890000}"/>
    <cellStyle name="Note 4 9 5" xfId="27905" xr:uid="{00000000-0005-0000-0000-00001C890000}"/>
    <cellStyle name="Note 4 9 6" xfId="29420" xr:uid="{00000000-0005-0000-0000-00001D890000}"/>
    <cellStyle name="Note 5" xfId="686" xr:uid="{00000000-0005-0000-0000-00001E890000}"/>
    <cellStyle name="Note 5 10" xfId="18871" xr:uid="{00000000-0005-0000-0000-00001F890000}"/>
    <cellStyle name="Note 5 11" xfId="30112" xr:uid="{00000000-0005-0000-0000-000020890000}"/>
    <cellStyle name="Note 5 12" xfId="29973" xr:uid="{00000000-0005-0000-0000-000021890000}"/>
    <cellStyle name="Note 5 13" xfId="27520" xr:uid="{00000000-0005-0000-0000-000022890000}"/>
    <cellStyle name="Note 5 2" xfId="687" xr:uid="{00000000-0005-0000-0000-000023890000}"/>
    <cellStyle name="Note 5 2 10" xfId="26611" xr:uid="{00000000-0005-0000-0000-000024890000}"/>
    <cellStyle name="Note 5 2 11" xfId="24687" xr:uid="{00000000-0005-0000-0000-000025890000}"/>
    <cellStyle name="Note 5 2 2" xfId="1454" xr:uid="{00000000-0005-0000-0000-000026890000}"/>
    <cellStyle name="Note 5 2 2 2" xfId="2545" xr:uid="{00000000-0005-0000-0000-000027890000}"/>
    <cellStyle name="Note 5 2 2 2 2" xfId="6568" xr:uid="{00000000-0005-0000-0000-000028890000}"/>
    <cellStyle name="Note 5 2 2 2 2 2" xfId="13989" xr:uid="{00000000-0005-0000-0000-000029890000}"/>
    <cellStyle name="Note 5 2 2 2 2 3" xfId="23779" xr:uid="{00000000-0005-0000-0000-00002A890000}"/>
    <cellStyle name="Note 5 2 2 2 2 4" xfId="25097" xr:uid="{00000000-0005-0000-0000-00002B890000}"/>
    <cellStyle name="Note 5 2 2 2 2 5" xfId="16182" xr:uid="{00000000-0005-0000-0000-00002C890000}"/>
    <cellStyle name="Note 5 2 2 2 2 6" xfId="25536" xr:uid="{00000000-0005-0000-0000-00002D890000}"/>
    <cellStyle name="Note 5 2 2 2 2 7" xfId="17832" xr:uid="{00000000-0005-0000-0000-00002E890000}"/>
    <cellStyle name="Note 5 2 2 2 3" xfId="4071" xr:uid="{00000000-0005-0000-0000-00002F890000}"/>
    <cellStyle name="Note 5 2 2 2 3 2" xfId="21438" xr:uid="{00000000-0005-0000-0000-000030890000}"/>
    <cellStyle name="Note 5 2 2 2 3 3" xfId="20453" xr:uid="{00000000-0005-0000-0000-000031890000}"/>
    <cellStyle name="Note 5 2 2 2 3 4" xfId="16496" xr:uid="{00000000-0005-0000-0000-000032890000}"/>
    <cellStyle name="Note 5 2 2 2 3 5" xfId="26311" xr:uid="{00000000-0005-0000-0000-000033890000}"/>
    <cellStyle name="Note 5 2 2 2 3 6" xfId="31393" xr:uid="{00000000-0005-0000-0000-000034890000}"/>
    <cellStyle name="Note 5 2 2 2 4" xfId="14361" xr:uid="{00000000-0005-0000-0000-000035890000}"/>
    <cellStyle name="Note 5 2 2 2 5" xfId="21126" xr:uid="{00000000-0005-0000-0000-000036890000}"/>
    <cellStyle name="Note 5 2 2 2 6" xfId="27826" xr:uid="{00000000-0005-0000-0000-000037890000}"/>
    <cellStyle name="Note 5 2 2 2 7" xfId="30063" xr:uid="{00000000-0005-0000-0000-000038890000}"/>
    <cellStyle name="Note 5 2 2 2 8" xfId="27973" xr:uid="{00000000-0005-0000-0000-000039890000}"/>
    <cellStyle name="Note 5 2 2 3" xfId="5881" xr:uid="{00000000-0005-0000-0000-00003A890000}"/>
    <cellStyle name="Note 5 2 2 3 2" xfId="13510" xr:uid="{00000000-0005-0000-0000-00003B890000}"/>
    <cellStyle name="Note 5 2 2 3 3" xfId="23092" xr:uid="{00000000-0005-0000-0000-00003C890000}"/>
    <cellStyle name="Note 5 2 2 3 4" xfId="25897" xr:uid="{00000000-0005-0000-0000-00003D890000}"/>
    <cellStyle name="Note 5 2 2 3 5" xfId="21455" xr:uid="{00000000-0005-0000-0000-00003E890000}"/>
    <cellStyle name="Note 5 2 2 3 6" xfId="29098" xr:uid="{00000000-0005-0000-0000-00003F890000}"/>
    <cellStyle name="Note 5 2 2 3 7" xfId="28755" xr:uid="{00000000-0005-0000-0000-000040890000}"/>
    <cellStyle name="Note 5 2 2 4" xfId="4690" xr:uid="{00000000-0005-0000-0000-000041890000}"/>
    <cellStyle name="Note 5 2 2 4 2" xfId="22008" xr:uid="{00000000-0005-0000-0000-000042890000}"/>
    <cellStyle name="Note 5 2 2 4 3" xfId="26295" xr:uid="{00000000-0005-0000-0000-000043890000}"/>
    <cellStyle name="Note 5 2 2 4 4" xfId="26299" xr:uid="{00000000-0005-0000-0000-000044890000}"/>
    <cellStyle name="Note 5 2 2 4 5" xfId="25708" xr:uid="{00000000-0005-0000-0000-000045890000}"/>
    <cellStyle name="Note 5 2 2 4 6" xfId="30805" xr:uid="{00000000-0005-0000-0000-000046890000}"/>
    <cellStyle name="Note 5 2 2 5" xfId="17854" xr:uid="{00000000-0005-0000-0000-000047890000}"/>
    <cellStyle name="Note 5 2 2 6" xfId="20428" xr:uid="{00000000-0005-0000-0000-000048890000}"/>
    <cellStyle name="Note 5 2 2 7" xfId="26742" xr:uid="{00000000-0005-0000-0000-000049890000}"/>
    <cellStyle name="Note 5 2 2 8" xfId="22054" xr:uid="{00000000-0005-0000-0000-00004A890000}"/>
    <cellStyle name="Note 5 2 2 9" xfId="30473" xr:uid="{00000000-0005-0000-0000-00004B890000}"/>
    <cellStyle name="Note 5 2 3" xfId="1191" xr:uid="{00000000-0005-0000-0000-00004C890000}"/>
    <cellStyle name="Note 5 2 3 2" xfId="2282" xr:uid="{00000000-0005-0000-0000-00004D890000}"/>
    <cellStyle name="Note 5 2 3 2 2" xfId="6423" xr:uid="{00000000-0005-0000-0000-00004E890000}"/>
    <cellStyle name="Note 5 2 3 2 2 2" xfId="13899" xr:uid="{00000000-0005-0000-0000-00004F890000}"/>
    <cellStyle name="Note 5 2 3 2 2 3" xfId="23634" xr:uid="{00000000-0005-0000-0000-000050890000}"/>
    <cellStyle name="Note 5 2 3 2 2 4" xfId="26119" xr:uid="{00000000-0005-0000-0000-000051890000}"/>
    <cellStyle name="Note 5 2 3 2 2 5" xfId="28606" xr:uid="{00000000-0005-0000-0000-000052890000}"/>
    <cellStyle name="Note 5 2 3 2 2 6" xfId="28628" xr:uid="{00000000-0005-0000-0000-000053890000}"/>
    <cellStyle name="Note 5 2 3 2 2 7" xfId="31380" xr:uid="{00000000-0005-0000-0000-000054890000}"/>
    <cellStyle name="Note 5 2 3 2 3" xfId="6324" xr:uid="{00000000-0005-0000-0000-000055890000}"/>
    <cellStyle name="Note 5 2 3 2 3 2" xfId="23535" xr:uid="{00000000-0005-0000-0000-000056890000}"/>
    <cellStyle name="Note 5 2 3 2 3 3" xfId="19795" xr:uid="{00000000-0005-0000-0000-000057890000}"/>
    <cellStyle name="Note 5 2 3 2 3 4" xfId="28429" xr:uid="{00000000-0005-0000-0000-000058890000}"/>
    <cellStyle name="Note 5 2 3 2 3 5" xfId="30821" xr:uid="{00000000-0005-0000-0000-000059890000}"/>
    <cellStyle name="Note 5 2 3 2 3 6" xfId="25852" xr:uid="{00000000-0005-0000-0000-00005A890000}"/>
    <cellStyle name="Note 5 2 3 2 4" xfId="20260" xr:uid="{00000000-0005-0000-0000-00005B890000}"/>
    <cellStyle name="Note 5 2 3 2 5" xfId="21209" xr:uid="{00000000-0005-0000-0000-00005C890000}"/>
    <cellStyle name="Note 5 2 3 2 6" xfId="25161" xr:uid="{00000000-0005-0000-0000-00005D890000}"/>
    <cellStyle name="Note 5 2 3 2 7" xfId="24824" xr:uid="{00000000-0005-0000-0000-00005E890000}"/>
    <cellStyle name="Note 5 2 3 2 8" xfId="30602" xr:uid="{00000000-0005-0000-0000-00005F890000}"/>
    <cellStyle name="Note 5 2 3 3" xfId="3947" xr:uid="{00000000-0005-0000-0000-000060890000}"/>
    <cellStyle name="Note 5 2 3 3 2" xfId="11934" xr:uid="{00000000-0005-0000-0000-000061890000}"/>
    <cellStyle name="Note 5 2 3 3 3" xfId="21314" xr:uid="{00000000-0005-0000-0000-000062890000}"/>
    <cellStyle name="Note 5 2 3 3 4" xfId="24720" xr:uid="{00000000-0005-0000-0000-000063890000}"/>
    <cellStyle name="Note 5 2 3 3 5" xfId="21818" xr:uid="{00000000-0005-0000-0000-000064890000}"/>
    <cellStyle name="Note 5 2 3 3 6" xfId="25491" xr:uid="{00000000-0005-0000-0000-000065890000}"/>
    <cellStyle name="Note 5 2 3 3 7" xfId="29232" xr:uid="{00000000-0005-0000-0000-000066890000}"/>
    <cellStyle name="Note 5 2 3 4" xfId="6805" xr:uid="{00000000-0005-0000-0000-000067890000}"/>
    <cellStyle name="Note 5 2 3 4 2" xfId="24016" xr:uid="{00000000-0005-0000-0000-000068890000}"/>
    <cellStyle name="Note 5 2 3 4 3" xfId="20085" xr:uid="{00000000-0005-0000-0000-000069890000}"/>
    <cellStyle name="Note 5 2 3 4 4" xfId="28843" xr:uid="{00000000-0005-0000-0000-00006A890000}"/>
    <cellStyle name="Note 5 2 3 4 5" xfId="15190" xr:uid="{00000000-0005-0000-0000-00006B890000}"/>
    <cellStyle name="Note 5 2 3 4 6" xfId="27990" xr:uid="{00000000-0005-0000-0000-00006C890000}"/>
    <cellStyle name="Note 5 2 3 5" xfId="17961" xr:uid="{00000000-0005-0000-0000-00006D890000}"/>
    <cellStyle name="Note 5 2 3 6" xfId="16240" xr:uid="{00000000-0005-0000-0000-00006E890000}"/>
    <cellStyle name="Note 5 2 3 7" xfId="27724" xr:uid="{00000000-0005-0000-0000-00006F890000}"/>
    <cellStyle name="Note 5 2 3 8" xfId="29511" xr:uid="{00000000-0005-0000-0000-000070890000}"/>
    <cellStyle name="Note 5 2 3 9" xfId="24407" xr:uid="{00000000-0005-0000-0000-000071890000}"/>
    <cellStyle name="Note 5 2 4" xfId="1865" xr:uid="{00000000-0005-0000-0000-000072890000}"/>
    <cellStyle name="Note 5 2 4 2" xfId="6166" xr:uid="{00000000-0005-0000-0000-000073890000}"/>
    <cellStyle name="Note 5 2 4 2 2" xfId="13731" xr:uid="{00000000-0005-0000-0000-000074890000}"/>
    <cellStyle name="Note 5 2 4 2 3" xfId="23377" xr:uid="{00000000-0005-0000-0000-000075890000}"/>
    <cellStyle name="Note 5 2 4 2 4" xfId="14844" xr:uid="{00000000-0005-0000-0000-000076890000}"/>
    <cellStyle name="Note 5 2 4 2 5" xfId="17955" xr:uid="{00000000-0005-0000-0000-000077890000}"/>
    <cellStyle name="Note 5 2 4 2 6" xfId="30645" xr:uid="{00000000-0005-0000-0000-000078890000}"/>
    <cellStyle name="Note 5 2 4 2 7" xfId="31833" xr:uid="{00000000-0005-0000-0000-000079890000}"/>
    <cellStyle name="Note 5 2 4 3" xfId="3908" xr:uid="{00000000-0005-0000-0000-00007A890000}"/>
    <cellStyle name="Note 5 2 4 3 2" xfId="21275" xr:uid="{00000000-0005-0000-0000-00007B890000}"/>
    <cellStyle name="Note 5 2 4 3 3" xfId="20294" xr:uid="{00000000-0005-0000-0000-00007C890000}"/>
    <cellStyle name="Note 5 2 4 3 4" xfId="22842" xr:uid="{00000000-0005-0000-0000-00007D890000}"/>
    <cellStyle name="Note 5 2 4 3 5" xfId="25964" xr:uid="{00000000-0005-0000-0000-00007E890000}"/>
    <cellStyle name="Note 5 2 4 3 6" xfId="31159" xr:uid="{00000000-0005-0000-0000-00007F890000}"/>
    <cellStyle name="Note 5 2 4 4" xfId="20649" xr:uid="{00000000-0005-0000-0000-000080890000}"/>
    <cellStyle name="Note 5 2 4 5" xfId="26267" xr:uid="{00000000-0005-0000-0000-000081890000}"/>
    <cellStyle name="Note 5 2 4 6" xfId="27141" xr:uid="{00000000-0005-0000-0000-000082890000}"/>
    <cellStyle name="Note 5 2 4 7" xfId="21612" xr:uid="{00000000-0005-0000-0000-000083890000}"/>
    <cellStyle name="Note 5 2 4 8" xfId="29618" xr:uid="{00000000-0005-0000-0000-000084890000}"/>
    <cellStyle name="Note 5 2 5" xfId="4163" xr:uid="{00000000-0005-0000-0000-000085890000}"/>
    <cellStyle name="Note 5 2 5 2" xfId="12065" xr:uid="{00000000-0005-0000-0000-000086890000}"/>
    <cellStyle name="Note 5 2 5 3" xfId="21529" xr:uid="{00000000-0005-0000-0000-000087890000}"/>
    <cellStyle name="Note 5 2 5 4" xfId="25836" xr:uid="{00000000-0005-0000-0000-000088890000}"/>
    <cellStyle name="Note 5 2 5 5" xfId="21614" xr:uid="{00000000-0005-0000-0000-000089890000}"/>
    <cellStyle name="Note 5 2 5 6" xfId="29802" xr:uid="{00000000-0005-0000-0000-00008A890000}"/>
    <cellStyle name="Note 5 2 5 7" xfId="31640" xr:uid="{00000000-0005-0000-0000-00008B890000}"/>
    <cellStyle name="Note 5 2 6" xfId="6715" xr:uid="{00000000-0005-0000-0000-00008C890000}"/>
    <cellStyle name="Note 5 2 6 2" xfId="23926" xr:uid="{00000000-0005-0000-0000-00008D890000}"/>
    <cellStyle name="Note 5 2 6 3" xfId="25640" xr:uid="{00000000-0005-0000-0000-00008E890000}"/>
    <cellStyle name="Note 5 2 6 4" xfId="15863" xr:uid="{00000000-0005-0000-0000-00008F890000}"/>
    <cellStyle name="Note 5 2 6 5" xfId="20296" xr:uid="{00000000-0005-0000-0000-000090890000}"/>
    <cellStyle name="Note 5 2 6 6" xfId="31957" xr:uid="{00000000-0005-0000-0000-000091890000}"/>
    <cellStyle name="Note 5 2 7" xfId="19681" xr:uid="{00000000-0005-0000-0000-000092890000}"/>
    <cellStyle name="Note 5 2 8" xfId="24215" xr:uid="{00000000-0005-0000-0000-000093890000}"/>
    <cellStyle name="Note 5 2 9" xfId="25899" xr:uid="{00000000-0005-0000-0000-000094890000}"/>
    <cellStyle name="Note 5 3" xfId="688" xr:uid="{00000000-0005-0000-0000-000095890000}"/>
    <cellStyle name="Note 5 3 10" xfId="30626" xr:uid="{00000000-0005-0000-0000-000096890000}"/>
    <cellStyle name="Note 5 3 11" xfId="31560" xr:uid="{00000000-0005-0000-0000-000097890000}"/>
    <cellStyle name="Note 5 3 2" xfId="1455" xr:uid="{00000000-0005-0000-0000-000098890000}"/>
    <cellStyle name="Note 5 3 2 2" xfId="2546" xr:uid="{00000000-0005-0000-0000-000099890000}"/>
    <cellStyle name="Note 5 3 2 2 2" xfId="6569" xr:uid="{00000000-0005-0000-0000-00009A890000}"/>
    <cellStyle name="Note 5 3 2 2 2 2" xfId="13990" xr:uid="{00000000-0005-0000-0000-00009B890000}"/>
    <cellStyle name="Note 5 3 2 2 2 3" xfId="23780" xr:uid="{00000000-0005-0000-0000-00009C890000}"/>
    <cellStyle name="Note 5 3 2 2 2 4" xfId="20766" xr:uid="{00000000-0005-0000-0000-00009D890000}"/>
    <cellStyle name="Note 5 3 2 2 2 5" xfId="27478" xr:uid="{00000000-0005-0000-0000-00009E890000}"/>
    <cellStyle name="Note 5 3 2 2 2 6" xfId="25377" xr:uid="{00000000-0005-0000-0000-00009F890000}"/>
    <cellStyle name="Note 5 3 2 2 2 7" xfId="30910" xr:uid="{00000000-0005-0000-0000-0000A0890000}"/>
    <cellStyle name="Note 5 3 2 2 3" xfId="5009" xr:uid="{00000000-0005-0000-0000-0000A1890000}"/>
    <cellStyle name="Note 5 3 2 2 3 2" xfId="22305" xr:uid="{00000000-0005-0000-0000-0000A2890000}"/>
    <cellStyle name="Note 5 3 2 2 3 3" xfId="24302" xr:uid="{00000000-0005-0000-0000-0000A3890000}"/>
    <cellStyle name="Note 5 3 2 2 3 4" xfId="17966" xr:uid="{00000000-0005-0000-0000-0000A4890000}"/>
    <cellStyle name="Note 5 3 2 2 3 5" xfId="26129" xr:uid="{00000000-0005-0000-0000-0000A5890000}"/>
    <cellStyle name="Note 5 3 2 2 3 6" xfId="19976" xr:uid="{00000000-0005-0000-0000-0000A6890000}"/>
    <cellStyle name="Note 5 3 2 2 4" xfId="14360" xr:uid="{00000000-0005-0000-0000-0000A7890000}"/>
    <cellStyle name="Note 5 3 2 2 5" xfId="16512" xr:uid="{00000000-0005-0000-0000-0000A8890000}"/>
    <cellStyle name="Note 5 3 2 2 6" xfId="16576" xr:uid="{00000000-0005-0000-0000-0000A9890000}"/>
    <cellStyle name="Note 5 3 2 2 7" xfId="15825" xr:uid="{00000000-0005-0000-0000-0000AA890000}"/>
    <cellStyle name="Note 5 3 2 2 8" xfId="31562" xr:uid="{00000000-0005-0000-0000-0000AB890000}"/>
    <cellStyle name="Note 5 3 2 3" xfId="5882" xr:uid="{00000000-0005-0000-0000-0000AC890000}"/>
    <cellStyle name="Note 5 3 2 3 2" xfId="13511" xr:uid="{00000000-0005-0000-0000-0000AD890000}"/>
    <cellStyle name="Note 5 3 2 3 3" xfId="23093" xr:uid="{00000000-0005-0000-0000-0000AE890000}"/>
    <cellStyle name="Note 5 3 2 3 4" xfId="20081" xr:uid="{00000000-0005-0000-0000-0000AF890000}"/>
    <cellStyle name="Note 5 3 2 3 5" xfId="22441" xr:uid="{00000000-0005-0000-0000-0000B0890000}"/>
    <cellStyle name="Note 5 3 2 3 6" xfId="25099" xr:uid="{00000000-0005-0000-0000-0000B1890000}"/>
    <cellStyle name="Note 5 3 2 3 7" xfId="31690" xr:uid="{00000000-0005-0000-0000-0000B2890000}"/>
    <cellStyle name="Note 5 3 2 4" xfId="6100" xr:uid="{00000000-0005-0000-0000-0000B3890000}"/>
    <cellStyle name="Note 5 3 2 4 2" xfId="23311" xr:uid="{00000000-0005-0000-0000-0000B4890000}"/>
    <cellStyle name="Note 5 3 2 4 3" xfId="22146" xr:uid="{00000000-0005-0000-0000-0000B5890000}"/>
    <cellStyle name="Note 5 3 2 4 4" xfId="27239" xr:uid="{00000000-0005-0000-0000-0000B6890000}"/>
    <cellStyle name="Note 5 3 2 4 5" xfId="20432" xr:uid="{00000000-0005-0000-0000-0000B7890000}"/>
    <cellStyle name="Note 5 3 2 4 6" xfId="31291" xr:uid="{00000000-0005-0000-0000-0000B8890000}"/>
    <cellStyle name="Note 5 3 2 5" xfId="19994" xr:uid="{00000000-0005-0000-0000-0000B9890000}"/>
    <cellStyle name="Note 5 3 2 6" xfId="20210" xr:uid="{00000000-0005-0000-0000-0000BA890000}"/>
    <cellStyle name="Note 5 3 2 7" xfId="28477" xr:uid="{00000000-0005-0000-0000-0000BB890000}"/>
    <cellStyle name="Note 5 3 2 8" xfId="27638" xr:uid="{00000000-0005-0000-0000-0000BC890000}"/>
    <cellStyle name="Note 5 3 2 9" xfId="31414" xr:uid="{00000000-0005-0000-0000-0000BD890000}"/>
    <cellStyle name="Note 5 3 3" xfId="1192" xr:uid="{00000000-0005-0000-0000-0000BE890000}"/>
    <cellStyle name="Note 5 3 3 2" xfId="2283" xr:uid="{00000000-0005-0000-0000-0000BF890000}"/>
    <cellStyle name="Note 5 3 3 2 2" xfId="6424" xr:uid="{00000000-0005-0000-0000-0000C0890000}"/>
    <cellStyle name="Note 5 3 3 2 2 2" xfId="13900" xr:uid="{00000000-0005-0000-0000-0000C1890000}"/>
    <cellStyle name="Note 5 3 3 2 2 3" xfId="23635" xr:uid="{00000000-0005-0000-0000-0000C2890000}"/>
    <cellStyle name="Note 5 3 3 2 2 4" xfId="25108" xr:uid="{00000000-0005-0000-0000-0000C3890000}"/>
    <cellStyle name="Note 5 3 3 2 2 5" xfId="27180" xr:uid="{00000000-0005-0000-0000-0000C4890000}"/>
    <cellStyle name="Note 5 3 3 2 2 6" xfId="28364" xr:uid="{00000000-0005-0000-0000-0000C5890000}"/>
    <cellStyle name="Note 5 3 3 2 2 7" xfId="29841" xr:uid="{00000000-0005-0000-0000-0000C6890000}"/>
    <cellStyle name="Note 5 3 3 2 3" xfId="3884" xr:uid="{00000000-0005-0000-0000-0000C7890000}"/>
    <cellStyle name="Note 5 3 3 2 3 2" xfId="21252" xr:uid="{00000000-0005-0000-0000-0000C8890000}"/>
    <cellStyle name="Note 5 3 3 2 3 3" xfId="24541" xr:uid="{00000000-0005-0000-0000-0000C9890000}"/>
    <cellStyle name="Note 5 3 3 2 3 4" xfId="27056" xr:uid="{00000000-0005-0000-0000-0000CA890000}"/>
    <cellStyle name="Note 5 3 3 2 3 5" xfId="27006" xr:uid="{00000000-0005-0000-0000-0000CB890000}"/>
    <cellStyle name="Note 5 3 3 2 3 6" xfId="31706" xr:uid="{00000000-0005-0000-0000-0000CC890000}"/>
    <cellStyle name="Note 5 3 3 2 4" xfId="16266" xr:uid="{00000000-0005-0000-0000-0000CD890000}"/>
    <cellStyle name="Note 5 3 3 2 5" xfId="22117" xr:uid="{00000000-0005-0000-0000-0000CE890000}"/>
    <cellStyle name="Note 5 3 3 2 6" xfId="20835" xr:uid="{00000000-0005-0000-0000-0000CF890000}"/>
    <cellStyle name="Note 5 3 3 2 7" xfId="29369" xr:uid="{00000000-0005-0000-0000-0000D0890000}"/>
    <cellStyle name="Note 5 3 3 2 8" xfId="27671" xr:uid="{00000000-0005-0000-0000-0000D1890000}"/>
    <cellStyle name="Note 5 3 3 3" xfId="4976" xr:uid="{00000000-0005-0000-0000-0000D2890000}"/>
    <cellStyle name="Note 5 3 3 3 2" xfId="12747" xr:uid="{00000000-0005-0000-0000-0000D3890000}"/>
    <cellStyle name="Note 5 3 3 3 3" xfId="22272" xr:uid="{00000000-0005-0000-0000-0000D4890000}"/>
    <cellStyle name="Note 5 3 3 3 4" xfId="21928" xr:uid="{00000000-0005-0000-0000-0000D5890000}"/>
    <cellStyle name="Note 5 3 3 3 5" xfId="19859" xr:uid="{00000000-0005-0000-0000-0000D6890000}"/>
    <cellStyle name="Note 5 3 3 3 6" xfId="29237" xr:uid="{00000000-0005-0000-0000-0000D7890000}"/>
    <cellStyle name="Note 5 3 3 3 7" xfId="28536" xr:uid="{00000000-0005-0000-0000-0000D8890000}"/>
    <cellStyle name="Note 5 3 3 4" xfId="6481" xr:uid="{00000000-0005-0000-0000-0000D9890000}"/>
    <cellStyle name="Note 5 3 3 4 2" xfId="23692" xr:uid="{00000000-0005-0000-0000-0000DA890000}"/>
    <cellStyle name="Note 5 3 3 4 3" xfId="26108" xr:uid="{00000000-0005-0000-0000-0000DB890000}"/>
    <cellStyle name="Note 5 3 3 4 4" xfId="20187" xr:uid="{00000000-0005-0000-0000-0000DC890000}"/>
    <cellStyle name="Note 5 3 3 4 5" xfId="27323" xr:uid="{00000000-0005-0000-0000-0000DD890000}"/>
    <cellStyle name="Note 5 3 3 4 6" xfId="26955" xr:uid="{00000000-0005-0000-0000-0000DE890000}"/>
    <cellStyle name="Note 5 3 3 5" xfId="18116" xr:uid="{00000000-0005-0000-0000-0000DF890000}"/>
    <cellStyle name="Note 5 3 3 6" xfId="21903" xr:uid="{00000000-0005-0000-0000-0000E0890000}"/>
    <cellStyle name="Note 5 3 3 7" xfId="28488" xr:uid="{00000000-0005-0000-0000-0000E1890000}"/>
    <cellStyle name="Note 5 3 3 8" xfId="30788" xr:uid="{00000000-0005-0000-0000-0000E2890000}"/>
    <cellStyle name="Note 5 3 3 9" xfId="20781" xr:uid="{00000000-0005-0000-0000-0000E3890000}"/>
    <cellStyle name="Note 5 3 4" xfId="1866" xr:uid="{00000000-0005-0000-0000-0000E4890000}"/>
    <cellStyle name="Note 5 3 4 2" xfId="6167" xr:uid="{00000000-0005-0000-0000-0000E5890000}"/>
    <cellStyle name="Note 5 3 4 2 2" xfId="13732" xr:uid="{00000000-0005-0000-0000-0000E6890000}"/>
    <cellStyle name="Note 5 3 4 2 3" xfId="23378" xr:uid="{00000000-0005-0000-0000-0000E7890000}"/>
    <cellStyle name="Note 5 3 4 2 4" xfId="26043" xr:uid="{00000000-0005-0000-0000-0000E8890000}"/>
    <cellStyle name="Note 5 3 4 2 5" xfId="28145" xr:uid="{00000000-0005-0000-0000-0000E9890000}"/>
    <cellStyle name="Note 5 3 4 2 6" xfId="29866" xr:uid="{00000000-0005-0000-0000-0000EA890000}"/>
    <cellStyle name="Note 5 3 4 2 7" xfId="31770" xr:uid="{00000000-0005-0000-0000-0000EB890000}"/>
    <cellStyle name="Note 5 3 4 3" xfId="3983" xr:uid="{00000000-0005-0000-0000-0000EC890000}"/>
    <cellStyle name="Note 5 3 4 3 2" xfId="21350" xr:uid="{00000000-0005-0000-0000-0000ED890000}"/>
    <cellStyle name="Note 5 3 4 3 3" xfId="22446" xr:uid="{00000000-0005-0000-0000-0000EE890000}"/>
    <cellStyle name="Note 5 3 4 3 4" xfId="26760" xr:uid="{00000000-0005-0000-0000-0000EF890000}"/>
    <cellStyle name="Note 5 3 4 3 5" xfId="20188" xr:uid="{00000000-0005-0000-0000-0000F0890000}"/>
    <cellStyle name="Note 5 3 4 3 6" xfId="32007" xr:uid="{00000000-0005-0000-0000-0000F1890000}"/>
    <cellStyle name="Note 5 3 4 4" xfId="14686" xr:uid="{00000000-0005-0000-0000-0000F2890000}"/>
    <cellStyle name="Note 5 3 4 5" xfId="22336" xr:uid="{00000000-0005-0000-0000-0000F3890000}"/>
    <cellStyle name="Note 5 3 4 6" xfId="22641" xr:uid="{00000000-0005-0000-0000-0000F4890000}"/>
    <cellStyle name="Note 5 3 4 7" xfId="24317" xr:uid="{00000000-0005-0000-0000-0000F5890000}"/>
    <cellStyle name="Note 5 3 4 8" xfId="25388" xr:uid="{00000000-0005-0000-0000-0000F6890000}"/>
    <cellStyle name="Note 5 3 5" xfId="4162" xr:uid="{00000000-0005-0000-0000-0000F7890000}"/>
    <cellStyle name="Note 5 3 5 2" xfId="12064" xr:uid="{00000000-0005-0000-0000-0000F8890000}"/>
    <cellStyle name="Note 5 3 5 3" xfId="21528" xr:uid="{00000000-0005-0000-0000-0000F9890000}"/>
    <cellStyle name="Note 5 3 5 4" xfId="25855" xr:uid="{00000000-0005-0000-0000-0000FA890000}"/>
    <cellStyle name="Note 5 3 5 5" xfId="27765" xr:uid="{00000000-0005-0000-0000-0000FB890000}"/>
    <cellStyle name="Note 5 3 5 6" xfId="19934" xr:uid="{00000000-0005-0000-0000-0000FC890000}"/>
    <cellStyle name="Note 5 3 5 7" xfId="31728" xr:uid="{00000000-0005-0000-0000-0000FD890000}"/>
    <cellStyle name="Note 5 3 6" xfId="6873" xr:uid="{00000000-0005-0000-0000-0000FE890000}"/>
    <cellStyle name="Note 5 3 6 2" xfId="24084" xr:uid="{00000000-0005-0000-0000-0000FF890000}"/>
    <cellStyle name="Note 5 3 6 3" xfId="24737" xr:uid="{00000000-0005-0000-0000-0000008A0000}"/>
    <cellStyle name="Note 5 3 6 4" xfId="28911" xr:uid="{00000000-0005-0000-0000-0000018A0000}"/>
    <cellStyle name="Note 5 3 6 5" xfId="29267" xr:uid="{00000000-0005-0000-0000-0000028A0000}"/>
    <cellStyle name="Note 5 3 6 6" xfId="24902" xr:uid="{00000000-0005-0000-0000-0000038A0000}"/>
    <cellStyle name="Note 5 3 7" xfId="20599" xr:uid="{00000000-0005-0000-0000-0000048A0000}"/>
    <cellStyle name="Note 5 3 8" xfId="26308" xr:uid="{00000000-0005-0000-0000-0000058A0000}"/>
    <cellStyle name="Note 5 3 9" xfId="28754" xr:uid="{00000000-0005-0000-0000-0000068A0000}"/>
    <cellStyle name="Note 5 4" xfId="1453" xr:uid="{00000000-0005-0000-0000-0000078A0000}"/>
    <cellStyle name="Note 5 4 2" xfId="2544" xr:uid="{00000000-0005-0000-0000-0000088A0000}"/>
    <cellStyle name="Note 5 4 2 2" xfId="6567" xr:uid="{00000000-0005-0000-0000-0000098A0000}"/>
    <cellStyle name="Note 5 4 2 2 2" xfId="13988" xr:uid="{00000000-0005-0000-0000-00000A8A0000}"/>
    <cellStyle name="Note 5 4 2 2 3" xfId="23778" xr:uid="{00000000-0005-0000-0000-00000B8A0000}"/>
    <cellStyle name="Note 5 4 2 2 4" xfId="26454" xr:uid="{00000000-0005-0000-0000-00000C8A0000}"/>
    <cellStyle name="Note 5 4 2 2 5" xfId="26783" xr:uid="{00000000-0005-0000-0000-00000D8A0000}"/>
    <cellStyle name="Note 5 4 2 2 6" xfId="18280" xr:uid="{00000000-0005-0000-0000-00000E8A0000}"/>
    <cellStyle name="Note 5 4 2 2 7" xfId="31375" xr:uid="{00000000-0005-0000-0000-00000F8A0000}"/>
    <cellStyle name="Note 5 4 2 3" xfId="6285" xr:uid="{00000000-0005-0000-0000-0000108A0000}"/>
    <cellStyle name="Note 5 4 2 3 2" xfId="23496" xr:uid="{00000000-0005-0000-0000-0000118A0000}"/>
    <cellStyle name="Note 5 4 2 3 3" xfId="26364" xr:uid="{00000000-0005-0000-0000-0000128A0000}"/>
    <cellStyle name="Note 5 4 2 3 4" xfId="28671" xr:uid="{00000000-0005-0000-0000-0000138A0000}"/>
    <cellStyle name="Note 5 4 2 3 5" xfId="27402" xr:uid="{00000000-0005-0000-0000-0000148A0000}"/>
    <cellStyle name="Note 5 4 2 3 6" xfId="31064" xr:uid="{00000000-0005-0000-0000-0000158A0000}"/>
    <cellStyle name="Note 5 4 2 4" xfId="14362" xr:uid="{00000000-0005-0000-0000-0000168A0000}"/>
    <cellStyle name="Note 5 4 2 5" xfId="20340" xr:uid="{00000000-0005-0000-0000-0000178A0000}"/>
    <cellStyle name="Note 5 4 2 6" xfId="20408" xr:uid="{00000000-0005-0000-0000-0000188A0000}"/>
    <cellStyle name="Note 5 4 2 7" xfId="29531" xr:uid="{00000000-0005-0000-0000-0000198A0000}"/>
    <cellStyle name="Note 5 4 2 8" xfId="30295" xr:uid="{00000000-0005-0000-0000-00001A8A0000}"/>
    <cellStyle name="Note 5 4 3" xfId="5880" xr:uid="{00000000-0005-0000-0000-00001B8A0000}"/>
    <cellStyle name="Note 5 4 3 2" xfId="13509" xr:uid="{00000000-0005-0000-0000-00001C8A0000}"/>
    <cellStyle name="Note 5 4 3 3" xfId="23091" xr:uid="{00000000-0005-0000-0000-00001D8A0000}"/>
    <cellStyle name="Note 5 4 3 4" xfId="25861" xr:uid="{00000000-0005-0000-0000-00001E8A0000}"/>
    <cellStyle name="Note 5 4 3 5" xfId="24469" xr:uid="{00000000-0005-0000-0000-00001F8A0000}"/>
    <cellStyle name="Note 5 4 3 6" xfId="29607" xr:uid="{00000000-0005-0000-0000-0000208A0000}"/>
    <cellStyle name="Note 5 4 3 7" xfId="31769" xr:uid="{00000000-0005-0000-0000-0000218A0000}"/>
    <cellStyle name="Note 5 4 4" xfId="5246" xr:uid="{00000000-0005-0000-0000-0000228A0000}"/>
    <cellStyle name="Note 5 4 4 2" xfId="22517" xr:uid="{00000000-0005-0000-0000-0000238A0000}"/>
    <cellStyle name="Note 5 4 4 3" xfId="22084" xr:uid="{00000000-0005-0000-0000-0000248A0000}"/>
    <cellStyle name="Note 5 4 4 4" xfId="28091" xr:uid="{00000000-0005-0000-0000-0000258A0000}"/>
    <cellStyle name="Note 5 4 4 5" xfId="19100" xr:uid="{00000000-0005-0000-0000-0000268A0000}"/>
    <cellStyle name="Note 5 4 4 6" xfId="29413" xr:uid="{00000000-0005-0000-0000-0000278A0000}"/>
    <cellStyle name="Note 5 4 5" xfId="18221" xr:uid="{00000000-0005-0000-0000-0000288A0000}"/>
    <cellStyle name="Note 5 4 6" xfId="24435" xr:uid="{00000000-0005-0000-0000-0000298A0000}"/>
    <cellStyle name="Note 5 4 7" xfId="27931" xr:uid="{00000000-0005-0000-0000-00002A8A0000}"/>
    <cellStyle name="Note 5 4 8" xfId="29296" xr:uid="{00000000-0005-0000-0000-00002B8A0000}"/>
    <cellStyle name="Note 5 4 9" xfId="15892" xr:uid="{00000000-0005-0000-0000-00002C8A0000}"/>
    <cellStyle name="Note 5 5" xfId="1496" xr:uid="{00000000-0005-0000-0000-00002D8A0000}"/>
    <cellStyle name="Note 5 5 2" xfId="2587" xr:uid="{00000000-0005-0000-0000-00002E8A0000}"/>
    <cellStyle name="Note 5 5 2 2" xfId="6610" xr:uid="{00000000-0005-0000-0000-00002F8A0000}"/>
    <cellStyle name="Note 5 5 2 2 2" xfId="14031" xr:uid="{00000000-0005-0000-0000-0000308A0000}"/>
    <cellStyle name="Note 5 5 2 2 3" xfId="23821" xr:uid="{00000000-0005-0000-0000-0000318A0000}"/>
    <cellStyle name="Note 5 5 2 2 4" xfId="20502" xr:uid="{00000000-0005-0000-0000-0000328A0000}"/>
    <cellStyle name="Note 5 5 2 2 5" xfId="26200" xr:uid="{00000000-0005-0000-0000-0000338A0000}"/>
    <cellStyle name="Note 5 5 2 2 6" xfId="30450" xr:uid="{00000000-0005-0000-0000-0000348A0000}"/>
    <cellStyle name="Note 5 5 2 2 7" xfId="14163" xr:uid="{00000000-0005-0000-0000-0000358A0000}"/>
    <cellStyle name="Note 5 5 2 3" xfId="5509" xr:uid="{00000000-0005-0000-0000-0000368A0000}"/>
    <cellStyle name="Note 5 5 2 3 2" xfId="22745" xr:uid="{00000000-0005-0000-0000-0000378A0000}"/>
    <cellStyle name="Note 5 5 2 3 3" xfId="14234" xr:uid="{00000000-0005-0000-0000-0000388A0000}"/>
    <cellStyle name="Note 5 5 2 3 4" xfId="28069" xr:uid="{00000000-0005-0000-0000-0000398A0000}"/>
    <cellStyle name="Note 5 5 2 3 5" xfId="30677" xr:uid="{00000000-0005-0000-0000-00003A8A0000}"/>
    <cellStyle name="Note 5 5 2 3 6" xfId="24879" xr:uid="{00000000-0005-0000-0000-00003B8A0000}"/>
    <cellStyle name="Note 5 5 2 4" xfId="14322" xr:uid="{00000000-0005-0000-0000-00003C8A0000}"/>
    <cellStyle name="Note 5 5 2 5" xfId="24886" xr:uid="{00000000-0005-0000-0000-00003D8A0000}"/>
    <cellStyle name="Note 5 5 2 6" xfId="27580" xr:uid="{00000000-0005-0000-0000-00003E8A0000}"/>
    <cellStyle name="Note 5 5 2 7" xfId="27284" xr:uid="{00000000-0005-0000-0000-00003F8A0000}"/>
    <cellStyle name="Note 5 5 2 8" xfId="32021" xr:uid="{00000000-0005-0000-0000-0000408A0000}"/>
    <cellStyle name="Note 5 5 3" xfId="5923" xr:uid="{00000000-0005-0000-0000-0000418A0000}"/>
    <cellStyle name="Note 5 5 3 2" xfId="13552" xr:uid="{00000000-0005-0000-0000-0000428A0000}"/>
    <cellStyle name="Note 5 5 3 3" xfId="23134" xr:uid="{00000000-0005-0000-0000-0000438A0000}"/>
    <cellStyle name="Note 5 5 3 4" xfId="25643" xr:uid="{00000000-0005-0000-0000-0000448A0000}"/>
    <cellStyle name="Note 5 5 3 5" xfId="20238" xr:uid="{00000000-0005-0000-0000-0000458A0000}"/>
    <cellStyle name="Note 5 5 3 6" xfId="20404" xr:uid="{00000000-0005-0000-0000-0000468A0000}"/>
    <cellStyle name="Note 5 5 3 7" xfId="25031" xr:uid="{00000000-0005-0000-0000-0000478A0000}"/>
    <cellStyle name="Note 5 5 4" xfId="6793" xr:uid="{00000000-0005-0000-0000-0000488A0000}"/>
    <cellStyle name="Note 5 5 4 2" xfId="24004" xr:uid="{00000000-0005-0000-0000-0000498A0000}"/>
    <cellStyle name="Note 5 5 4 3" xfId="19847" xr:uid="{00000000-0005-0000-0000-00004A8A0000}"/>
    <cellStyle name="Note 5 5 4 4" xfId="28831" xr:uid="{00000000-0005-0000-0000-00004B8A0000}"/>
    <cellStyle name="Note 5 5 4 5" xfId="29187" xr:uid="{00000000-0005-0000-0000-00004C8A0000}"/>
    <cellStyle name="Note 5 5 4 6" xfId="31272" xr:uid="{00000000-0005-0000-0000-00004D8A0000}"/>
    <cellStyle name="Note 5 5 5" xfId="20227" xr:uid="{00000000-0005-0000-0000-00004E8A0000}"/>
    <cellStyle name="Note 5 5 6" xfId="19663" xr:uid="{00000000-0005-0000-0000-00004F8A0000}"/>
    <cellStyle name="Note 5 5 7" xfId="28167" xr:uid="{00000000-0005-0000-0000-0000508A0000}"/>
    <cellStyle name="Note 5 5 8" xfId="24363" xr:uid="{00000000-0005-0000-0000-0000518A0000}"/>
    <cellStyle name="Note 5 5 9" xfId="32112" xr:uid="{00000000-0005-0000-0000-0000528A0000}"/>
    <cellStyle name="Note 5 6" xfId="1864" xr:uid="{00000000-0005-0000-0000-0000538A0000}"/>
    <cellStyle name="Note 5 6 2" xfId="6165" xr:uid="{00000000-0005-0000-0000-0000548A0000}"/>
    <cellStyle name="Note 5 6 2 2" xfId="13730" xr:uid="{00000000-0005-0000-0000-0000558A0000}"/>
    <cellStyle name="Note 5 6 2 3" xfId="23376" xr:uid="{00000000-0005-0000-0000-0000568A0000}"/>
    <cellStyle name="Note 5 6 2 4" xfId="19919" xr:uid="{00000000-0005-0000-0000-0000578A0000}"/>
    <cellStyle name="Note 5 6 2 5" xfId="28668" xr:uid="{00000000-0005-0000-0000-0000588A0000}"/>
    <cellStyle name="Note 5 6 2 6" xfId="29118" xr:uid="{00000000-0005-0000-0000-0000598A0000}"/>
    <cellStyle name="Note 5 6 2 7" xfId="16260" xr:uid="{00000000-0005-0000-0000-00005A8A0000}"/>
    <cellStyle name="Note 5 6 3" xfId="5210" xr:uid="{00000000-0005-0000-0000-00005B8A0000}"/>
    <cellStyle name="Note 5 6 3 2" xfId="22481" xr:uid="{00000000-0005-0000-0000-00005C8A0000}"/>
    <cellStyle name="Note 5 6 3 3" xfId="22111" xr:uid="{00000000-0005-0000-0000-00005D8A0000}"/>
    <cellStyle name="Note 5 6 3 4" xfId="28599" xr:uid="{00000000-0005-0000-0000-00005E8A0000}"/>
    <cellStyle name="Note 5 6 3 5" xfId="27979" xr:uid="{00000000-0005-0000-0000-00005F8A0000}"/>
    <cellStyle name="Note 5 6 3 6" xfId="25171" xr:uid="{00000000-0005-0000-0000-0000608A0000}"/>
    <cellStyle name="Note 5 6 4" xfId="14687" xr:uid="{00000000-0005-0000-0000-0000618A0000}"/>
    <cellStyle name="Note 5 6 5" xfId="22583" xr:uid="{00000000-0005-0000-0000-0000628A0000}"/>
    <cellStyle name="Note 5 6 6" xfId="25823" xr:uid="{00000000-0005-0000-0000-0000638A0000}"/>
    <cellStyle name="Note 5 6 7" xfId="21869" xr:uid="{00000000-0005-0000-0000-0000648A0000}"/>
    <cellStyle name="Note 5 6 8" xfId="31955" xr:uid="{00000000-0005-0000-0000-0000658A0000}"/>
    <cellStyle name="Note 5 7" xfId="4158" xr:uid="{00000000-0005-0000-0000-0000668A0000}"/>
    <cellStyle name="Note 5 7 2" xfId="12060" xr:uid="{00000000-0005-0000-0000-0000678A0000}"/>
    <cellStyle name="Note 5 7 3" xfId="21524" xr:uid="{00000000-0005-0000-0000-0000688A0000}"/>
    <cellStyle name="Note 5 7 4" xfId="24520" xr:uid="{00000000-0005-0000-0000-0000698A0000}"/>
    <cellStyle name="Note 5 7 5" xfId="25036" xr:uid="{00000000-0005-0000-0000-00006A8A0000}"/>
    <cellStyle name="Note 5 7 6" xfId="27613" xr:uid="{00000000-0005-0000-0000-00006B8A0000}"/>
    <cellStyle name="Note 5 7 7" xfId="31605" xr:uid="{00000000-0005-0000-0000-00006C8A0000}"/>
    <cellStyle name="Note 5 8" xfId="6494" xr:uid="{00000000-0005-0000-0000-00006D8A0000}"/>
    <cellStyle name="Note 5 8 2" xfId="23705" xr:uid="{00000000-0005-0000-0000-00006E8A0000}"/>
    <cellStyle name="Note 5 8 3" xfId="20853" xr:uid="{00000000-0005-0000-0000-00006F8A0000}"/>
    <cellStyle name="Note 5 8 4" xfId="20652" xr:uid="{00000000-0005-0000-0000-0000708A0000}"/>
    <cellStyle name="Note 5 8 5" xfId="28591" xr:uid="{00000000-0005-0000-0000-0000718A0000}"/>
    <cellStyle name="Note 5 8 6" xfId="28097" xr:uid="{00000000-0005-0000-0000-0000728A0000}"/>
    <cellStyle name="Note 5 9" xfId="25677" xr:uid="{00000000-0005-0000-0000-0000738A0000}"/>
    <cellStyle name="Output 2" xfId="689" xr:uid="{00000000-0005-0000-0000-0000748A0000}"/>
    <cellStyle name="Output 2 10" xfId="4161" xr:uid="{00000000-0005-0000-0000-0000758A0000}"/>
    <cellStyle name="Output 2 10 2" xfId="12063" xr:uid="{00000000-0005-0000-0000-0000768A0000}"/>
    <cellStyle name="Output 2 10 3" xfId="21527" xr:uid="{00000000-0005-0000-0000-0000778A0000}"/>
    <cellStyle name="Output 2 10 4" xfId="20159" xr:uid="{00000000-0005-0000-0000-0000788A0000}"/>
    <cellStyle name="Output 2 10 5" xfId="20298" xr:uid="{00000000-0005-0000-0000-0000798A0000}"/>
    <cellStyle name="Output 2 10 6" xfId="21107" xr:uid="{00000000-0005-0000-0000-00007A8A0000}"/>
    <cellStyle name="Output 2 10 7" xfId="31735" xr:uid="{00000000-0005-0000-0000-00007B8A0000}"/>
    <cellStyle name="Output 2 11" xfId="6268" xr:uid="{00000000-0005-0000-0000-00007C8A0000}"/>
    <cellStyle name="Output 2 11 2" xfId="23479" xr:uid="{00000000-0005-0000-0000-00007D8A0000}"/>
    <cellStyle name="Output 2 11 3" xfId="21630" xr:uid="{00000000-0005-0000-0000-00007E8A0000}"/>
    <cellStyle name="Output 2 11 4" xfId="19922" xr:uid="{00000000-0005-0000-0000-00007F8A0000}"/>
    <cellStyle name="Output 2 11 5" xfId="28535" xr:uid="{00000000-0005-0000-0000-0000808A0000}"/>
    <cellStyle name="Output 2 11 6" xfId="29755" xr:uid="{00000000-0005-0000-0000-0000818A0000}"/>
    <cellStyle name="Output 2 12" xfId="25481" xr:uid="{00000000-0005-0000-0000-0000828A0000}"/>
    <cellStyle name="Output 2 13" xfId="22894" xr:uid="{00000000-0005-0000-0000-0000838A0000}"/>
    <cellStyle name="Output 2 14" xfId="29979" xr:uid="{00000000-0005-0000-0000-0000848A0000}"/>
    <cellStyle name="Output 2 15" xfId="27032" xr:uid="{00000000-0005-0000-0000-0000858A0000}"/>
    <cellStyle name="Output 2 16" xfId="25428" xr:uid="{00000000-0005-0000-0000-0000868A0000}"/>
    <cellStyle name="Output 2 2" xfId="690" xr:uid="{00000000-0005-0000-0000-0000878A0000}"/>
    <cellStyle name="Output 2 2 10" xfId="20654" xr:uid="{00000000-0005-0000-0000-0000888A0000}"/>
    <cellStyle name="Output 2 2 11" xfId="26469" xr:uid="{00000000-0005-0000-0000-0000898A0000}"/>
    <cellStyle name="Output 2 2 12" xfId="28720" xr:uid="{00000000-0005-0000-0000-00008A8A0000}"/>
    <cellStyle name="Output 2 2 13" xfId="29623" xr:uid="{00000000-0005-0000-0000-00008B8A0000}"/>
    <cellStyle name="Output 2 2 14" xfId="31893" xr:uid="{00000000-0005-0000-0000-00008C8A0000}"/>
    <cellStyle name="Output 2 2 2" xfId="691" xr:uid="{00000000-0005-0000-0000-00008D8A0000}"/>
    <cellStyle name="Output 2 2 2 10" xfId="22957" xr:uid="{00000000-0005-0000-0000-00008E8A0000}"/>
    <cellStyle name="Output 2 2 2 11" xfId="30452" xr:uid="{00000000-0005-0000-0000-00008F8A0000}"/>
    <cellStyle name="Output 2 2 2 12" xfId="26869" xr:uid="{00000000-0005-0000-0000-0000908A0000}"/>
    <cellStyle name="Output 2 2 2 13" xfId="31915" xr:uid="{00000000-0005-0000-0000-0000918A0000}"/>
    <cellStyle name="Output 2 2 2 2" xfId="692" xr:uid="{00000000-0005-0000-0000-0000928A0000}"/>
    <cellStyle name="Output 2 2 2 2 10" xfId="30631" xr:uid="{00000000-0005-0000-0000-0000938A0000}"/>
    <cellStyle name="Output 2 2 2 2 11" xfId="31193" xr:uid="{00000000-0005-0000-0000-0000948A0000}"/>
    <cellStyle name="Output 2 2 2 2 2" xfId="693" xr:uid="{00000000-0005-0000-0000-0000958A0000}"/>
    <cellStyle name="Output 2 2 2 2 2 10" xfId="29801" xr:uid="{00000000-0005-0000-0000-0000968A0000}"/>
    <cellStyle name="Output 2 2 2 2 2 2" xfId="1460" xr:uid="{00000000-0005-0000-0000-0000978A0000}"/>
    <cellStyle name="Output 2 2 2 2 2 2 2" xfId="2551" xr:uid="{00000000-0005-0000-0000-0000988A0000}"/>
    <cellStyle name="Output 2 2 2 2 2 2 2 2" xfId="6574" xr:uid="{00000000-0005-0000-0000-0000998A0000}"/>
    <cellStyle name="Output 2 2 2 2 2 2 2 2 2" xfId="13995" xr:uid="{00000000-0005-0000-0000-00009A8A0000}"/>
    <cellStyle name="Output 2 2 2 2 2 2 2 2 3" xfId="23785" xr:uid="{00000000-0005-0000-0000-00009B8A0000}"/>
    <cellStyle name="Output 2 2 2 2 2 2 2 2 4" xfId="18576" xr:uid="{00000000-0005-0000-0000-00009C8A0000}"/>
    <cellStyle name="Output 2 2 2 2 2 2 2 2 5" xfId="22933" xr:uid="{00000000-0005-0000-0000-00009D8A0000}"/>
    <cellStyle name="Output 2 2 2 2 2 2 2 2 6" xfId="28354" xr:uid="{00000000-0005-0000-0000-00009E8A0000}"/>
    <cellStyle name="Output 2 2 2 2 2 2 2 2 7" xfId="31360" xr:uid="{00000000-0005-0000-0000-00009F8A0000}"/>
    <cellStyle name="Output 2 2 2 2 2 2 2 3" xfId="6070" xr:uid="{00000000-0005-0000-0000-0000A08A0000}"/>
    <cellStyle name="Output 2 2 2 2 2 2 2 3 2" xfId="23281" xr:uid="{00000000-0005-0000-0000-0000A18A0000}"/>
    <cellStyle name="Output 2 2 2 2 2 2 2 3 3" xfId="26490" xr:uid="{00000000-0005-0000-0000-0000A28A0000}"/>
    <cellStyle name="Output 2 2 2 2 2 2 2 3 4" xfId="22864" xr:uid="{00000000-0005-0000-0000-0000A38A0000}"/>
    <cellStyle name="Output 2 2 2 2 2 2 2 3 5" xfId="22023" xr:uid="{00000000-0005-0000-0000-0000A48A0000}"/>
    <cellStyle name="Output 2 2 2 2 2 2 2 3 6" xfId="29112" xr:uid="{00000000-0005-0000-0000-0000A58A0000}"/>
    <cellStyle name="Output 2 2 2 2 2 2 2 4" xfId="14355" xr:uid="{00000000-0005-0000-0000-0000A68A0000}"/>
    <cellStyle name="Output 2 2 2 2 2 2 2 5" xfId="26077" xr:uid="{00000000-0005-0000-0000-0000A78A0000}"/>
    <cellStyle name="Output 2 2 2 2 2 2 2 6" xfId="27584" xr:uid="{00000000-0005-0000-0000-0000A88A0000}"/>
    <cellStyle name="Output 2 2 2 2 2 2 2 7" xfId="30670" xr:uid="{00000000-0005-0000-0000-0000A98A0000}"/>
    <cellStyle name="Output 2 2 2 2 2 2 2 8" xfId="31420" xr:uid="{00000000-0005-0000-0000-0000AA8A0000}"/>
    <cellStyle name="Output 2 2 2 2 2 2 3" xfId="5887" xr:uid="{00000000-0005-0000-0000-0000AB8A0000}"/>
    <cellStyle name="Output 2 2 2 2 2 2 3 2" xfId="13516" xr:uid="{00000000-0005-0000-0000-0000AC8A0000}"/>
    <cellStyle name="Output 2 2 2 2 2 2 3 3" xfId="23098" xr:uid="{00000000-0005-0000-0000-0000AD8A0000}"/>
    <cellStyle name="Output 2 2 2 2 2 2 3 4" xfId="20548" xr:uid="{00000000-0005-0000-0000-0000AE8A0000}"/>
    <cellStyle name="Output 2 2 2 2 2 2 3 5" xfId="20022" xr:uid="{00000000-0005-0000-0000-0000AF8A0000}"/>
    <cellStyle name="Output 2 2 2 2 2 2 3 6" xfId="30325" xr:uid="{00000000-0005-0000-0000-0000B08A0000}"/>
    <cellStyle name="Output 2 2 2 2 2 2 3 7" xfId="30667" xr:uid="{00000000-0005-0000-0000-0000B18A0000}"/>
    <cellStyle name="Output 2 2 2 2 2 2 4" xfId="6931" xr:uid="{00000000-0005-0000-0000-0000B28A0000}"/>
    <cellStyle name="Output 2 2 2 2 2 2 4 2" xfId="24142" xr:uid="{00000000-0005-0000-0000-0000B38A0000}"/>
    <cellStyle name="Output 2 2 2 2 2 2 4 3" xfId="25462" xr:uid="{00000000-0005-0000-0000-0000B48A0000}"/>
    <cellStyle name="Output 2 2 2 2 2 2 4 4" xfId="28969" xr:uid="{00000000-0005-0000-0000-0000B58A0000}"/>
    <cellStyle name="Output 2 2 2 2 2 2 4 5" xfId="26575" xr:uid="{00000000-0005-0000-0000-0000B68A0000}"/>
    <cellStyle name="Output 2 2 2 2 2 2 4 6" xfId="31726" xr:uid="{00000000-0005-0000-0000-0000B78A0000}"/>
    <cellStyle name="Output 2 2 2 2 2 2 5" xfId="20162" xr:uid="{00000000-0005-0000-0000-0000B88A0000}"/>
    <cellStyle name="Output 2 2 2 2 2 2 6" xfId="25104" xr:uid="{00000000-0005-0000-0000-0000B98A0000}"/>
    <cellStyle name="Output 2 2 2 2 2 2 7" xfId="26686" xr:uid="{00000000-0005-0000-0000-0000BA8A0000}"/>
    <cellStyle name="Output 2 2 2 2 2 2 8" xfId="27621" xr:uid="{00000000-0005-0000-0000-0000BB8A0000}"/>
    <cellStyle name="Output 2 2 2 2 2 2 9" xfId="30983" xr:uid="{00000000-0005-0000-0000-0000BC8A0000}"/>
    <cellStyle name="Output 2 2 2 2 2 3" xfId="1871" xr:uid="{00000000-0005-0000-0000-0000BD8A0000}"/>
    <cellStyle name="Output 2 2 2 2 2 3 2" xfId="6172" xr:uid="{00000000-0005-0000-0000-0000BE8A0000}"/>
    <cellStyle name="Output 2 2 2 2 2 3 2 2" xfId="13737" xr:uid="{00000000-0005-0000-0000-0000BF8A0000}"/>
    <cellStyle name="Output 2 2 2 2 2 3 2 3" xfId="23383" xr:uid="{00000000-0005-0000-0000-0000C08A0000}"/>
    <cellStyle name="Output 2 2 2 2 2 3 2 4" xfId="26330" xr:uid="{00000000-0005-0000-0000-0000C18A0000}"/>
    <cellStyle name="Output 2 2 2 2 2 3 2 5" xfId="27186" xr:uid="{00000000-0005-0000-0000-0000C28A0000}"/>
    <cellStyle name="Output 2 2 2 2 2 3 2 6" xfId="26716" xr:uid="{00000000-0005-0000-0000-0000C38A0000}"/>
    <cellStyle name="Output 2 2 2 2 2 3 2 7" xfId="28224" xr:uid="{00000000-0005-0000-0000-0000C48A0000}"/>
    <cellStyle name="Output 2 2 2 2 2 3 3" xfId="6899" xr:uid="{00000000-0005-0000-0000-0000C58A0000}"/>
    <cellStyle name="Output 2 2 2 2 2 3 3 2" xfId="24110" xr:uid="{00000000-0005-0000-0000-0000C68A0000}"/>
    <cellStyle name="Output 2 2 2 2 2 3 3 3" xfId="14237" xr:uid="{00000000-0005-0000-0000-0000C78A0000}"/>
    <cellStyle name="Output 2 2 2 2 2 3 3 4" xfId="28937" xr:uid="{00000000-0005-0000-0000-0000C88A0000}"/>
    <cellStyle name="Output 2 2 2 2 2 3 3 5" xfId="29341" xr:uid="{00000000-0005-0000-0000-0000C98A0000}"/>
    <cellStyle name="Output 2 2 2 2 2 3 3 6" xfId="31711" xr:uid="{00000000-0005-0000-0000-0000CA8A0000}"/>
    <cellStyle name="Output 2 2 2 2 2 3 4" xfId="15800" xr:uid="{00000000-0005-0000-0000-0000CB8A0000}"/>
    <cellStyle name="Output 2 2 2 2 2 3 5" xfId="14153" xr:uid="{00000000-0005-0000-0000-0000CC8A0000}"/>
    <cellStyle name="Output 2 2 2 2 2 3 6" xfId="26911" xr:uid="{00000000-0005-0000-0000-0000CD8A0000}"/>
    <cellStyle name="Output 2 2 2 2 2 3 7" xfId="27606" xr:uid="{00000000-0005-0000-0000-0000CE8A0000}"/>
    <cellStyle name="Output 2 2 2 2 2 3 8" xfId="26665" xr:uid="{00000000-0005-0000-0000-0000CF8A0000}"/>
    <cellStyle name="Output 2 2 2 2 2 4" xfId="4157" xr:uid="{00000000-0005-0000-0000-0000D08A0000}"/>
    <cellStyle name="Output 2 2 2 2 2 4 2" xfId="12059" xr:uid="{00000000-0005-0000-0000-0000D18A0000}"/>
    <cellStyle name="Output 2 2 2 2 2 4 3" xfId="21523" xr:uid="{00000000-0005-0000-0000-0000D28A0000}"/>
    <cellStyle name="Output 2 2 2 2 2 4 4" xfId="24738" xr:uid="{00000000-0005-0000-0000-0000D38A0000}"/>
    <cellStyle name="Output 2 2 2 2 2 4 5" xfId="27301" xr:uid="{00000000-0005-0000-0000-0000D48A0000}"/>
    <cellStyle name="Output 2 2 2 2 2 4 6" xfId="26700" xr:uid="{00000000-0005-0000-0000-0000D58A0000}"/>
    <cellStyle name="Output 2 2 2 2 2 4 7" xfId="31113" xr:uid="{00000000-0005-0000-0000-0000D68A0000}"/>
    <cellStyle name="Output 2 2 2 2 2 5" xfId="6822" xr:uid="{00000000-0005-0000-0000-0000D78A0000}"/>
    <cellStyle name="Output 2 2 2 2 2 5 2" xfId="24033" xr:uid="{00000000-0005-0000-0000-0000D88A0000}"/>
    <cellStyle name="Output 2 2 2 2 2 5 3" xfId="25714" xr:uid="{00000000-0005-0000-0000-0000D98A0000}"/>
    <cellStyle name="Output 2 2 2 2 2 5 4" xfId="28860" xr:uid="{00000000-0005-0000-0000-0000DA8A0000}"/>
    <cellStyle name="Output 2 2 2 2 2 5 5" xfId="16526" xr:uid="{00000000-0005-0000-0000-0000DB8A0000}"/>
    <cellStyle name="Output 2 2 2 2 2 5 6" xfId="24691" xr:uid="{00000000-0005-0000-0000-0000DC8A0000}"/>
    <cellStyle name="Output 2 2 2 2 2 6" xfId="24728" xr:uid="{00000000-0005-0000-0000-0000DD8A0000}"/>
    <cellStyle name="Output 2 2 2 2 2 7" xfId="25252" xr:uid="{00000000-0005-0000-0000-0000DE8A0000}"/>
    <cellStyle name="Output 2 2 2 2 2 8" xfId="29423" xr:uid="{00000000-0005-0000-0000-0000DF8A0000}"/>
    <cellStyle name="Output 2 2 2 2 2 9" xfId="30144" xr:uid="{00000000-0005-0000-0000-0000E08A0000}"/>
    <cellStyle name="Output 2 2 2 2 3" xfId="1459" xr:uid="{00000000-0005-0000-0000-0000E18A0000}"/>
    <cellStyle name="Output 2 2 2 2 3 2" xfId="2550" xr:uid="{00000000-0005-0000-0000-0000E28A0000}"/>
    <cellStyle name="Output 2 2 2 2 3 2 2" xfId="6573" xr:uid="{00000000-0005-0000-0000-0000E38A0000}"/>
    <cellStyle name="Output 2 2 2 2 3 2 2 2" xfId="13994" xr:uid="{00000000-0005-0000-0000-0000E48A0000}"/>
    <cellStyle name="Output 2 2 2 2 3 2 2 3" xfId="23784" xr:uid="{00000000-0005-0000-0000-0000E58A0000}"/>
    <cellStyle name="Output 2 2 2 2 3 2 2 4" xfId="20742" xr:uid="{00000000-0005-0000-0000-0000E68A0000}"/>
    <cellStyle name="Output 2 2 2 2 3 2 2 5" xfId="20876" xr:uid="{00000000-0005-0000-0000-0000E78A0000}"/>
    <cellStyle name="Output 2 2 2 2 3 2 2 6" xfId="29362" xr:uid="{00000000-0005-0000-0000-0000E88A0000}"/>
    <cellStyle name="Output 2 2 2 2 3 2 2 7" xfId="30254" xr:uid="{00000000-0005-0000-0000-0000E98A0000}"/>
    <cellStyle name="Output 2 2 2 2 3 2 3" xfId="6857" xr:uid="{00000000-0005-0000-0000-0000EA8A0000}"/>
    <cellStyle name="Output 2 2 2 2 3 2 3 2" xfId="24068" xr:uid="{00000000-0005-0000-0000-0000EB8A0000}"/>
    <cellStyle name="Output 2 2 2 2 3 2 3 3" xfId="24333" xr:uid="{00000000-0005-0000-0000-0000EC8A0000}"/>
    <cellStyle name="Output 2 2 2 2 3 2 3 4" xfId="28895" xr:uid="{00000000-0005-0000-0000-0000ED8A0000}"/>
    <cellStyle name="Output 2 2 2 2 3 2 3 5" xfId="21807" xr:uid="{00000000-0005-0000-0000-0000EE8A0000}"/>
    <cellStyle name="Output 2 2 2 2 3 2 3 6" xfId="29676" xr:uid="{00000000-0005-0000-0000-0000EF8A0000}"/>
    <cellStyle name="Output 2 2 2 2 3 2 4" xfId="14356" xr:uid="{00000000-0005-0000-0000-0000F08A0000}"/>
    <cellStyle name="Output 2 2 2 2 3 2 5" xfId="24605" xr:uid="{00000000-0005-0000-0000-0000F18A0000}"/>
    <cellStyle name="Output 2 2 2 2 3 2 6" xfId="20874" xr:uid="{00000000-0005-0000-0000-0000F28A0000}"/>
    <cellStyle name="Output 2 2 2 2 3 2 7" xfId="25585" xr:uid="{00000000-0005-0000-0000-0000F38A0000}"/>
    <cellStyle name="Output 2 2 2 2 3 2 8" xfId="31851" xr:uid="{00000000-0005-0000-0000-0000F48A0000}"/>
    <cellStyle name="Output 2 2 2 2 3 3" xfId="5886" xr:uid="{00000000-0005-0000-0000-0000F58A0000}"/>
    <cellStyle name="Output 2 2 2 2 3 3 2" xfId="13515" xr:uid="{00000000-0005-0000-0000-0000F68A0000}"/>
    <cellStyle name="Output 2 2 2 2 3 3 3" xfId="23097" xr:uid="{00000000-0005-0000-0000-0000F78A0000}"/>
    <cellStyle name="Output 2 2 2 2 3 3 4" xfId="20861" xr:uid="{00000000-0005-0000-0000-0000F88A0000}"/>
    <cellStyle name="Output 2 2 2 2 3 3 5" xfId="21899" xr:uid="{00000000-0005-0000-0000-0000F98A0000}"/>
    <cellStyle name="Output 2 2 2 2 3 3 6" xfId="29721" xr:uid="{00000000-0005-0000-0000-0000FA8A0000}"/>
    <cellStyle name="Output 2 2 2 2 3 3 7" xfId="14219" xr:uid="{00000000-0005-0000-0000-0000FB8A0000}"/>
    <cellStyle name="Output 2 2 2 2 3 4" xfId="6679" xr:uid="{00000000-0005-0000-0000-0000FC8A0000}"/>
    <cellStyle name="Output 2 2 2 2 3 4 2" xfId="23890" xr:uid="{00000000-0005-0000-0000-0000FD8A0000}"/>
    <cellStyle name="Output 2 2 2 2 3 4 3" xfId="21740" xr:uid="{00000000-0005-0000-0000-0000FE8A0000}"/>
    <cellStyle name="Output 2 2 2 2 3 4 4" xfId="25515" xr:uid="{00000000-0005-0000-0000-0000FF8A0000}"/>
    <cellStyle name="Output 2 2 2 2 3 4 5" xfId="26560" xr:uid="{00000000-0005-0000-0000-0000008B0000}"/>
    <cellStyle name="Output 2 2 2 2 3 4 6" xfId="28199" xr:uid="{00000000-0005-0000-0000-0000018B0000}"/>
    <cellStyle name="Output 2 2 2 2 3 5" xfId="19960" xr:uid="{00000000-0005-0000-0000-0000028B0000}"/>
    <cellStyle name="Output 2 2 2 2 3 6" xfId="21221" xr:uid="{00000000-0005-0000-0000-0000038B0000}"/>
    <cellStyle name="Output 2 2 2 2 3 7" xfId="28716" xr:uid="{00000000-0005-0000-0000-0000048B0000}"/>
    <cellStyle name="Output 2 2 2 2 3 8" xfId="26188" xr:uid="{00000000-0005-0000-0000-0000058B0000}"/>
    <cellStyle name="Output 2 2 2 2 3 9" xfId="31378" xr:uid="{00000000-0005-0000-0000-0000068B0000}"/>
    <cellStyle name="Output 2 2 2 2 4" xfId="1870" xr:uid="{00000000-0005-0000-0000-0000078B0000}"/>
    <cellStyle name="Output 2 2 2 2 4 2" xfId="6171" xr:uid="{00000000-0005-0000-0000-0000088B0000}"/>
    <cellStyle name="Output 2 2 2 2 4 2 2" xfId="13736" xr:uid="{00000000-0005-0000-0000-0000098B0000}"/>
    <cellStyle name="Output 2 2 2 2 4 2 3" xfId="23382" xr:uid="{00000000-0005-0000-0000-00000A8B0000}"/>
    <cellStyle name="Output 2 2 2 2 4 2 4" xfId="24551" xr:uid="{00000000-0005-0000-0000-00000B8B0000}"/>
    <cellStyle name="Output 2 2 2 2 4 2 5" xfId="28612" xr:uid="{00000000-0005-0000-0000-00000C8B0000}"/>
    <cellStyle name="Output 2 2 2 2 4 2 6" xfId="21805" xr:uid="{00000000-0005-0000-0000-00000D8B0000}"/>
    <cellStyle name="Output 2 2 2 2 4 2 7" xfId="31985" xr:uid="{00000000-0005-0000-0000-00000E8B0000}"/>
    <cellStyle name="Output 2 2 2 2 4 3" xfId="5251" xr:uid="{00000000-0005-0000-0000-00000F8B0000}"/>
    <cellStyle name="Output 2 2 2 2 4 3 2" xfId="22522" xr:uid="{00000000-0005-0000-0000-0000108B0000}"/>
    <cellStyle name="Output 2 2 2 2 4 3 3" xfId="25582" xr:uid="{00000000-0005-0000-0000-0000118B0000}"/>
    <cellStyle name="Output 2 2 2 2 4 3 4" xfId="28401" xr:uid="{00000000-0005-0000-0000-0000128B0000}"/>
    <cellStyle name="Output 2 2 2 2 4 3 5" xfId="30599" xr:uid="{00000000-0005-0000-0000-0000138B0000}"/>
    <cellStyle name="Output 2 2 2 2 4 3 6" xfId="32037" xr:uid="{00000000-0005-0000-0000-0000148B0000}"/>
    <cellStyle name="Output 2 2 2 2 4 4" xfId="19973" xr:uid="{00000000-0005-0000-0000-0000158B0000}"/>
    <cellStyle name="Output 2 2 2 2 4 5" xfId="14238" xr:uid="{00000000-0005-0000-0000-0000168B0000}"/>
    <cellStyle name="Output 2 2 2 2 4 6" xfId="21108" xr:uid="{00000000-0005-0000-0000-0000178B0000}"/>
    <cellStyle name="Output 2 2 2 2 4 7" xfId="29982" xr:uid="{00000000-0005-0000-0000-0000188B0000}"/>
    <cellStyle name="Output 2 2 2 2 4 8" xfId="27018" xr:uid="{00000000-0005-0000-0000-0000198B0000}"/>
    <cellStyle name="Output 2 2 2 2 5" xfId="4159" xr:uid="{00000000-0005-0000-0000-00001A8B0000}"/>
    <cellStyle name="Output 2 2 2 2 5 2" xfId="12061" xr:uid="{00000000-0005-0000-0000-00001B8B0000}"/>
    <cellStyle name="Output 2 2 2 2 5 3" xfId="21525" xr:uid="{00000000-0005-0000-0000-00001C8B0000}"/>
    <cellStyle name="Output 2 2 2 2 5 4" xfId="25608" xr:uid="{00000000-0005-0000-0000-00001D8B0000}"/>
    <cellStyle name="Output 2 2 2 2 5 5" xfId="21575" xr:uid="{00000000-0005-0000-0000-00001E8B0000}"/>
    <cellStyle name="Output 2 2 2 2 5 6" xfId="30500" xr:uid="{00000000-0005-0000-0000-00001F8B0000}"/>
    <cellStyle name="Output 2 2 2 2 5 7" xfId="32084" xr:uid="{00000000-0005-0000-0000-0000208B0000}"/>
    <cellStyle name="Output 2 2 2 2 6" xfId="5806" xr:uid="{00000000-0005-0000-0000-0000218B0000}"/>
    <cellStyle name="Output 2 2 2 2 6 2" xfId="23017" xr:uid="{00000000-0005-0000-0000-0000228B0000}"/>
    <cellStyle name="Output 2 2 2 2 6 3" xfId="26273" xr:uid="{00000000-0005-0000-0000-0000238B0000}"/>
    <cellStyle name="Output 2 2 2 2 6 4" xfId="22664" xr:uid="{00000000-0005-0000-0000-0000248B0000}"/>
    <cellStyle name="Output 2 2 2 2 6 5" xfId="25181" xr:uid="{00000000-0005-0000-0000-0000258B0000}"/>
    <cellStyle name="Output 2 2 2 2 6 6" xfId="29401" xr:uid="{00000000-0005-0000-0000-0000268B0000}"/>
    <cellStyle name="Output 2 2 2 2 7" xfId="26208" xr:uid="{00000000-0005-0000-0000-0000278B0000}"/>
    <cellStyle name="Output 2 2 2 2 8" xfId="22881" xr:uid="{00000000-0005-0000-0000-0000288B0000}"/>
    <cellStyle name="Output 2 2 2 2 9" xfId="30485" xr:uid="{00000000-0005-0000-0000-0000298B0000}"/>
    <cellStyle name="Output 2 2 2 3" xfId="694" xr:uid="{00000000-0005-0000-0000-00002A8B0000}"/>
    <cellStyle name="Output 2 2 2 3 10" xfId="14092" xr:uid="{00000000-0005-0000-0000-00002B8B0000}"/>
    <cellStyle name="Output 2 2 2 3 2" xfId="1461" xr:uid="{00000000-0005-0000-0000-00002C8B0000}"/>
    <cellStyle name="Output 2 2 2 3 2 2" xfId="2552" xr:uid="{00000000-0005-0000-0000-00002D8B0000}"/>
    <cellStyle name="Output 2 2 2 3 2 2 2" xfId="6575" xr:uid="{00000000-0005-0000-0000-00002E8B0000}"/>
    <cellStyle name="Output 2 2 2 3 2 2 2 2" xfId="13996" xr:uid="{00000000-0005-0000-0000-00002F8B0000}"/>
    <cellStyle name="Output 2 2 2 3 2 2 2 3" xfId="23786" xr:uid="{00000000-0005-0000-0000-0000308B0000}"/>
    <cellStyle name="Output 2 2 2 3 2 2 2 4" xfId="25069" xr:uid="{00000000-0005-0000-0000-0000318B0000}"/>
    <cellStyle name="Output 2 2 2 3 2 2 2 5" xfId="25432" xr:uid="{00000000-0005-0000-0000-0000328B0000}"/>
    <cellStyle name="Output 2 2 2 3 2 2 2 6" xfId="24471" xr:uid="{00000000-0005-0000-0000-0000338B0000}"/>
    <cellStyle name="Output 2 2 2 3 2 2 2 7" xfId="24748" xr:uid="{00000000-0005-0000-0000-0000348B0000}"/>
    <cellStyle name="Output 2 2 2 3 2 2 3" xfId="6769" xr:uid="{00000000-0005-0000-0000-0000358B0000}"/>
    <cellStyle name="Output 2 2 2 3 2 2 3 2" xfId="23980" xr:uid="{00000000-0005-0000-0000-0000368B0000}"/>
    <cellStyle name="Output 2 2 2 3 2 2 3 3" xfId="22595" xr:uid="{00000000-0005-0000-0000-0000378B0000}"/>
    <cellStyle name="Output 2 2 2 3 2 2 3 4" xfId="25542" xr:uid="{00000000-0005-0000-0000-0000388B0000}"/>
    <cellStyle name="Output 2 2 2 3 2 2 3 5" xfId="30161" xr:uid="{00000000-0005-0000-0000-0000398B0000}"/>
    <cellStyle name="Output 2 2 2 3 2 2 3 6" xfId="31949" xr:uid="{00000000-0005-0000-0000-00003A8B0000}"/>
    <cellStyle name="Output 2 2 2 3 2 2 4" xfId="14354" xr:uid="{00000000-0005-0000-0000-00003B8B0000}"/>
    <cellStyle name="Output 2 2 2 3 2 2 5" xfId="25194" xr:uid="{00000000-0005-0000-0000-00003C8B0000}"/>
    <cellStyle name="Output 2 2 2 3 2 2 6" xfId="24875" xr:uid="{00000000-0005-0000-0000-00003D8B0000}"/>
    <cellStyle name="Output 2 2 2 3 2 2 7" xfId="30513" xr:uid="{00000000-0005-0000-0000-00003E8B0000}"/>
    <cellStyle name="Output 2 2 2 3 2 2 8" xfId="29438" xr:uid="{00000000-0005-0000-0000-00003F8B0000}"/>
    <cellStyle name="Output 2 2 2 3 2 3" xfId="5888" xr:uid="{00000000-0005-0000-0000-0000408B0000}"/>
    <cellStyle name="Output 2 2 2 3 2 3 2" xfId="13517" xr:uid="{00000000-0005-0000-0000-0000418B0000}"/>
    <cellStyle name="Output 2 2 2 3 2 3 3" xfId="23099" xr:uid="{00000000-0005-0000-0000-0000428B0000}"/>
    <cellStyle name="Output 2 2 2 3 2 3 4" xfId="14825" xr:uid="{00000000-0005-0000-0000-0000438B0000}"/>
    <cellStyle name="Output 2 2 2 3 2 3 5" xfId="26003" xr:uid="{00000000-0005-0000-0000-0000448B0000}"/>
    <cellStyle name="Output 2 2 2 3 2 3 6" xfId="28802" xr:uid="{00000000-0005-0000-0000-0000458B0000}"/>
    <cellStyle name="Output 2 2 2 3 2 3 7" xfId="30665" xr:uid="{00000000-0005-0000-0000-0000468B0000}"/>
    <cellStyle name="Output 2 2 2 3 2 4" xfId="4314" xr:uid="{00000000-0005-0000-0000-0000478B0000}"/>
    <cellStyle name="Output 2 2 2 3 2 4 2" xfId="21660" xr:uid="{00000000-0005-0000-0000-0000488B0000}"/>
    <cellStyle name="Output 2 2 2 3 2 4 3" xfId="21261" xr:uid="{00000000-0005-0000-0000-0000498B0000}"/>
    <cellStyle name="Output 2 2 2 3 2 4 4" xfId="15198" xr:uid="{00000000-0005-0000-0000-00004A8B0000}"/>
    <cellStyle name="Output 2 2 2 3 2 4 5" xfId="29913" xr:uid="{00000000-0005-0000-0000-00004B8B0000}"/>
    <cellStyle name="Output 2 2 2 3 2 4 6" xfId="31680" xr:uid="{00000000-0005-0000-0000-00004C8B0000}"/>
    <cellStyle name="Output 2 2 2 3 2 5" xfId="16153" xr:uid="{00000000-0005-0000-0000-00004D8B0000}"/>
    <cellStyle name="Output 2 2 2 3 2 6" xfId="24219" xr:uid="{00000000-0005-0000-0000-00004E8B0000}"/>
    <cellStyle name="Output 2 2 2 3 2 7" xfId="26192" xr:uid="{00000000-0005-0000-0000-00004F8B0000}"/>
    <cellStyle name="Output 2 2 2 3 2 8" xfId="30313" xr:uid="{00000000-0005-0000-0000-0000508B0000}"/>
    <cellStyle name="Output 2 2 2 3 2 9" xfId="25105" xr:uid="{00000000-0005-0000-0000-0000518B0000}"/>
    <cellStyle name="Output 2 2 2 3 3" xfId="1872" xr:uid="{00000000-0005-0000-0000-0000528B0000}"/>
    <cellStyle name="Output 2 2 2 3 3 2" xfId="6173" xr:uid="{00000000-0005-0000-0000-0000538B0000}"/>
    <cellStyle name="Output 2 2 2 3 3 2 2" xfId="13738" xr:uid="{00000000-0005-0000-0000-0000548B0000}"/>
    <cellStyle name="Output 2 2 2 3 3 2 3" xfId="23384" xr:uid="{00000000-0005-0000-0000-0000558B0000}"/>
    <cellStyle name="Output 2 2 2 3 3 2 4" xfId="20630" xr:uid="{00000000-0005-0000-0000-0000568B0000}"/>
    <cellStyle name="Output 2 2 2 3 3 2 5" xfId="28259" xr:uid="{00000000-0005-0000-0000-0000578B0000}"/>
    <cellStyle name="Output 2 2 2 3 3 2 6" xfId="27705" xr:uid="{00000000-0005-0000-0000-0000588B0000}"/>
    <cellStyle name="Output 2 2 2 3 3 2 7" xfId="31992" xr:uid="{00000000-0005-0000-0000-0000598B0000}"/>
    <cellStyle name="Output 2 2 2 3 3 3" xfId="6472" xr:uid="{00000000-0005-0000-0000-00005A8B0000}"/>
    <cellStyle name="Output 2 2 2 3 3 3 2" xfId="23683" xr:uid="{00000000-0005-0000-0000-00005B8B0000}"/>
    <cellStyle name="Output 2 2 2 3 3 3 3" xfId="22603" xr:uid="{00000000-0005-0000-0000-00005C8B0000}"/>
    <cellStyle name="Output 2 2 2 3 3 3 4" xfId="15442" xr:uid="{00000000-0005-0000-0000-00005D8B0000}"/>
    <cellStyle name="Output 2 2 2 3 3 3 5" xfId="26599" xr:uid="{00000000-0005-0000-0000-00005E8B0000}"/>
    <cellStyle name="Output 2 2 2 3 3 3 6" xfId="28819" xr:uid="{00000000-0005-0000-0000-00005F8B0000}"/>
    <cellStyle name="Output 2 2 2 3 3 4" xfId="17976" xr:uid="{00000000-0005-0000-0000-0000608B0000}"/>
    <cellStyle name="Output 2 2 2 3 3 5" xfId="17809" xr:uid="{00000000-0005-0000-0000-0000618B0000}"/>
    <cellStyle name="Output 2 2 2 3 3 6" xfId="20426" xr:uid="{00000000-0005-0000-0000-0000628B0000}"/>
    <cellStyle name="Output 2 2 2 3 3 7" xfId="30059" xr:uid="{00000000-0005-0000-0000-0000638B0000}"/>
    <cellStyle name="Output 2 2 2 3 3 8" xfId="27514" xr:uid="{00000000-0005-0000-0000-0000648B0000}"/>
    <cellStyle name="Output 2 2 2 3 4" xfId="4156" xr:uid="{00000000-0005-0000-0000-0000658B0000}"/>
    <cellStyle name="Output 2 2 2 3 4 2" xfId="12058" xr:uid="{00000000-0005-0000-0000-0000668B0000}"/>
    <cellStyle name="Output 2 2 2 3 4 3" xfId="21522" xr:uid="{00000000-0005-0000-0000-0000678B0000}"/>
    <cellStyle name="Output 2 2 2 3 4 4" xfId="25824" xr:uid="{00000000-0005-0000-0000-0000688B0000}"/>
    <cellStyle name="Output 2 2 2 3 4 5" xfId="25814" xr:uid="{00000000-0005-0000-0000-0000698B0000}"/>
    <cellStyle name="Output 2 2 2 3 4 6" xfId="28674" xr:uid="{00000000-0005-0000-0000-00006A8B0000}"/>
    <cellStyle name="Output 2 2 2 3 4 7" xfId="31200" xr:uid="{00000000-0005-0000-0000-00006B8B0000}"/>
    <cellStyle name="Output 2 2 2 3 5" xfId="6276" xr:uid="{00000000-0005-0000-0000-00006C8B0000}"/>
    <cellStyle name="Output 2 2 2 3 5 2" xfId="23487" xr:uid="{00000000-0005-0000-0000-00006D8B0000}"/>
    <cellStyle name="Output 2 2 2 3 5 3" xfId="22112" xr:uid="{00000000-0005-0000-0000-00006E8B0000}"/>
    <cellStyle name="Output 2 2 2 3 5 4" xfId="28288" xr:uid="{00000000-0005-0000-0000-00006F8B0000}"/>
    <cellStyle name="Output 2 2 2 3 5 5" xfId="25938" xr:uid="{00000000-0005-0000-0000-0000708B0000}"/>
    <cellStyle name="Output 2 2 2 3 5 6" xfId="31220" xr:uid="{00000000-0005-0000-0000-0000718B0000}"/>
    <cellStyle name="Output 2 2 2 3 6" xfId="18569" xr:uid="{00000000-0005-0000-0000-0000728B0000}"/>
    <cellStyle name="Output 2 2 2 3 7" xfId="20920" xr:uid="{00000000-0005-0000-0000-0000738B0000}"/>
    <cellStyle name="Output 2 2 2 3 8" xfId="27171" xr:uid="{00000000-0005-0000-0000-0000748B0000}"/>
    <cellStyle name="Output 2 2 2 3 9" xfId="30051" xr:uid="{00000000-0005-0000-0000-0000758B0000}"/>
    <cellStyle name="Output 2 2 2 4" xfId="695" xr:uid="{00000000-0005-0000-0000-0000768B0000}"/>
    <cellStyle name="Output 2 2 2 4 10" xfId="31818" xr:uid="{00000000-0005-0000-0000-0000778B0000}"/>
    <cellStyle name="Output 2 2 2 4 2" xfId="1462" xr:uid="{00000000-0005-0000-0000-0000788B0000}"/>
    <cellStyle name="Output 2 2 2 4 2 2" xfId="2553" xr:uid="{00000000-0005-0000-0000-0000798B0000}"/>
    <cellStyle name="Output 2 2 2 4 2 2 2" xfId="6576" xr:uid="{00000000-0005-0000-0000-00007A8B0000}"/>
    <cellStyle name="Output 2 2 2 4 2 2 2 2" xfId="13997" xr:uid="{00000000-0005-0000-0000-00007B8B0000}"/>
    <cellStyle name="Output 2 2 2 4 2 2 2 3" xfId="23787" xr:uid="{00000000-0005-0000-0000-00007C8B0000}"/>
    <cellStyle name="Output 2 2 2 4 2 2 2 4" xfId="22586" xr:uid="{00000000-0005-0000-0000-00007D8B0000}"/>
    <cellStyle name="Output 2 2 2 4 2 2 2 5" xfId="24708" xr:uid="{00000000-0005-0000-0000-00007E8B0000}"/>
    <cellStyle name="Output 2 2 2 4 2 2 2 6" xfId="28789" xr:uid="{00000000-0005-0000-0000-00007F8B0000}"/>
    <cellStyle name="Output 2 2 2 4 2 2 2 7" xfId="29242" xr:uid="{00000000-0005-0000-0000-0000808B0000}"/>
    <cellStyle name="Output 2 2 2 4 2 2 3" xfId="3930" xr:uid="{00000000-0005-0000-0000-0000818B0000}"/>
    <cellStyle name="Output 2 2 2 4 2 2 3 2" xfId="21297" xr:uid="{00000000-0005-0000-0000-0000828B0000}"/>
    <cellStyle name="Output 2 2 2 4 2 2 3 3" xfId="14438" xr:uid="{00000000-0005-0000-0000-0000838B0000}"/>
    <cellStyle name="Output 2 2 2 4 2 2 3 4" xfId="20910" xr:uid="{00000000-0005-0000-0000-0000848B0000}"/>
    <cellStyle name="Output 2 2 2 4 2 2 3 5" xfId="30710" xr:uid="{00000000-0005-0000-0000-0000858B0000}"/>
    <cellStyle name="Output 2 2 2 4 2 2 3 6" xfId="29551" xr:uid="{00000000-0005-0000-0000-0000868B0000}"/>
    <cellStyle name="Output 2 2 2 4 2 2 4" xfId="14353" xr:uid="{00000000-0005-0000-0000-0000878B0000}"/>
    <cellStyle name="Output 2 2 2 4 2 2 5" xfId="22065" xr:uid="{00000000-0005-0000-0000-0000888B0000}"/>
    <cellStyle name="Output 2 2 2 4 2 2 6" xfId="25946" xr:uid="{00000000-0005-0000-0000-0000898B0000}"/>
    <cellStyle name="Output 2 2 2 4 2 2 7" xfId="28649" xr:uid="{00000000-0005-0000-0000-00008A8B0000}"/>
    <cellStyle name="Output 2 2 2 4 2 2 8" xfId="29323" xr:uid="{00000000-0005-0000-0000-00008B8B0000}"/>
    <cellStyle name="Output 2 2 2 4 2 3" xfId="5889" xr:uid="{00000000-0005-0000-0000-00008C8B0000}"/>
    <cellStyle name="Output 2 2 2 4 2 3 2" xfId="13518" xr:uid="{00000000-0005-0000-0000-00008D8B0000}"/>
    <cellStyle name="Output 2 2 2 4 2 3 3" xfId="23100" xr:uid="{00000000-0005-0000-0000-00008E8B0000}"/>
    <cellStyle name="Output 2 2 2 4 2 3 4" xfId="14263" xr:uid="{00000000-0005-0000-0000-00008F8B0000}"/>
    <cellStyle name="Output 2 2 2 4 2 3 5" xfId="24634" xr:uid="{00000000-0005-0000-0000-0000908B0000}"/>
    <cellStyle name="Output 2 2 2 4 2 3 6" xfId="29739" xr:uid="{00000000-0005-0000-0000-0000918B0000}"/>
    <cellStyle name="Output 2 2 2 4 2 3 7" xfId="31129" xr:uid="{00000000-0005-0000-0000-0000928B0000}"/>
    <cellStyle name="Output 2 2 2 4 2 4" xfId="6797" xr:uid="{00000000-0005-0000-0000-0000938B0000}"/>
    <cellStyle name="Output 2 2 2 4 2 4 2" xfId="24008" xr:uid="{00000000-0005-0000-0000-0000948B0000}"/>
    <cellStyle name="Output 2 2 2 4 2 4 3" xfId="26031" xr:uid="{00000000-0005-0000-0000-0000958B0000}"/>
    <cellStyle name="Output 2 2 2 4 2 4 4" xfId="28835" xr:uid="{00000000-0005-0000-0000-0000968B0000}"/>
    <cellStyle name="Output 2 2 2 4 2 4 5" xfId="30640" xr:uid="{00000000-0005-0000-0000-0000978B0000}"/>
    <cellStyle name="Output 2 2 2 4 2 4 6" xfId="31287" xr:uid="{00000000-0005-0000-0000-0000988B0000}"/>
    <cellStyle name="Output 2 2 2 4 2 5" xfId="15112" xr:uid="{00000000-0005-0000-0000-0000998B0000}"/>
    <cellStyle name="Output 2 2 2 4 2 6" xfId="21732" xr:uid="{00000000-0005-0000-0000-00009A8B0000}"/>
    <cellStyle name="Output 2 2 2 4 2 7" xfId="28163" xr:uid="{00000000-0005-0000-0000-00009B8B0000}"/>
    <cellStyle name="Output 2 2 2 4 2 8" xfId="21929" xr:uid="{00000000-0005-0000-0000-00009C8B0000}"/>
    <cellStyle name="Output 2 2 2 4 2 9" xfId="24893" xr:uid="{00000000-0005-0000-0000-00009D8B0000}"/>
    <cellStyle name="Output 2 2 2 4 3" xfId="1873" xr:uid="{00000000-0005-0000-0000-00009E8B0000}"/>
    <cellStyle name="Output 2 2 2 4 3 2" xfId="6174" xr:uid="{00000000-0005-0000-0000-00009F8B0000}"/>
    <cellStyle name="Output 2 2 2 4 3 2 2" xfId="13739" xr:uid="{00000000-0005-0000-0000-0000A08B0000}"/>
    <cellStyle name="Output 2 2 2 4 3 2 3" xfId="23385" xr:uid="{00000000-0005-0000-0000-0000A18B0000}"/>
    <cellStyle name="Output 2 2 2 4 3 2 4" xfId="26340" xr:uid="{00000000-0005-0000-0000-0000A28B0000}"/>
    <cellStyle name="Output 2 2 2 4 3 2 5" xfId="28051" xr:uid="{00000000-0005-0000-0000-0000A38B0000}"/>
    <cellStyle name="Output 2 2 2 4 3 2 6" xfId="25344" xr:uid="{00000000-0005-0000-0000-0000A48B0000}"/>
    <cellStyle name="Output 2 2 2 4 3 2 7" xfId="21723" xr:uid="{00000000-0005-0000-0000-0000A58B0000}"/>
    <cellStyle name="Output 2 2 2 4 3 3" xfId="6337" xr:uid="{00000000-0005-0000-0000-0000A68B0000}"/>
    <cellStyle name="Output 2 2 2 4 3 3 2" xfId="23548" xr:uid="{00000000-0005-0000-0000-0000A78B0000}"/>
    <cellStyle name="Output 2 2 2 4 3 3 3" xfId="17912" xr:uid="{00000000-0005-0000-0000-0000A88B0000}"/>
    <cellStyle name="Output 2 2 2 4 3 3 4" xfId="26266" xr:uid="{00000000-0005-0000-0000-0000A98B0000}"/>
    <cellStyle name="Output 2 2 2 4 3 3 5" xfId="29605" xr:uid="{00000000-0005-0000-0000-0000AA8B0000}"/>
    <cellStyle name="Output 2 2 2 4 3 3 6" xfId="20169" xr:uid="{00000000-0005-0000-0000-0000AB8B0000}"/>
    <cellStyle name="Output 2 2 2 4 3 4" xfId="17898" xr:uid="{00000000-0005-0000-0000-0000AC8B0000}"/>
    <cellStyle name="Output 2 2 2 4 3 5" xfId="21000" xr:uid="{00000000-0005-0000-0000-0000AD8B0000}"/>
    <cellStyle name="Output 2 2 2 4 3 6" xfId="27618" xr:uid="{00000000-0005-0000-0000-0000AE8B0000}"/>
    <cellStyle name="Output 2 2 2 4 3 7" xfId="27449" xr:uid="{00000000-0005-0000-0000-0000AF8B0000}"/>
    <cellStyle name="Output 2 2 2 4 3 8" xfId="19120" xr:uid="{00000000-0005-0000-0000-0000B08B0000}"/>
    <cellStyle name="Output 2 2 2 4 4" xfId="4155" xr:uid="{00000000-0005-0000-0000-0000B18B0000}"/>
    <cellStyle name="Output 2 2 2 4 4 2" xfId="12057" xr:uid="{00000000-0005-0000-0000-0000B28B0000}"/>
    <cellStyle name="Output 2 2 2 4 4 3" xfId="21521" xr:uid="{00000000-0005-0000-0000-0000B38B0000}"/>
    <cellStyle name="Output 2 2 2 4 4 4" xfId="22565" xr:uid="{00000000-0005-0000-0000-0000B48B0000}"/>
    <cellStyle name="Output 2 2 2 4 4 5" xfId="26578" xr:uid="{00000000-0005-0000-0000-0000B58B0000}"/>
    <cellStyle name="Output 2 2 2 4 4 6" xfId="30511" xr:uid="{00000000-0005-0000-0000-0000B68B0000}"/>
    <cellStyle name="Output 2 2 2 4 4 7" xfId="31722" xr:uid="{00000000-0005-0000-0000-0000B78B0000}"/>
    <cellStyle name="Output 2 2 2 4 5" xfId="6714" xr:uid="{00000000-0005-0000-0000-0000B88B0000}"/>
    <cellStyle name="Output 2 2 2 4 5 2" xfId="23925" xr:uid="{00000000-0005-0000-0000-0000B98B0000}"/>
    <cellStyle name="Output 2 2 2 4 5 3" xfId="24734" xr:uid="{00000000-0005-0000-0000-0000BA8B0000}"/>
    <cellStyle name="Output 2 2 2 4 5 4" xfId="20661" xr:uid="{00000000-0005-0000-0000-0000BB8B0000}"/>
    <cellStyle name="Output 2 2 2 4 5 5" xfId="29864" xr:uid="{00000000-0005-0000-0000-0000BC8B0000}"/>
    <cellStyle name="Output 2 2 2 4 5 6" xfId="31635" xr:uid="{00000000-0005-0000-0000-0000BD8B0000}"/>
    <cellStyle name="Output 2 2 2 4 6" xfId="15893" xr:uid="{00000000-0005-0000-0000-0000BE8B0000}"/>
    <cellStyle name="Output 2 2 2 4 7" xfId="16249" xr:uid="{00000000-0005-0000-0000-0000BF8B0000}"/>
    <cellStyle name="Output 2 2 2 4 8" xfId="15866" xr:uid="{00000000-0005-0000-0000-0000C08B0000}"/>
    <cellStyle name="Output 2 2 2 4 9" xfId="29108" xr:uid="{00000000-0005-0000-0000-0000C18B0000}"/>
    <cellStyle name="Output 2 2 2 5" xfId="1458" xr:uid="{00000000-0005-0000-0000-0000C28B0000}"/>
    <cellStyle name="Output 2 2 2 5 2" xfId="2549" xr:uid="{00000000-0005-0000-0000-0000C38B0000}"/>
    <cellStyle name="Output 2 2 2 5 2 2" xfId="6572" xr:uid="{00000000-0005-0000-0000-0000C48B0000}"/>
    <cellStyle name="Output 2 2 2 5 2 2 2" xfId="13993" xr:uid="{00000000-0005-0000-0000-0000C58B0000}"/>
    <cellStyle name="Output 2 2 2 5 2 2 3" xfId="23783" xr:uid="{00000000-0005-0000-0000-0000C68B0000}"/>
    <cellStyle name="Output 2 2 2 5 2 2 4" xfId="14845" xr:uid="{00000000-0005-0000-0000-0000C78B0000}"/>
    <cellStyle name="Output 2 2 2 5 2 2 5" xfId="19803" xr:uid="{00000000-0005-0000-0000-0000C88B0000}"/>
    <cellStyle name="Output 2 2 2 5 2 2 6" xfId="29567" xr:uid="{00000000-0005-0000-0000-0000C98B0000}"/>
    <cellStyle name="Output 2 2 2 5 2 2 7" xfId="29164" xr:uid="{00000000-0005-0000-0000-0000CA8B0000}"/>
    <cellStyle name="Output 2 2 2 5 2 3" xfId="5233" xr:uid="{00000000-0005-0000-0000-0000CB8B0000}"/>
    <cellStyle name="Output 2 2 2 5 2 3 2" xfId="22504" xr:uid="{00000000-0005-0000-0000-0000CC8B0000}"/>
    <cellStyle name="Output 2 2 2 5 2 3 3" xfId="19921" xr:uid="{00000000-0005-0000-0000-0000CD8B0000}"/>
    <cellStyle name="Output 2 2 2 5 2 3 4" xfId="26696" xr:uid="{00000000-0005-0000-0000-0000CE8B0000}"/>
    <cellStyle name="Output 2 2 2 5 2 3 5" xfId="27904" xr:uid="{00000000-0005-0000-0000-0000CF8B0000}"/>
    <cellStyle name="Output 2 2 2 5 2 3 6" xfId="32018" xr:uid="{00000000-0005-0000-0000-0000D08B0000}"/>
    <cellStyle name="Output 2 2 2 5 2 4" xfId="14357" xr:uid="{00000000-0005-0000-0000-0000D18B0000}"/>
    <cellStyle name="Output 2 2 2 5 2 5" xfId="21193" xr:uid="{00000000-0005-0000-0000-0000D28B0000}"/>
    <cellStyle name="Output 2 2 2 5 2 6" xfId="26883" xr:uid="{00000000-0005-0000-0000-0000D38B0000}"/>
    <cellStyle name="Output 2 2 2 5 2 7" xfId="20388" xr:uid="{00000000-0005-0000-0000-0000D48B0000}"/>
    <cellStyle name="Output 2 2 2 5 2 8" xfId="31146" xr:uid="{00000000-0005-0000-0000-0000D58B0000}"/>
    <cellStyle name="Output 2 2 2 5 3" xfId="5885" xr:uid="{00000000-0005-0000-0000-0000D68B0000}"/>
    <cellStyle name="Output 2 2 2 5 3 2" xfId="13514" xr:uid="{00000000-0005-0000-0000-0000D78B0000}"/>
    <cellStyle name="Output 2 2 2 5 3 3" xfId="23096" xr:uid="{00000000-0005-0000-0000-0000D88B0000}"/>
    <cellStyle name="Output 2 2 2 5 3 4" xfId="25087" xr:uid="{00000000-0005-0000-0000-0000D98B0000}"/>
    <cellStyle name="Output 2 2 2 5 3 5" xfId="14693" xr:uid="{00000000-0005-0000-0000-0000DA8B0000}"/>
    <cellStyle name="Output 2 2 2 5 3 6" xfId="29870" xr:uid="{00000000-0005-0000-0000-0000DB8B0000}"/>
    <cellStyle name="Output 2 2 2 5 3 7" xfId="28711" xr:uid="{00000000-0005-0000-0000-0000DC8B0000}"/>
    <cellStyle name="Output 2 2 2 5 4" xfId="3917" xr:uid="{00000000-0005-0000-0000-0000DD8B0000}"/>
    <cellStyle name="Output 2 2 2 5 4 2" xfId="21284" xr:uid="{00000000-0005-0000-0000-0000DE8B0000}"/>
    <cellStyle name="Output 2 2 2 5 4 3" xfId="15609" xr:uid="{00000000-0005-0000-0000-0000DF8B0000}"/>
    <cellStyle name="Output 2 2 2 5 4 4" xfId="27310" xr:uid="{00000000-0005-0000-0000-0000E08B0000}"/>
    <cellStyle name="Output 2 2 2 5 4 5" xfId="19148" xr:uid="{00000000-0005-0000-0000-0000E18B0000}"/>
    <cellStyle name="Output 2 2 2 5 4 6" xfId="31154" xr:uid="{00000000-0005-0000-0000-0000E28B0000}"/>
    <cellStyle name="Output 2 2 2 5 5" xfId="17928" xr:uid="{00000000-0005-0000-0000-0000E38B0000}"/>
    <cellStyle name="Output 2 2 2 5 6" xfId="14737" xr:uid="{00000000-0005-0000-0000-0000E48B0000}"/>
    <cellStyle name="Output 2 2 2 5 7" xfId="22114" xr:uid="{00000000-0005-0000-0000-0000E58B0000}"/>
    <cellStyle name="Output 2 2 2 5 8" xfId="19144" xr:uid="{00000000-0005-0000-0000-0000E68B0000}"/>
    <cellStyle name="Output 2 2 2 5 9" xfId="27131" xr:uid="{00000000-0005-0000-0000-0000E78B0000}"/>
    <cellStyle name="Output 2 2 2 6" xfId="1869" xr:uid="{00000000-0005-0000-0000-0000E88B0000}"/>
    <cellStyle name="Output 2 2 2 6 2" xfId="6170" xr:uid="{00000000-0005-0000-0000-0000E98B0000}"/>
    <cellStyle name="Output 2 2 2 6 2 2" xfId="13735" xr:uid="{00000000-0005-0000-0000-0000EA8B0000}"/>
    <cellStyle name="Output 2 2 2 6 2 3" xfId="23381" xr:uid="{00000000-0005-0000-0000-0000EB8B0000}"/>
    <cellStyle name="Output 2 2 2 6 2 4" xfId="20004" xr:uid="{00000000-0005-0000-0000-0000EC8B0000}"/>
    <cellStyle name="Output 2 2 2 6 2 5" xfId="22071" xr:uid="{00000000-0005-0000-0000-0000ED8B0000}"/>
    <cellStyle name="Output 2 2 2 6 2 6" xfId="24981" xr:uid="{00000000-0005-0000-0000-0000EE8B0000}"/>
    <cellStyle name="Output 2 2 2 6 2 7" xfId="31127" xr:uid="{00000000-0005-0000-0000-0000EF8B0000}"/>
    <cellStyle name="Output 2 2 2 6 3" xfId="6508" xr:uid="{00000000-0005-0000-0000-0000F08B0000}"/>
    <cellStyle name="Output 2 2 2 6 3 2" xfId="23719" xr:uid="{00000000-0005-0000-0000-0000F18B0000}"/>
    <cellStyle name="Output 2 2 2 6 3 3" xfId="15569" xr:uid="{00000000-0005-0000-0000-0000F28B0000}"/>
    <cellStyle name="Output 2 2 2 6 3 4" xfId="19464" xr:uid="{00000000-0005-0000-0000-0000F38B0000}"/>
    <cellStyle name="Output 2 2 2 6 3 5" xfId="20231" xr:uid="{00000000-0005-0000-0000-0000F48B0000}"/>
    <cellStyle name="Output 2 2 2 6 3 6" xfId="30211" xr:uid="{00000000-0005-0000-0000-0000F58B0000}"/>
    <cellStyle name="Output 2 2 2 6 4" xfId="20164" xr:uid="{00000000-0005-0000-0000-0000F68B0000}"/>
    <cellStyle name="Output 2 2 2 6 5" xfId="17904" xr:uid="{00000000-0005-0000-0000-0000F78B0000}"/>
    <cellStyle name="Output 2 2 2 6 6" xfId="22722" xr:uid="{00000000-0005-0000-0000-0000F88B0000}"/>
    <cellStyle name="Output 2 2 2 6 7" xfId="27362" xr:uid="{00000000-0005-0000-0000-0000F98B0000}"/>
    <cellStyle name="Output 2 2 2 6 8" xfId="27307" xr:uid="{00000000-0005-0000-0000-0000FA8B0000}"/>
    <cellStyle name="Output 2 2 2 7" xfId="4377" xr:uid="{00000000-0005-0000-0000-0000FB8B0000}"/>
    <cellStyle name="Output 2 2 2 7 2" xfId="12228" xr:uid="{00000000-0005-0000-0000-0000FC8B0000}"/>
    <cellStyle name="Output 2 2 2 7 3" xfId="21722" xr:uid="{00000000-0005-0000-0000-0000FD8B0000}"/>
    <cellStyle name="Output 2 2 2 7 4" xfId="16582" xr:uid="{00000000-0005-0000-0000-0000FE8B0000}"/>
    <cellStyle name="Output 2 2 2 7 5" xfId="20305" xr:uid="{00000000-0005-0000-0000-0000FF8B0000}"/>
    <cellStyle name="Output 2 2 2 7 6" xfId="21629" xr:uid="{00000000-0005-0000-0000-0000008C0000}"/>
    <cellStyle name="Output 2 2 2 7 7" xfId="26890" xr:uid="{00000000-0005-0000-0000-0000018C0000}"/>
    <cellStyle name="Output 2 2 2 8" xfId="6955" xr:uid="{00000000-0005-0000-0000-0000028C0000}"/>
    <cellStyle name="Output 2 2 2 8 2" xfId="24166" xr:uid="{00000000-0005-0000-0000-0000038C0000}"/>
    <cellStyle name="Output 2 2 2 8 3" xfId="20826" xr:uid="{00000000-0005-0000-0000-0000048C0000}"/>
    <cellStyle name="Output 2 2 2 8 4" xfId="28993" xr:uid="{00000000-0005-0000-0000-0000058C0000}"/>
    <cellStyle name="Output 2 2 2 8 5" xfId="15861" xr:uid="{00000000-0005-0000-0000-0000068C0000}"/>
    <cellStyle name="Output 2 2 2 8 6" xfId="29255" xr:uid="{00000000-0005-0000-0000-0000078C0000}"/>
    <cellStyle name="Output 2 2 2 9" xfId="26159" xr:uid="{00000000-0005-0000-0000-0000088C0000}"/>
    <cellStyle name="Output 2 2 3" xfId="696" xr:uid="{00000000-0005-0000-0000-0000098C0000}"/>
    <cellStyle name="Output 2 2 3 10" xfId="29120" xr:uid="{00000000-0005-0000-0000-00000A8C0000}"/>
    <cellStyle name="Output 2 2 3 11" xfId="27734" xr:uid="{00000000-0005-0000-0000-00000B8C0000}"/>
    <cellStyle name="Output 2 2 3 2" xfId="697" xr:uid="{00000000-0005-0000-0000-00000C8C0000}"/>
    <cellStyle name="Output 2 2 3 2 10" xfId="25981" xr:uid="{00000000-0005-0000-0000-00000D8C0000}"/>
    <cellStyle name="Output 2 2 3 2 2" xfId="1464" xr:uid="{00000000-0005-0000-0000-00000E8C0000}"/>
    <cellStyle name="Output 2 2 3 2 2 2" xfId="2555" xr:uid="{00000000-0005-0000-0000-00000F8C0000}"/>
    <cellStyle name="Output 2 2 3 2 2 2 2" xfId="6578" xr:uid="{00000000-0005-0000-0000-0000108C0000}"/>
    <cellStyle name="Output 2 2 3 2 2 2 2 2" xfId="13999" xr:uid="{00000000-0005-0000-0000-0000118C0000}"/>
    <cellStyle name="Output 2 2 3 2 2 2 2 3" xfId="23789" xr:uid="{00000000-0005-0000-0000-0000128C0000}"/>
    <cellStyle name="Output 2 2 3 2 2 2 2 4" xfId="20074" xr:uid="{00000000-0005-0000-0000-0000138C0000}"/>
    <cellStyle name="Output 2 2 3 2 2 2 2 5" xfId="20808" xr:uid="{00000000-0005-0000-0000-0000148C0000}"/>
    <cellStyle name="Output 2 2 3 2 2 2 2 6" xfId="29368" xr:uid="{00000000-0005-0000-0000-0000158C0000}"/>
    <cellStyle name="Output 2 2 3 2 2 2 2 7" xfId="29769" xr:uid="{00000000-0005-0000-0000-0000168C0000}"/>
    <cellStyle name="Output 2 2 3 2 2 2 3" xfId="5588" xr:uid="{00000000-0005-0000-0000-0000178C0000}"/>
    <cellStyle name="Output 2 2 3 2 2 2 3 2" xfId="22824" xr:uid="{00000000-0005-0000-0000-0000188C0000}"/>
    <cellStyle name="Output 2 2 3 2 2 2 3 3" xfId="18607" xr:uid="{00000000-0005-0000-0000-0000198C0000}"/>
    <cellStyle name="Output 2 2 3 2 2 2 3 4" xfId="28768" xr:uid="{00000000-0005-0000-0000-00001A8C0000}"/>
    <cellStyle name="Output 2 2 3 2 2 2 3 5" xfId="29106" xr:uid="{00000000-0005-0000-0000-00001B8C0000}"/>
    <cellStyle name="Output 2 2 3 2 2 2 3 6" xfId="30774" xr:uid="{00000000-0005-0000-0000-00001C8C0000}"/>
    <cellStyle name="Output 2 2 3 2 2 2 4" xfId="14351" xr:uid="{00000000-0005-0000-0000-00001D8C0000}"/>
    <cellStyle name="Output 2 2 3 2 2 2 5" xfId="22949" xr:uid="{00000000-0005-0000-0000-00001E8C0000}"/>
    <cellStyle name="Output 2 2 3 2 2 2 6" xfId="26650" xr:uid="{00000000-0005-0000-0000-00001F8C0000}"/>
    <cellStyle name="Output 2 2 3 2 2 2 7" xfId="16511" xr:uid="{00000000-0005-0000-0000-0000208C0000}"/>
    <cellStyle name="Output 2 2 3 2 2 2 8" xfId="30215" xr:uid="{00000000-0005-0000-0000-0000218C0000}"/>
    <cellStyle name="Output 2 2 3 2 2 3" xfId="5891" xr:uid="{00000000-0005-0000-0000-0000228C0000}"/>
    <cellStyle name="Output 2 2 3 2 2 3 2" xfId="13520" xr:uid="{00000000-0005-0000-0000-0000238C0000}"/>
    <cellStyle name="Output 2 2 3 2 2 3 3" xfId="23102" xr:uid="{00000000-0005-0000-0000-0000248C0000}"/>
    <cellStyle name="Output 2 2 3 2 2 3 4" xfId="24888" xr:uid="{00000000-0005-0000-0000-0000258C0000}"/>
    <cellStyle name="Output 2 2 3 2 2 3 5" xfId="18821" xr:uid="{00000000-0005-0000-0000-0000268C0000}"/>
    <cellStyle name="Output 2 2 3 2 2 3 6" xfId="26420" xr:uid="{00000000-0005-0000-0000-0000278C0000}"/>
    <cellStyle name="Output 2 2 3 2 2 3 7" xfId="30856" xr:uid="{00000000-0005-0000-0000-0000288C0000}"/>
    <cellStyle name="Output 2 2 3 2 2 4" xfId="6501" xr:uid="{00000000-0005-0000-0000-0000298C0000}"/>
    <cellStyle name="Output 2 2 3 2 2 4 2" xfId="23712" xr:uid="{00000000-0005-0000-0000-00002A8C0000}"/>
    <cellStyle name="Output 2 2 3 2 2 4 3" xfId="20793" xr:uid="{00000000-0005-0000-0000-00002B8C0000}"/>
    <cellStyle name="Output 2 2 3 2 2 4 4" xfId="22109" xr:uid="{00000000-0005-0000-0000-00002C8C0000}"/>
    <cellStyle name="Output 2 2 3 2 2 4 5" xfId="15904" xr:uid="{00000000-0005-0000-0000-00002D8C0000}"/>
    <cellStyle name="Output 2 2 3 2 2 4 6" xfId="31135" xr:uid="{00000000-0005-0000-0000-00002E8C0000}"/>
    <cellStyle name="Output 2 2 3 2 2 5" xfId="19737" xr:uid="{00000000-0005-0000-0000-00002F8C0000}"/>
    <cellStyle name="Output 2 2 3 2 2 6" xfId="16289" xr:uid="{00000000-0005-0000-0000-0000308C0000}"/>
    <cellStyle name="Output 2 2 3 2 2 7" xfId="28661" xr:uid="{00000000-0005-0000-0000-0000318C0000}"/>
    <cellStyle name="Output 2 2 3 2 2 8" xfId="20907" xr:uid="{00000000-0005-0000-0000-0000328C0000}"/>
    <cellStyle name="Output 2 2 3 2 2 9" xfId="20118" xr:uid="{00000000-0005-0000-0000-0000338C0000}"/>
    <cellStyle name="Output 2 2 3 2 3" xfId="1875" xr:uid="{00000000-0005-0000-0000-0000348C0000}"/>
    <cellStyle name="Output 2 2 3 2 3 2" xfId="6176" xr:uid="{00000000-0005-0000-0000-0000358C0000}"/>
    <cellStyle name="Output 2 2 3 2 3 2 2" xfId="13741" xr:uid="{00000000-0005-0000-0000-0000368C0000}"/>
    <cellStyle name="Output 2 2 3 2 3 2 3" xfId="23387" xr:uid="{00000000-0005-0000-0000-0000378C0000}"/>
    <cellStyle name="Output 2 2 3 2 3 2 4" xfId="25711" xr:uid="{00000000-0005-0000-0000-0000388C0000}"/>
    <cellStyle name="Output 2 2 3 2 3 2 5" xfId="28129" xr:uid="{00000000-0005-0000-0000-0000398C0000}"/>
    <cellStyle name="Output 2 2 3 2 3 2 6" xfId="26093" xr:uid="{00000000-0005-0000-0000-00003A8C0000}"/>
    <cellStyle name="Output 2 2 3 2 3 2 7" xfId="20764" xr:uid="{00000000-0005-0000-0000-00003B8C0000}"/>
    <cellStyle name="Output 2 2 3 2 3 3" xfId="6265" xr:uid="{00000000-0005-0000-0000-00003C8C0000}"/>
    <cellStyle name="Output 2 2 3 2 3 3 2" xfId="23476" xr:uid="{00000000-0005-0000-0000-00003D8C0000}"/>
    <cellStyle name="Output 2 2 3 2 3 3 3" xfId="21533" xr:uid="{00000000-0005-0000-0000-00003E8C0000}"/>
    <cellStyle name="Output 2 2 3 2 3 3 4" xfId="27149" xr:uid="{00000000-0005-0000-0000-00003F8C0000}"/>
    <cellStyle name="Output 2 2 3 2 3 3 5" xfId="29287" xr:uid="{00000000-0005-0000-0000-0000408C0000}"/>
    <cellStyle name="Output 2 2 3 2 3 3 6" xfId="20503" xr:uid="{00000000-0005-0000-0000-0000418C0000}"/>
    <cellStyle name="Output 2 2 3 2 3 4" xfId="20213" xr:uid="{00000000-0005-0000-0000-0000428C0000}"/>
    <cellStyle name="Output 2 2 3 2 3 5" xfId="21072" xr:uid="{00000000-0005-0000-0000-0000438C0000}"/>
    <cellStyle name="Output 2 2 3 2 3 6" xfId="24714" xr:uid="{00000000-0005-0000-0000-0000448C0000}"/>
    <cellStyle name="Output 2 2 3 2 3 7" xfId="21212" xr:uid="{00000000-0005-0000-0000-0000458C0000}"/>
    <cellStyle name="Output 2 2 3 2 3 8" xfId="25440" xr:uid="{00000000-0005-0000-0000-0000468C0000}"/>
    <cellStyle name="Output 2 2 3 2 4" xfId="4130" xr:uid="{00000000-0005-0000-0000-0000478C0000}"/>
    <cellStyle name="Output 2 2 3 2 4 2" xfId="12032" xr:uid="{00000000-0005-0000-0000-0000488C0000}"/>
    <cellStyle name="Output 2 2 3 2 4 3" xfId="21497" xr:uid="{00000000-0005-0000-0000-0000498C0000}"/>
    <cellStyle name="Output 2 2 3 2 4 4" xfId="25136" xr:uid="{00000000-0005-0000-0000-00004A8C0000}"/>
    <cellStyle name="Output 2 2 3 2 4 5" xfId="20616" xr:uid="{00000000-0005-0000-0000-00004B8C0000}"/>
    <cellStyle name="Output 2 2 3 2 4 6" xfId="25781" xr:uid="{00000000-0005-0000-0000-00004C8C0000}"/>
    <cellStyle name="Output 2 2 3 2 4 7" xfId="32052" xr:uid="{00000000-0005-0000-0000-00004D8C0000}"/>
    <cellStyle name="Output 2 2 3 2 5" xfId="3878" xr:uid="{00000000-0005-0000-0000-00004E8C0000}"/>
    <cellStyle name="Output 2 2 3 2 5 2" xfId="21246" xr:uid="{00000000-0005-0000-0000-00004F8C0000}"/>
    <cellStyle name="Output 2 2 3 2 5 3" xfId="20932" xr:uid="{00000000-0005-0000-0000-0000508C0000}"/>
    <cellStyle name="Output 2 2 3 2 5 4" xfId="16467" xr:uid="{00000000-0005-0000-0000-0000518C0000}"/>
    <cellStyle name="Output 2 2 3 2 5 5" xfId="17913" xr:uid="{00000000-0005-0000-0000-0000528C0000}"/>
    <cellStyle name="Output 2 2 3 2 5 6" xfId="31920" xr:uid="{00000000-0005-0000-0000-0000538C0000}"/>
    <cellStyle name="Output 2 2 3 2 6" xfId="18005" xr:uid="{00000000-0005-0000-0000-0000548C0000}"/>
    <cellStyle name="Output 2 2 3 2 7" xfId="21250" xr:uid="{00000000-0005-0000-0000-0000558C0000}"/>
    <cellStyle name="Output 2 2 3 2 8" xfId="26211" xr:uid="{00000000-0005-0000-0000-0000568C0000}"/>
    <cellStyle name="Output 2 2 3 2 9" xfId="22875" xr:uid="{00000000-0005-0000-0000-0000578C0000}"/>
    <cellStyle name="Output 2 2 3 3" xfId="1463" xr:uid="{00000000-0005-0000-0000-0000588C0000}"/>
    <cellStyle name="Output 2 2 3 3 2" xfId="2554" xr:uid="{00000000-0005-0000-0000-0000598C0000}"/>
    <cellStyle name="Output 2 2 3 3 2 2" xfId="6577" xr:uid="{00000000-0005-0000-0000-00005A8C0000}"/>
    <cellStyle name="Output 2 2 3 3 2 2 2" xfId="13998" xr:uid="{00000000-0005-0000-0000-00005B8C0000}"/>
    <cellStyle name="Output 2 2 3 3 2 2 3" xfId="23788" xr:uid="{00000000-0005-0000-0000-00005C8C0000}"/>
    <cellStyle name="Output 2 2 3 3 2 2 4" xfId="18845" xr:uid="{00000000-0005-0000-0000-00005D8C0000}"/>
    <cellStyle name="Output 2 2 3 3 2 2 5" xfId="20842" xr:uid="{00000000-0005-0000-0000-00005E8C0000}"/>
    <cellStyle name="Output 2 2 3 3 2 2 6" xfId="15887" xr:uid="{00000000-0005-0000-0000-00005F8C0000}"/>
    <cellStyle name="Output 2 2 3 3 2 2 7" xfId="14112" xr:uid="{00000000-0005-0000-0000-0000608C0000}"/>
    <cellStyle name="Output 2 2 3 3 2 3" xfId="5014" xr:uid="{00000000-0005-0000-0000-0000618C0000}"/>
    <cellStyle name="Output 2 2 3 3 2 3 2" xfId="22310" xr:uid="{00000000-0005-0000-0000-0000628C0000}"/>
    <cellStyle name="Output 2 2 3 3 2 3 3" xfId="24636" xr:uid="{00000000-0005-0000-0000-0000638C0000}"/>
    <cellStyle name="Output 2 2 3 3 2 3 4" xfId="26791" xr:uid="{00000000-0005-0000-0000-0000648C0000}"/>
    <cellStyle name="Output 2 2 3 3 2 3 5" xfId="24351" xr:uid="{00000000-0005-0000-0000-0000658C0000}"/>
    <cellStyle name="Output 2 2 3 3 2 3 6" xfId="20423" xr:uid="{00000000-0005-0000-0000-0000668C0000}"/>
    <cellStyle name="Output 2 2 3 3 2 4" xfId="14352" xr:uid="{00000000-0005-0000-0000-0000678C0000}"/>
    <cellStyle name="Output 2 2 3 3 2 5" xfId="14216" xr:uid="{00000000-0005-0000-0000-0000688C0000}"/>
    <cellStyle name="Output 2 2 3 3 2 6" xfId="19706" xr:uid="{00000000-0005-0000-0000-0000698C0000}"/>
    <cellStyle name="Output 2 2 3 3 2 7" xfId="29834" xr:uid="{00000000-0005-0000-0000-00006A8C0000}"/>
    <cellStyle name="Output 2 2 3 3 2 8" xfId="25323" xr:uid="{00000000-0005-0000-0000-00006B8C0000}"/>
    <cellStyle name="Output 2 2 3 3 3" xfId="5890" xr:uid="{00000000-0005-0000-0000-00006C8C0000}"/>
    <cellStyle name="Output 2 2 3 3 3 2" xfId="13519" xr:uid="{00000000-0005-0000-0000-00006D8C0000}"/>
    <cellStyle name="Output 2 2 3 3 3 3" xfId="23101" xr:uid="{00000000-0005-0000-0000-00006E8C0000}"/>
    <cellStyle name="Output 2 2 3 3 3 4" xfId="24562" xr:uid="{00000000-0005-0000-0000-00006F8C0000}"/>
    <cellStyle name="Output 2 2 3 3 3 5" xfId="17831" xr:uid="{00000000-0005-0000-0000-0000708C0000}"/>
    <cellStyle name="Output 2 2 3 3 3 6" xfId="30374" xr:uid="{00000000-0005-0000-0000-0000718C0000}"/>
    <cellStyle name="Output 2 2 3 3 3 7" xfId="31278" xr:uid="{00000000-0005-0000-0000-0000728C0000}"/>
    <cellStyle name="Output 2 2 3 3 4" xfId="4297" xr:uid="{00000000-0005-0000-0000-0000738C0000}"/>
    <cellStyle name="Output 2 2 3 3 4 2" xfId="21643" xr:uid="{00000000-0005-0000-0000-0000748C0000}"/>
    <cellStyle name="Output 2 2 3 3 4 3" xfId="25830" xr:uid="{00000000-0005-0000-0000-0000758C0000}"/>
    <cellStyle name="Output 2 2 3 3 4 4" xfId="20047" xr:uid="{00000000-0005-0000-0000-0000768C0000}"/>
    <cellStyle name="Output 2 2 3 3 4 5" xfId="28503" xr:uid="{00000000-0005-0000-0000-0000778C0000}"/>
    <cellStyle name="Output 2 2 3 3 4 6" xfId="31733" xr:uid="{00000000-0005-0000-0000-0000788C0000}"/>
    <cellStyle name="Output 2 2 3 3 5" xfId="20622" xr:uid="{00000000-0005-0000-0000-0000798C0000}"/>
    <cellStyle name="Output 2 2 3 3 6" xfId="18839" xr:uid="{00000000-0005-0000-0000-00007A8C0000}"/>
    <cellStyle name="Output 2 2 3 3 7" xfId="18818" xr:uid="{00000000-0005-0000-0000-00007B8C0000}"/>
    <cellStyle name="Output 2 2 3 3 8" xfId="29174" xr:uid="{00000000-0005-0000-0000-00007C8C0000}"/>
    <cellStyle name="Output 2 2 3 3 9" xfId="16541" xr:uid="{00000000-0005-0000-0000-00007D8C0000}"/>
    <cellStyle name="Output 2 2 3 4" xfId="1874" xr:uid="{00000000-0005-0000-0000-00007E8C0000}"/>
    <cellStyle name="Output 2 2 3 4 2" xfId="6175" xr:uid="{00000000-0005-0000-0000-00007F8C0000}"/>
    <cellStyle name="Output 2 2 3 4 2 2" xfId="13740" xr:uid="{00000000-0005-0000-0000-0000808C0000}"/>
    <cellStyle name="Output 2 2 3 4 2 3" xfId="23386" xr:uid="{00000000-0005-0000-0000-0000818C0000}"/>
    <cellStyle name="Output 2 2 3 4 2 4" xfId="19877" xr:uid="{00000000-0005-0000-0000-0000828C0000}"/>
    <cellStyle name="Output 2 2 3 4 2 5" xfId="16286" xr:uid="{00000000-0005-0000-0000-0000838C0000}"/>
    <cellStyle name="Output 2 2 3 4 2 6" xfId="19874" xr:uid="{00000000-0005-0000-0000-0000848C0000}"/>
    <cellStyle name="Output 2 2 3 4 2 7" xfId="31672" xr:uid="{00000000-0005-0000-0000-0000858C0000}"/>
    <cellStyle name="Output 2 2 3 4 3" xfId="6901" xr:uid="{00000000-0005-0000-0000-0000868C0000}"/>
    <cellStyle name="Output 2 2 3 4 3 2" xfId="24112" xr:uid="{00000000-0005-0000-0000-0000878C0000}"/>
    <cellStyle name="Output 2 2 3 4 3 3" xfId="15154" xr:uid="{00000000-0005-0000-0000-0000888C0000}"/>
    <cellStyle name="Output 2 2 3 4 3 4" xfId="28939" xr:uid="{00000000-0005-0000-0000-0000898C0000}"/>
    <cellStyle name="Output 2 2 3 4 3 5" xfId="28756" xr:uid="{00000000-0005-0000-0000-00008A8C0000}"/>
    <cellStyle name="Output 2 2 3 4 3 6" xfId="29961" xr:uid="{00000000-0005-0000-0000-00008B8C0000}"/>
    <cellStyle name="Output 2 2 3 4 4" xfId="17938" xr:uid="{00000000-0005-0000-0000-00008C8C0000}"/>
    <cellStyle name="Output 2 2 3 4 5" xfId="20149" xr:uid="{00000000-0005-0000-0000-00008D8C0000}"/>
    <cellStyle name="Output 2 2 3 4 6" xfId="20402" xr:uid="{00000000-0005-0000-0000-00008E8C0000}"/>
    <cellStyle name="Output 2 2 3 4 7" xfId="29920" xr:uid="{00000000-0005-0000-0000-00008F8C0000}"/>
    <cellStyle name="Output 2 2 3 4 8" xfId="30907" xr:uid="{00000000-0005-0000-0000-0000908C0000}"/>
    <cellStyle name="Output 2 2 3 5" xfId="4154" xr:uid="{00000000-0005-0000-0000-0000918C0000}"/>
    <cellStyle name="Output 2 2 3 5 2" xfId="12056" xr:uid="{00000000-0005-0000-0000-0000928C0000}"/>
    <cellStyle name="Output 2 2 3 5 3" xfId="21520" xr:uid="{00000000-0005-0000-0000-0000938C0000}"/>
    <cellStyle name="Output 2 2 3 5 4" xfId="24742" xr:uid="{00000000-0005-0000-0000-0000948C0000}"/>
    <cellStyle name="Output 2 2 3 5 5" xfId="20396" xr:uid="{00000000-0005-0000-0000-0000958C0000}"/>
    <cellStyle name="Output 2 2 3 5 6" xfId="27360" xr:uid="{00000000-0005-0000-0000-0000968C0000}"/>
    <cellStyle name="Output 2 2 3 5 7" xfId="29404" xr:uid="{00000000-0005-0000-0000-0000978C0000}"/>
    <cellStyle name="Output 2 2 3 6" xfId="6967" xr:uid="{00000000-0005-0000-0000-0000988C0000}"/>
    <cellStyle name="Output 2 2 3 6 2" xfId="24178" xr:uid="{00000000-0005-0000-0000-0000998C0000}"/>
    <cellStyle name="Output 2 2 3 6 3" xfId="20774" xr:uid="{00000000-0005-0000-0000-00009A8C0000}"/>
    <cellStyle name="Output 2 2 3 6 4" xfId="29005" xr:uid="{00000000-0005-0000-0000-00009B8C0000}"/>
    <cellStyle name="Output 2 2 3 6 5" xfId="24679" xr:uid="{00000000-0005-0000-0000-00009C8C0000}"/>
    <cellStyle name="Output 2 2 3 6 6" xfId="31446" xr:uid="{00000000-0005-0000-0000-00009D8C0000}"/>
    <cellStyle name="Output 2 2 3 7" xfId="26008" xr:uid="{00000000-0005-0000-0000-00009E8C0000}"/>
    <cellStyle name="Output 2 2 3 8" xfId="24362" xr:uid="{00000000-0005-0000-0000-00009F8C0000}"/>
    <cellStyle name="Output 2 2 3 9" xfId="30351" xr:uid="{00000000-0005-0000-0000-0000A08C0000}"/>
    <cellStyle name="Output 2 2 4" xfId="698" xr:uid="{00000000-0005-0000-0000-0000A18C0000}"/>
    <cellStyle name="Output 2 2 4 10" xfId="27811" xr:uid="{00000000-0005-0000-0000-0000A28C0000}"/>
    <cellStyle name="Output 2 2 4 2" xfId="1465" xr:uid="{00000000-0005-0000-0000-0000A38C0000}"/>
    <cellStyle name="Output 2 2 4 2 2" xfId="2556" xr:uid="{00000000-0005-0000-0000-0000A48C0000}"/>
    <cellStyle name="Output 2 2 4 2 2 2" xfId="6579" xr:uid="{00000000-0005-0000-0000-0000A58C0000}"/>
    <cellStyle name="Output 2 2 4 2 2 2 2" xfId="14000" xr:uid="{00000000-0005-0000-0000-0000A68C0000}"/>
    <cellStyle name="Output 2 2 4 2 2 2 3" xfId="23790" xr:uid="{00000000-0005-0000-0000-0000A78C0000}"/>
    <cellStyle name="Output 2 2 4 2 2 2 4" xfId="21553" xr:uid="{00000000-0005-0000-0000-0000A88C0000}"/>
    <cellStyle name="Output 2 2 4 2 2 2 5" xfId="27208" xr:uid="{00000000-0005-0000-0000-0000A98C0000}"/>
    <cellStyle name="Output 2 2 4 2 2 2 6" xfId="26862" xr:uid="{00000000-0005-0000-0000-0000AA8C0000}"/>
    <cellStyle name="Output 2 2 4 2 2 2 7" xfId="30776" xr:uid="{00000000-0005-0000-0000-0000AB8C0000}"/>
    <cellStyle name="Output 2 2 4 2 2 3" xfId="4698" xr:uid="{00000000-0005-0000-0000-0000AC8C0000}"/>
    <cellStyle name="Output 2 2 4 2 2 3 2" xfId="22016" xr:uid="{00000000-0005-0000-0000-0000AD8C0000}"/>
    <cellStyle name="Output 2 2 4 2 2 3 3" xfId="25089" xr:uid="{00000000-0005-0000-0000-0000AE8C0000}"/>
    <cellStyle name="Output 2 2 4 2 2 3 4" xfId="17883" xr:uid="{00000000-0005-0000-0000-0000AF8C0000}"/>
    <cellStyle name="Output 2 2 4 2 2 3 5" xfId="28558" xr:uid="{00000000-0005-0000-0000-0000B08C0000}"/>
    <cellStyle name="Output 2 2 4 2 2 3 6" xfId="27543" xr:uid="{00000000-0005-0000-0000-0000B18C0000}"/>
    <cellStyle name="Output 2 2 4 2 2 4" xfId="14876" xr:uid="{00000000-0005-0000-0000-0000B28C0000}"/>
    <cellStyle name="Output 2 2 4 2 2 5" xfId="19403" xr:uid="{00000000-0005-0000-0000-0000B38C0000}"/>
    <cellStyle name="Output 2 2 4 2 2 6" xfId="23047" xr:uid="{00000000-0005-0000-0000-0000B48C0000}"/>
    <cellStyle name="Output 2 2 4 2 2 7" xfId="27070" xr:uid="{00000000-0005-0000-0000-0000B58C0000}"/>
    <cellStyle name="Output 2 2 4 2 2 8" xfId="27081" xr:uid="{00000000-0005-0000-0000-0000B68C0000}"/>
    <cellStyle name="Output 2 2 4 2 3" xfId="5892" xr:uid="{00000000-0005-0000-0000-0000B78C0000}"/>
    <cellStyle name="Output 2 2 4 2 3 2" xfId="13521" xr:uid="{00000000-0005-0000-0000-0000B88C0000}"/>
    <cellStyle name="Output 2 2 4 2 3 3" xfId="23103" xr:uid="{00000000-0005-0000-0000-0000B98C0000}"/>
    <cellStyle name="Output 2 2 4 2 3 4" xfId="20676" xr:uid="{00000000-0005-0000-0000-0000BA8C0000}"/>
    <cellStyle name="Output 2 2 4 2 3 5" xfId="22934" xr:uid="{00000000-0005-0000-0000-0000BB8C0000}"/>
    <cellStyle name="Output 2 2 4 2 3 6" xfId="27609" xr:uid="{00000000-0005-0000-0000-0000BC8C0000}"/>
    <cellStyle name="Output 2 2 4 2 3 7" xfId="30312" xr:uid="{00000000-0005-0000-0000-0000BD8C0000}"/>
    <cellStyle name="Output 2 2 4 2 4" xfId="6677" xr:uid="{00000000-0005-0000-0000-0000BE8C0000}"/>
    <cellStyle name="Output 2 2 4 2 4 2" xfId="23888" xr:uid="{00000000-0005-0000-0000-0000BF8C0000}"/>
    <cellStyle name="Output 2 2 4 2 4 3" xfId="25301" xr:uid="{00000000-0005-0000-0000-0000C08C0000}"/>
    <cellStyle name="Output 2 2 4 2 4 4" xfId="25966" xr:uid="{00000000-0005-0000-0000-0000C18C0000}"/>
    <cellStyle name="Output 2 2 4 2 4 5" xfId="20977" xr:uid="{00000000-0005-0000-0000-0000C28C0000}"/>
    <cellStyle name="Output 2 2 4 2 4 6" xfId="31631" xr:uid="{00000000-0005-0000-0000-0000C38C0000}"/>
    <cellStyle name="Output 2 2 4 2 5" xfId="20558" xr:uid="{00000000-0005-0000-0000-0000C48C0000}"/>
    <cellStyle name="Output 2 2 4 2 6" xfId="21910" xr:uid="{00000000-0005-0000-0000-0000C58C0000}"/>
    <cellStyle name="Output 2 2 4 2 7" xfId="26041" xr:uid="{00000000-0005-0000-0000-0000C68C0000}"/>
    <cellStyle name="Output 2 2 4 2 8" xfId="27088" xr:uid="{00000000-0005-0000-0000-0000C78C0000}"/>
    <cellStyle name="Output 2 2 4 2 9" xfId="30229" xr:uid="{00000000-0005-0000-0000-0000C88C0000}"/>
    <cellStyle name="Output 2 2 4 3" xfId="1876" xr:uid="{00000000-0005-0000-0000-0000C98C0000}"/>
    <cellStyle name="Output 2 2 4 3 2" xfId="6177" xr:uid="{00000000-0005-0000-0000-0000CA8C0000}"/>
    <cellStyle name="Output 2 2 4 3 2 2" xfId="13742" xr:uid="{00000000-0005-0000-0000-0000CB8C0000}"/>
    <cellStyle name="Output 2 2 4 3 2 3" xfId="23388" xr:uid="{00000000-0005-0000-0000-0000CC8C0000}"/>
    <cellStyle name="Output 2 2 4 3 2 4" xfId="18893" xr:uid="{00000000-0005-0000-0000-0000CD8C0000}"/>
    <cellStyle name="Output 2 2 4 3 2 5" xfId="27237" xr:uid="{00000000-0005-0000-0000-0000CE8C0000}"/>
    <cellStyle name="Output 2 2 4 3 2 6" xfId="30584" xr:uid="{00000000-0005-0000-0000-0000CF8C0000}"/>
    <cellStyle name="Output 2 2 4 3 2 7" xfId="31098" xr:uid="{00000000-0005-0000-0000-0000D08C0000}"/>
    <cellStyle name="Output 2 2 4 3 3" xfId="6106" xr:uid="{00000000-0005-0000-0000-0000D18C0000}"/>
    <cellStyle name="Output 2 2 4 3 3 2" xfId="23317" xr:uid="{00000000-0005-0000-0000-0000D28C0000}"/>
    <cellStyle name="Output 2 2 4 3 3 3" xfId="21027" xr:uid="{00000000-0005-0000-0000-0000D38C0000}"/>
    <cellStyle name="Output 2 2 4 3 3 4" xfId="26732" xr:uid="{00000000-0005-0000-0000-0000D48C0000}"/>
    <cellStyle name="Output 2 2 4 3 3 5" xfId="30887" xr:uid="{00000000-0005-0000-0000-0000D58C0000}"/>
    <cellStyle name="Output 2 2 4 3 3 6" xfId="31258" xr:uid="{00000000-0005-0000-0000-0000D68C0000}"/>
    <cellStyle name="Output 2 2 4 3 4" xfId="16213" xr:uid="{00000000-0005-0000-0000-0000D78C0000}"/>
    <cellStyle name="Output 2 2 4 3 5" xfId="21819" xr:uid="{00000000-0005-0000-0000-0000D88C0000}"/>
    <cellStyle name="Output 2 2 4 3 6" xfId="26195" xr:uid="{00000000-0005-0000-0000-0000D98C0000}"/>
    <cellStyle name="Output 2 2 4 3 7" xfId="29470" xr:uid="{00000000-0005-0000-0000-0000DA8C0000}"/>
    <cellStyle name="Output 2 2 4 3 8" xfId="31804" xr:uid="{00000000-0005-0000-0000-0000DB8C0000}"/>
    <cellStyle name="Output 2 2 4 4" xfId="3877" xr:uid="{00000000-0005-0000-0000-0000DC8C0000}"/>
    <cellStyle name="Output 2 2 4 4 2" xfId="11908" xr:uid="{00000000-0005-0000-0000-0000DD8C0000}"/>
    <cellStyle name="Output 2 2 4 4 3" xfId="21245" xr:uid="{00000000-0005-0000-0000-0000DE8C0000}"/>
    <cellStyle name="Output 2 2 4 4 4" xfId="20718" xr:uid="{00000000-0005-0000-0000-0000DF8C0000}"/>
    <cellStyle name="Output 2 2 4 4 5" xfId="18885" xr:uid="{00000000-0005-0000-0000-0000E08C0000}"/>
    <cellStyle name="Output 2 2 4 4 6" xfId="26987" xr:uid="{00000000-0005-0000-0000-0000E18C0000}"/>
    <cellStyle name="Output 2 2 4 4 7" xfId="29314" xr:uid="{00000000-0005-0000-0000-0000E28C0000}"/>
    <cellStyle name="Output 2 2 4 5" xfId="6833" xr:uid="{00000000-0005-0000-0000-0000E38C0000}"/>
    <cellStyle name="Output 2 2 4 5 2" xfId="24044" xr:uid="{00000000-0005-0000-0000-0000E48C0000}"/>
    <cellStyle name="Output 2 2 4 5 3" xfId="26257" xr:uid="{00000000-0005-0000-0000-0000E58C0000}"/>
    <cellStyle name="Output 2 2 4 5 4" xfId="28871" xr:uid="{00000000-0005-0000-0000-0000E68C0000}"/>
    <cellStyle name="Output 2 2 4 5 5" xfId="26039" xr:uid="{00000000-0005-0000-0000-0000E78C0000}"/>
    <cellStyle name="Output 2 2 4 5 6" xfId="31082" xr:uid="{00000000-0005-0000-0000-0000E88C0000}"/>
    <cellStyle name="Output 2 2 4 6" xfId="20268" xr:uid="{00000000-0005-0000-0000-0000E98C0000}"/>
    <cellStyle name="Output 2 2 4 7" xfId="25751" xr:uid="{00000000-0005-0000-0000-0000EA8C0000}"/>
    <cellStyle name="Output 2 2 4 8" xfId="27133" xr:uid="{00000000-0005-0000-0000-0000EB8C0000}"/>
    <cellStyle name="Output 2 2 4 9" xfId="27814" xr:uid="{00000000-0005-0000-0000-0000EC8C0000}"/>
    <cellStyle name="Output 2 2 5" xfId="699" xr:uid="{00000000-0005-0000-0000-0000ED8C0000}"/>
    <cellStyle name="Output 2 2 5 10" xfId="14159" xr:uid="{00000000-0005-0000-0000-0000EE8C0000}"/>
    <cellStyle name="Output 2 2 5 2" xfId="1466" xr:uid="{00000000-0005-0000-0000-0000EF8C0000}"/>
    <cellStyle name="Output 2 2 5 2 2" xfId="2557" xr:uid="{00000000-0005-0000-0000-0000F08C0000}"/>
    <cellStyle name="Output 2 2 5 2 2 2" xfId="6580" xr:uid="{00000000-0005-0000-0000-0000F18C0000}"/>
    <cellStyle name="Output 2 2 5 2 2 2 2" xfId="14001" xr:uid="{00000000-0005-0000-0000-0000F28C0000}"/>
    <cellStyle name="Output 2 2 5 2 2 2 3" xfId="23791" xr:uid="{00000000-0005-0000-0000-0000F38C0000}"/>
    <cellStyle name="Output 2 2 5 2 2 2 4" xfId="14434" xr:uid="{00000000-0005-0000-0000-0000F48C0000}"/>
    <cellStyle name="Output 2 2 5 2 2 2 5" xfId="25444" xr:uid="{00000000-0005-0000-0000-0000F58C0000}"/>
    <cellStyle name="Output 2 2 5 2 2 2 6" xfId="29941" xr:uid="{00000000-0005-0000-0000-0000F68C0000}"/>
    <cellStyle name="Output 2 2 5 2 2 2 7" xfId="31096" xr:uid="{00000000-0005-0000-0000-0000F78C0000}"/>
    <cellStyle name="Output 2 2 5 2 2 3" xfId="4070" xr:uid="{00000000-0005-0000-0000-0000F88C0000}"/>
    <cellStyle name="Output 2 2 5 2 2 3 2" xfId="21437" xr:uid="{00000000-0005-0000-0000-0000F98C0000}"/>
    <cellStyle name="Output 2 2 5 2 2 3 3" xfId="25159" xr:uid="{00000000-0005-0000-0000-0000FA8C0000}"/>
    <cellStyle name="Output 2 2 5 2 2 3 4" xfId="21205" xr:uid="{00000000-0005-0000-0000-0000FB8C0000}"/>
    <cellStyle name="Output 2 2 5 2 2 3 5" xfId="28739" xr:uid="{00000000-0005-0000-0000-0000FC8C0000}"/>
    <cellStyle name="Output 2 2 5 2 2 3 6" xfId="29408" xr:uid="{00000000-0005-0000-0000-0000FD8C0000}"/>
    <cellStyle name="Output 2 2 5 2 2 4" xfId="14086" xr:uid="{00000000-0005-0000-0000-0000FE8C0000}"/>
    <cellStyle name="Output 2 2 5 2 2 5" xfId="22239" xr:uid="{00000000-0005-0000-0000-0000FF8C0000}"/>
    <cellStyle name="Output 2 2 5 2 2 6" xfId="27358" xr:uid="{00000000-0005-0000-0000-0000008D0000}"/>
    <cellStyle name="Output 2 2 5 2 2 7" xfId="30795" xr:uid="{00000000-0005-0000-0000-0000018D0000}"/>
    <cellStyle name="Output 2 2 5 2 2 8" xfId="30115" xr:uid="{00000000-0005-0000-0000-0000028D0000}"/>
    <cellStyle name="Output 2 2 5 2 3" xfId="5893" xr:uid="{00000000-0005-0000-0000-0000038D0000}"/>
    <cellStyle name="Output 2 2 5 2 3 2" xfId="13522" xr:uid="{00000000-0005-0000-0000-0000048D0000}"/>
    <cellStyle name="Output 2 2 5 2 3 3" xfId="23104" xr:uid="{00000000-0005-0000-0000-0000058D0000}"/>
    <cellStyle name="Output 2 2 5 2 3 4" xfId="14147" xr:uid="{00000000-0005-0000-0000-0000068D0000}"/>
    <cellStyle name="Output 2 2 5 2 3 5" xfId="25029" xr:uid="{00000000-0005-0000-0000-0000078D0000}"/>
    <cellStyle name="Output 2 2 5 2 3 6" xfId="27876" xr:uid="{00000000-0005-0000-0000-0000088D0000}"/>
    <cellStyle name="Output 2 2 5 2 3 7" xfId="18877" xr:uid="{00000000-0005-0000-0000-0000098D0000}"/>
    <cellStyle name="Output 2 2 5 2 4" xfId="6929" xr:uid="{00000000-0005-0000-0000-00000A8D0000}"/>
    <cellStyle name="Output 2 2 5 2 4 2" xfId="24140" xr:uid="{00000000-0005-0000-0000-00000B8D0000}"/>
    <cellStyle name="Output 2 2 5 2 4 3" xfId="21210" xr:uid="{00000000-0005-0000-0000-00000C8D0000}"/>
    <cellStyle name="Output 2 2 5 2 4 4" xfId="28967" xr:uid="{00000000-0005-0000-0000-00000D8D0000}"/>
    <cellStyle name="Output 2 2 5 2 4 5" xfId="26868" xr:uid="{00000000-0005-0000-0000-00000E8D0000}"/>
    <cellStyle name="Output 2 2 5 2 4 6" xfId="31182" xr:uid="{00000000-0005-0000-0000-00000F8D0000}"/>
    <cellStyle name="Output 2 2 5 2 5" xfId="20357" xr:uid="{00000000-0005-0000-0000-0000108D0000}"/>
    <cellStyle name="Output 2 2 5 2 6" xfId="19436" xr:uid="{00000000-0005-0000-0000-0000118D0000}"/>
    <cellStyle name="Output 2 2 5 2 7" xfId="27693" xr:uid="{00000000-0005-0000-0000-0000128D0000}"/>
    <cellStyle name="Output 2 2 5 2 8" xfId="27537" xr:uid="{00000000-0005-0000-0000-0000138D0000}"/>
    <cellStyle name="Output 2 2 5 2 9" xfId="29598" xr:uid="{00000000-0005-0000-0000-0000148D0000}"/>
    <cellStyle name="Output 2 2 5 3" xfId="1877" xr:uid="{00000000-0005-0000-0000-0000158D0000}"/>
    <cellStyle name="Output 2 2 5 3 2" xfId="6178" xr:uid="{00000000-0005-0000-0000-0000168D0000}"/>
    <cellStyle name="Output 2 2 5 3 2 2" xfId="13743" xr:uid="{00000000-0005-0000-0000-0000178D0000}"/>
    <cellStyle name="Output 2 2 5 3 2 3" xfId="23389" xr:uid="{00000000-0005-0000-0000-0000188D0000}"/>
    <cellStyle name="Output 2 2 5 3 2 4" xfId="24500" xr:uid="{00000000-0005-0000-0000-0000198D0000}"/>
    <cellStyle name="Output 2 2 5 3 2 5" xfId="14192" xr:uid="{00000000-0005-0000-0000-00001A8D0000}"/>
    <cellStyle name="Output 2 2 5 3 2 6" xfId="14142" xr:uid="{00000000-0005-0000-0000-00001B8D0000}"/>
    <cellStyle name="Output 2 2 5 3 2 7" xfId="29058" xr:uid="{00000000-0005-0000-0000-00001C8D0000}"/>
    <cellStyle name="Output 2 2 5 3 3" xfId="5969" xr:uid="{00000000-0005-0000-0000-00001D8D0000}"/>
    <cellStyle name="Output 2 2 5 3 3 2" xfId="23180" xr:uid="{00000000-0005-0000-0000-00001E8D0000}"/>
    <cellStyle name="Output 2 2 5 3 3 3" xfId="20179" xr:uid="{00000000-0005-0000-0000-00001F8D0000}"/>
    <cellStyle name="Output 2 2 5 3 3 4" xfId="28291" xr:uid="{00000000-0005-0000-0000-0000208D0000}"/>
    <cellStyle name="Output 2 2 5 3 3 5" xfId="29930" xr:uid="{00000000-0005-0000-0000-0000218D0000}"/>
    <cellStyle name="Output 2 2 5 3 3 6" xfId="31747" xr:uid="{00000000-0005-0000-0000-0000228D0000}"/>
    <cellStyle name="Output 2 2 5 3 4" xfId="15172" xr:uid="{00000000-0005-0000-0000-0000238D0000}"/>
    <cellStyle name="Output 2 2 5 3 5" xfId="25973" xr:uid="{00000000-0005-0000-0000-0000248D0000}"/>
    <cellStyle name="Output 2 2 5 3 6" xfId="14841" xr:uid="{00000000-0005-0000-0000-0000258D0000}"/>
    <cellStyle name="Output 2 2 5 3 7" xfId="27254" xr:uid="{00000000-0005-0000-0000-0000268D0000}"/>
    <cellStyle name="Output 2 2 5 3 8" xfId="31418" xr:uid="{00000000-0005-0000-0000-0000278D0000}"/>
    <cellStyle name="Output 2 2 5 4" xfId="4375" xr:uid="{00000000-0005-0000-0000-0000288D0000}"/>
    <cellStyle name="Output 2 2 5 4 2" xfId="12226" xr:uid="{00000000-0005-0000-0000-0000298D0000}"/>
    <cellStyle name="Output 2 2 5 4 3" xfId="21720" xr:uid="{00000000-0005-0000-0000-00002A8D0000}"/>
    <cellStyle name="Output 2 2 5 4 4" xfId="21745" xr:uid="{00000000-0005-0000-0000-00002B8D0000}"/>
    <cellStyle name="Output 2 2 5 4 5" xfId="25984" xr:uid="{00000000-0005-0000-0000-00002C8D0000}"/>
    <cellStyle name="Output 2 2 5 4 6" xfId="20343" xr:uid="{00000000-0005-0000-0000-00002D8D0000}"/>
    <cellStyle name="Output 2 2 5 4 7" xfId="29830" xr:uid="{00000000-0005-0000-0000-00002E8D0000}"/>
    <cellStyle name="Output 2 2 5 5" xfId="4669" xr:uid="{00000000-0005-0000-0000-00002F8D0000}"/>
    <cellStyle name="Output 2 2 5 5 2" xfId="21987" xr:uid="{00000000-0005-0000-0000-0000308D0000}"/>
    <cellStyle name="Output 2 2 5 5 3" xfId="20110" xr:uid="{00000000-0005-0000-0000-0000318D0000}"/>
    <cellStyle name="Output 2 2 5 5 4" xfId="27279" xr:uid="{00000000-0005-0000-0000-0000328D0000}"/>
    <cellStyle name="Output 2 2 5 5 5" xfId="27749" xr:uid="{00000000-0005-0000-0000-0000338D0000}"/>
    <cellStyle name="Output 2 2 5 5 6" xfId="27090" xr:uid="{00000000-0005-0000-0000-0000348D0000}"/>
    <cellStyle name="Output 2 2 5 6" xfId="14195" xr:uid="{00000000-0005-0000-0000-0000358D0000}"/>
    <cellStyle name="Output 2 2 5 7" xfId="19409" xr:uid="{00000000-0005-0000-0000-0000368D0000}"/>
    <cellStyle name="Output 2 2 5 8" xfId="15856" xr:uid="{00000000-0005-0000-0000-0000378D0000}"/>
    <cellStyle name="Output 2 2 5 9" xfId="29602" xr:uid="{00000000-0005-0000-0000-0000388D0000}"/>
    <cellStyle name="Output 2 2 6" xfId="1457" xr:uid="{00000000-0005-0000-0000-0000398D0000}"/>
    <cellStyle name="Output 2 2 6 2" xfId="2548" xr:uid="{00000000-0005-0000-0000-00003A8D0000}"/>
    <cellStyle name="Output 2 2 6 2 2" xfId="6571" xr:uid="{00000000-0005-0000-0000-00003B8D0000}"/>
    <cellStyle name="Output 2 2 6 2 2 2" xfId="13992" xr:uid="{00000000-0005-0000-0000-00003C8D0000}"/>
    <cellStyle name="Output 2 2 6 2 2 3" xfId="23782" xr:uid="{00000000-0005-0000-0000-00003D8D0000}"/>
    <cellStyle name="Output 2 2 6 2 2 4" xfId="25492" xr:uid="{00000000-0005-0000-0000-00003E8D0000}"/>
    <cellStyle name="Output 2 2 6 2 2 5" xfId="19983" xr:uid="{00000000-0005-0000-0000-00003F8D0000}"/>
    <cellStyle name="Output 2 2 6 2 2 6" xfId="21453" xr:uid="{00000000-0005-0000-0000-0000408D0000}"/>
    <cellStyle name="Output 2 2 6 2 2 7" xfId="29410" xr:uid="{00000000-0005-0000-0000-0000418D0000}"/>
    <cellStyle name="Output 2 2 6 2 3" xfId="4693" xr:uid="{00000000-0005-0000-0000-0000428D0000}"/>
    <cellStyle name="Output 2 2 6 2 3 2" xfId="22011" xr:uid="{00000000-0005-0000-0000-0000438D0000}"/>
    <cellStyle name="Output 2 2 6 2 3 3" xfId="19743" xr:uid="{00000000-0005-0000-0000-0000448D0000}"/>
    <cellStyle name="Output 2 2 6 2 3 4" xfId="26338" xr:uid="{00000000-0005-0000-0000-0000458D0000}"/>
    <cellStyle name="Output 2 2 6 2 3 5" xfId="29295" xr:uid="{00000000-0005-0000-0000-0000468D0000}"/>
    <cellStyle name="Output 2 2 6 2 3 6" xfId="31085" xr:uid="{00000000-0005-0000-0000-0000478D0000}"/>
    <cellStyle name="Output 2 2 6 2 4" xfId="14358" xr:uid="{00000000-0005-0000-0000-0000488D0000}"/>
    <cellStyle name="Output 2 2 6 2 5" xfId="25416" xr:uid="{00000000-0005-0000-0000-0000498D0000}"/>
    <cellStyle name="Output 2 2 6 2 6" xfId="25445" xr:uid="{00000000-0005-0000-0000-00004A8D0000}"/>
    <cellStyle name="Output 2 2 6 2 7" xfId="30609" xr:uid="{00000000-0005-0000-0000-00004B8D0000}"/>
    <cellStyle name="Output 2 2 6 2 8" xfId="30416" xr:uid="{00000000-0005-0000-0000-00004C8D0000}"/>
    <cellStyle name="Output 2 2 6 3" xfId="5884" xr:uid="{00000000-0005-0000-0000-00004D8D0000}"/>
    <cellStyle name="Output 2 2 6 3 2" xfId="13513" xr:uid="{00000000-0005-0000-0000-00004E8D0000}"/>
    <cellStyle name="Output 2 2 6 3 3" xfId="23095" xr:uid="{00000000-0005-0000-0000-00004F8D0000}"/>
    <cellStyle name="Output 2 2 6 3 4" xfId="24640" xr:uid="{00000000-0005-0000-0000-0000508D0000}"/>
    <cellStyle name="Output 2 2 6 3 5" xfId="25815" xr:uid="{00000000-0005-0000-0000-0000518D0000}"/>
    <cellStyle name="Output 2 2 6 3 6" xfId="25692" xr:uid="{00000000-0005-0000-0000-0000528D0000}"/>
    <cellStyle name="Output 2 2 6 3 7" xfId="31369" xr:uid="{00000000-0005-0000-0000-0000538D0000}"/>
    <cellStyle name="Output 2 2 6 4" xfId="6301" xr:uid="{00000000-0005-0000-0000-0000548D0000}"/>
    <cellStyle name="Output 2 2 6 4 2" xfId="23512" xr:uid="{00000000-0005-0000-0000-0000558D0000}"/>
    <cellStyle name="Output 2 2 6 4 3" xfId="18835" xr:uid="{00000000-0005-0000-0000-0000568D0000}"/>
    <cellStyle name="Output 2 2 6 4 4" xfId="25561" xr:uid="{00000000-0005-0000-0000-0000578D0000}"/>
    <cellStyle name="Output 2 2 6 4 5" xfId="29091" xr:uid="{00000000-0005-0000-0000-0000588D0000}"/>
    <cellStyle name="Output 2 2 6 4 6" xfId="31440" xr:uid="{00000000-0005-0000-0000-0000598D0000}"/>
    <cellStyle name="Output 2 2 6 5" xfId="20597" xr:uid="{00000000-0005-0000-0000-00005A8D0000}"/>
    <cellStyle name="Output 2 2 6 6" xfId="19851" xr:uid="{00000000-0005-0000-0000-00005B8D0000}"/>
    <cellStyle name="Output 2 2 6 7" xfId="16578" xr:uid="{00000000-0005-0000-0000-00005C8D0000}"/>
    <cellStyle name="Output 2 2 6 8" xfId="30339" xr:uid="{00000000-0005-0000-0000-00005D8D0000}"/>
    <cellStyle name="Output 2 2 6 9" xfId="21002" xr:uid="{00000000-0005-0000-0000-00005E8D0000}"/>
    <cellStyle name="Output 2 2 7" xfId="1868" xr:uid="{00000000-0005-0000-0000-00005F8D0000}"/>
    <cellStyle name="Output 2 2 7 2" xfId="6169" xr:uid="{00000000-0005-0000-0000-0000608D0000}"/>
    <cellStyle name="Output 2 2 7 2 2" xfId="13734" xr:uid="{00000000-0005-0000-0000-0000618D0000}"/>
    <cellStyle name="Output 2 2 7 2 3" xfId="23380" xr:uid="{00000000-0005-0000-0000-0000628D0000}"/>
    <cellStyle name="Output 2 2 7 2 4" xfId="25633" xr:uid="{00000000-0005-0000-0000-0000638D0000}"/>
    <cellStyle name="Output 2 2 7 2 5" xfId="15916" xr:uid="{00000000-0005-0000-0000-0000648D0000}"/>
    <cellStyle name="Output 2 2 7 2 6" xfId="30308" xr:uid="{00000000-0005-0000-0000-0000658D0000}"/>
    <cellStyle name="Output 2 2 7 2 7" xfId="30123" xr:uid="{00000000-0005-0000-0000-0000668D0000}"/>
    <cellStyle name="Output 2 2 7 3" xfId="4991" xr:uid="{00000000-0005-0000-0000-0000678D0000}"/>
    <cellStyle name="Output 2 2 7 3 2" xfId="22287" xr:uid="{00000000-0005-0000-0000-0000688D0000}"/>
    <cellStyle name="Output 2 2 7 3 3" xfId="25077" xr:uid="{00000000-0005-0000-0000-0000698D0000}"/>
    <cellStyle name="Output 2 2 7 3 4" xfId="27007" xr:uid="{00000000-0005-0000-0000-00006A8D0000}"/>
    <cellStyle name="Output 2 2 7 3 5" xfId="30362" xr:uid="{00000000-0005-0000-0000-00006B8D0000}"/>
    <cellStyle name="Output 2 2 7 3 6" xfId="29427" xr:uid="{00000000-0005-0000-0000-00006C8D0000}"/>
    <cellStyle name="Output 2 2 7 4" xfId="19653" xr:uid="{00000000-0005-0000-0000-00006D8D0000}"/>
    <cellStyle name="Output 2 2 7 5" xfId="26470" xr:uid="{00000000-0005-0000-0000-00006E8D0000}"/>
    <cellStyle name="Output 2 2 7 6" xfId="25118" xr:uid="{00000000-0005-0000-0000-00006F8D0000}"/>
    <cellStyle name="Output 2 2 7 7" xfId="22725" xr:uid="{00000000-0005-0000-0000-0000708D0000}"/>
    <cellStyle name="Output 2 2 7 8" xfId="14115" xr:uid="{00000000-0005-0000-0000-0000718D0000}"/>
    <cellStyle name="Output 2 2 8" xfId="4160" xr:uid="{00000000-0005-0000-0000-0000728D0000}"/>
    <cellStyle name="Output 2 2 8 2" xfId="12062" xr:uid="{00000000-0005-0000-0000-0000738D0000}"/>
    <cellStyle name="Output 2 2 8 3" xfId="21526" xr:uid="{00000000-0005-0000-0000-0000748D0000}"/>
    <cellStyle name="Output 2 2 8 4" xfId="26493" xr:uid="{00000000-0005-0000-0000-0000758D0000}"/>
    <cellStyle name="Output 2 2 8 5" xfId="27047" xr:uid="{00000000-0005-0000-0000-0000768D0000}"/>
    <cellStyle name="Output 2 2 8 6" xfId="30627" xr:uid="{00000000-0005-0000-0000-0000778D0000}"/>
    <cellStyle name="Output 2 2 8 7" xfId="27630" xr:uid="{00000000-0005-0000-0000-0000788D0000}"/>
    <cellStyle name="Output 2 2 9" xfId="6091" xr:uid="{00000000-0005-0000-0000-0000798D0000}"/>
    <cellStyle name="Output 2 2 9 2" xfId="23302" xr:uid="{00000000-0005-0000-0000-00007A8D0000}"/>
    <cellStyle name="Output 2 2 9 3" xfId="20749" xr:uid="{00000000-0005-0000-0000-00007B8D0000}"/>
    <cellStyle name="Output 2 2 9 4" xfId="28343" xr:uid="{00000000-0005-0000-0000-00007C8D0000}"/>
    <cellStyle name="Output 2 2 9 5" xfId="27378" xr:uid="{00000000-0005-0000-0000-00007D8D0000}"/>
    <cellStyle name="Output 2 2 9 6" xfId="31621" xr:uid="{00000000-0005-0000-0000-00007E8D0000}"/>
    <cellStyle name="Output 2 3" xfId="700" xr:uid="{00000000-0005-0000-0000-00007F8D0000}"/>
    <cellStyle name="Output 2 3 10" xfId="25134" xr:uid="{00000000-0005-0000-0000-0000808D0000}"/>
    <cellStyle name="Output 2 3 11" xfId="20121" xr:uid="{00000000-0005-0000-0000-0000818D0000}"/>
    <cellStyle name="Output 2 3 12" xfId="27750" xr:uid="{00000000-0005-0000-0000-0000828D0000}"/>
    <cellStyle name="Output 2 3 13" xfId="27484" xr:uid="{00000000-0005-0000-0000-0000838D0000}"/>
    <cellStyle name="Output 2 3 2" xfId="701" xr:uid="{00000000-0005-0000-0000-0000848D0000}"/>
    <cellStyle name="Output 2 3 2 10" xfId="25430" xr:uid="{00000000-0005-0000-0000-0000858D0000}"/>
    <cellStyle name="Output 2 3 2 11" xfId="31164" xr:uid="{00000000-0005-0000-0000-0000868D0000}"/>
    <cellStyle name="Output 2 3 2 2" xfId="702" xr:uid="{00000000-0005-0000-0000-0000878D0000}"/>
    <cellStyle name="Output 2 3 2 2 10" xfId="32005" xr:uid="{00000000-0005-0000-0000-0000888D0000}"/>
    <cellStyle name="Output 2 3 2 2 2" xfId="1469" xr:uid="{00000000-0005-0000-0000-0000898D0000}"/>
    <cellStyle name="Output 2 3 2 2 2 2" xfId="2560" xr:uid="{00000000-0005-0000-0000-00008A8D0000}"/>
    <cellStyle name="Output 2 3 2 2 2 2 2" xfId="6583" xr:uid="{00000000-0005-0000-0000-00008B8D0000}"/>
    <cellStyle name="Output 2 3 2 2 2 2 2 2" xfId="14004" xr:uid="{00000000-0005-0000-0000-00008C8D0000}"/>
    <cellStyle name="Output 2 3 2 2 2 2 2 3" xfId="23794" xr:uid="{00000000-0005-0000-0000-00008D8D0000}"/>
    <cellStyle name="Output 2 3 2 2 2 2 2 4" xfId="21050" xr:uid="{00000000-0005-0000-0000-00008E8D0000}"/>
    <cellStyle name="Output 2 3 2 2 2 2 2 5" xfId="25066" xr:uid="{00000000-0005-0000-0000-00008F8D0000}"/>
    <cellStyle name="Output 2 3 2 2 2 2 2 6" xfId="29886" xr:uid="{00000000-0005-0000-0000-0000908D0000}"/>
    <cellStyle name="Output 2 3 2 2 2 2 2 7" xfId="31590" xr:uid="{00000000-0005-0000-0000-0000918D0000}"/>
    <cellStyle name="Output 2 3 2 2 2 2 3" xfId="5203" xr:uid="{00000000-0005-0000-0000-0000928D0000}"/>
    <cellStyle name="Output 2 3 2 2 2 2 3 2" xfId="22474" xr:uid="{00000000-0005-0000-0000-0000938D0000}"/>
    <cellStyle name="Output 2 3 2 2 2 2 3 3" xfId="24830" xr:uid="{00000000-0005-0000-0000-0000948D0000}"/>
    <cellStyle name="Output 2 3 2 2 2 2 3 4" xfId="15876" xr:uid="{00000000-0005-0000-0000-0000958D0000}"/>
    <cellStyle name="Output 2 3 2 2 2 2 3 5" xfId="30274" xr:uid="{00000000-0005-0000-0000-0000968D0000}"/>
    <cellStyle name="Output 2 3 2 2 2 2 3 6" xfId="30262" xr:uid="{00000000-0005-0000-0000-0000978D0000}"/>
    <cellStyle name="Output 2 3 2 2 2 2 4" xfId="14348" xr:uid="{00000000-0005-0000-0000-0000988D0000}"/>
    <cellStyle name="Output 2 3 2 2 2 2 5" xfId="15498" xr:uid="{00000000-0005-0000-0000-0000998D0000}"/>
    <cellStyle name="Output 2 3 2 2 2 2 6" xfId="27111" xr:uid="{00000000-0005-0000-0000-00009A8D0000}"/>
    <cellStyle name="Output 2 3 2 2 2 2 7" xfId="30554" xr:uid="{00000000-0005-0000-0000-00009B8D0000}"/>
    <cellStyle name="Output 2 3 2 2 2 2 8" xfId="31467" xr:uid="{00000000-0005-0000-0000-00009C8D0000}"/>
    <cellStyle name="Output 2 3 2 2 2 3" xfId="5896" xr:uid="{00000000-0005-0000-0000-00009D8D0000}"/>
    <cellStyle name="Output 2 3 2 2 2 3 2" xfId="13525" xr:uid="{00000000-0005-0000-0000-00009E8D0000}"/>
    <cellStyle name="Output 2 3 2 2 2 3 3" xfId="23107" xr:uid="{00000000-0005-0000-0000-00009F8D0000}"/>
    <cellStyle name="Output 2 3 2 2 2 3 4" xfId="26348" xr:uid="{00000000-0005-0000-0000-0000A08D0000}"/>
    <cellStyle name="Output 2 3 2 2 2 3 5" xfId="17907" xr:uid="{00000000-0005-0000-0000-0000A18D0000}"/>
    <cellStyle name="Output 2 3 2 2 2 3 6" xfId="27097" xr:uid="{00000000-0005-0000-0000-0000A28D0000}"/>
    <cellStyle name="Output 2 3 2 2 2 3 7" xfId="31469" xr:uid="{00000000-0005-0000-0000-0000A38D0000}"/>
    <cellStyle name="Output 2 3 2 2 2 4" xfId="5548" xr:uid="{00000000-0005-0000-0000-0000A48D0000}"/>
    <cellStyle name="Output 2 3 2 2 2 4 2" xfId="22784" xr:uid="{00000000-0005-0000-0000-0000A58D0000}"/>
    <cellStyle name="Output 2 3 2 2 2 4 3" xfId="24786" xr:uid="{00000000-0005-0000-0000-0000A68D0000}"/>
    <cellStyle name="Output 2 3 2 2 2 4 4" xfId="24668" xr:uid="{00000000-0005-0000-0000-0000A78D0000}"/>
    <cellStyle name="Output 2 3 2 2 2 4 5" xfId="24649" xr:uid="{00000000-0005-0000-0000-0000A88D0000}"/>
    <cellStyle name="Output 2 3 2 2 2 4 6" xfId="31439" xr:uid="{00000000-0005-0000-0000-0000A98D0000}"/>
    <cellStyle name="Output 2 3 2 2 2 5" xfId="14707" xr:uid="{00000000-0005-0000-0000-0000AA8D0000}"/>
    <cellStyle name="Output 2 3 2 2 2 6" xfId="15867" xr:uid="{00000000-0005-0000-0000-0000AB8D0000}"/>
    <cellStyle name="Output 2 3 2 2 2 7" xfId="24560" xr:uid="{00000000-0005-0000-0000-0000AC8D0000}"/>
    <cellStyle name="Output 2 3 2 2 2 8" xfId="29137" xr:uid="{00000000-0005-0000-0000-0000AD8D0000}"/>
    <cellStyle name="Output 2 3 2 2 2 9" xfId="30518" xr:uid="{00000000-0005-0000-0000-0000AE8D0000}"/>
    <cellStyle name="Output 2 3 2 2 3" xfId="1880" xr:uid="{00000000-0005-0000-0000-0000AF8D0000}"/>
    <cellStyle name="Output 2 3 2 2 3 2" xfId="6181" xr:uid="{00000000-0005-0000-0000-0000B08D0000}"/>
    <cellStyle name="Output 2 3 2 2 3 2 2" xfId="13746" xr:uid="{00000000-0005-0000-0000-0000B18D0000}"/>
    <cellStyle name="Output 2 3 2 2 3 2 3" xfId="23392" xr:uid="{00000000-0005-0000-0000-0000B28D0000}"/>
    <cellStyle name="Output 2 3 2 2 3 2 4" xfId="22103" xr:uid="{00000000-0005-0000-0000-0000B38D0000}"/>
    <cellStyle name="Output 2 3 2 2 3 2 5" xfId="25149" xr:uid="{00000000-0005-0000-0000-0000B48D0000}"/>
    <cellStyle name="Output 2 3 2 2 3 2 6" xfId="28424" xr:uid="{00000000-0005-0000-0000-0000B58D0000}"/>
    <cellStyle name="Output 2 3 2 2 3 2 7" xfId="25550" xr:uid="{00000000-0005-0000-0000-0000B68D0000}"/>
    <cellStyle name="Output 2 3 2 2 3 3" xfId="5200" xr:uid="{00000000-0005-0000-0000-0000B78D0000}"/>
    <cellStyle name="Output 2 3 2 2 3 3 2" xfId="22471" xr:uid="{00000000-0005-0000-0000-0000B88D0000}"/>
    <cellStyle name="Output 2 3 2 2 3 3 3" xfId="21737" xr:uid="{00000000-0005-0000-0000-0000B98D0000}"/>
    <cellStyle name="Output 2 3 2 2 3 3 4" xfId="27405" xr:uid="{00000000-0005-0000-0000-0000BA8D0000}"/>
    <cellStyle name="Output 2 3 2 2 3 3 5" xfId="26506" xr:uid="{00000000-0005-0000-0000-0000BB8D0000}"/>
    <cellStyle name="Output 2 3 2 2 3 3 6" xfId="28516" xr:uid="{00000000-0005-0000-0000-0000BC8D0000}"/>
    <cellStyle name="Output 2 3 2 2 3 4" xfId="14587" xr:uid="{00000000-0005-0000-0000-0000BD8D0000}"/>
    <cellStyle name="Output 2 3 2 2 3 5" xfId="22416" xr:uid="{00000000-0005-0000-0000-0000BE8D0000}"/>
    <cellStyle name="Output 2 3 2 2 3 6" xfId="27385" xr:uid="{00000000-0005-0000-0000-0000BF8D0000}"/>
    <cellStyle name="Output 2 3 2 2 3 7" xfId="26576" xr:uid="{00000000-0005-0000-0000-0000C08D0000}"/>
    <cellStyle name="Output 2 3 2 2 3 8" xfId="16176" xr:uid="{00000000-0005-0000-0000-0000C18D0000}"/>
    <cellStyle name="Output 2 3 2 2 4" xfId="4367" xr:uid="{00000000-0005-0000-0000-0000C28D0000}"/>
    <cellStyle name="Output 2 3 2 2 4 2" xfId="12219" xr:uid="{00000000-0005-0000-0000-0000C38D0000}"/>
    <cellStyle name="Output 2 3 2 2 4 3" xfId="21713" xr:uid="{00000000-0005-0000-0000-0000C48D0000}"/>
    <cellStyle name="Output 2 3 2 2 4 4" xfId="22368" xr:uid="{00000000-0005-0000-0000-0000C58D0000}"/>
    <cellStyle name="Output 2 3 2 2 4 5" xfId="27511" xr:uid="{00000000-0005-0000-0000-0000C68D0000}"/>
    <cellStyle name="Output 2 3 2 2 4 6" xfId="27350" xr:uid="{00000000-0005-0000-0000-0000C78D0000}"/>
    <cellStyle name="Output 2 3 2 2 4 7" xfId="31070" xr:uid="{00000000-0005-0000-0000-0000C88D0000}"/>
    <cellStyle name="Output 2 3 2 2 5" xfId="6965" xr:uid="{00000000-0005-0000-0000-0000C98D0000}"/>
    <cellStyle name="Output 2 3 2 2 5 2" xfId="24176" xr:uid="{00000000-0005-0000-0000-0000CA8D0000}"/>
    <cellStyle name="Output 2 3 2 2 5 3" xfId="22317" xr:uid="{00000000-0005-0000-0000-0000CB8D0000}"/>
    <cellStyle name="Output 2 3 2 2 5 4" xfId="29003" xr:uid="{00000000-0005-0000-0000-0000CC8D0000}"/>
    <cellStyle name="Output 2 3 2 2 5 5" xfId="29075" xr:uid="{00000000-0005-0000-0000-0000CD8D0000}"/>
    <cellStyle name="Output 2 3 2 2 5 6" xfId="32054" xr:uid="{00000000-0005-0000-0000-0000CE8D0000}"/>
    <cellStyle name="Output 2 3 2 2 6" xfId="24654" xr:uid="{00000000-0005-0000-0000-0000CF8D0000}"/>
    <cellStyle name="Output 2 3 2 2 7" xfId="25340" xr:uid="{00000000-0005-0000-0000-0000D08D0000}"/>
    <cellStyle name="Output 2 3 2 2 8" xfId="29367" xr:uid="{00000000-0005-0000-0000-0000D18D0000}"/>
    <cellStyle name="Output 2 3 2 2 9" xfId="20634" xr:uid="{00000000-0005-0000-0000-0000D28D0000}"/>
    <cellStyle name="Output 2 3 2 3" xfId="1468" xr:uid="{00000000-0005-0000-0000-0000D38D0000}"/>
    <cellStyle name="Output 2 3 2 3 2" xfId="2559" xr:uid="{00000000-0005-0000-0000-0000D48D0000}"/>
    <cellStyle name="Output 2 3 2 3 2 2" xfId="6582" xr:uid="{00000000-0005-0000-0000-0000D58D0000}"/>
    <cellStyle name="Output 2 3 2 3 2 2 2" xfId="14003" xr:uid="{00000000-0005-0000-0000-0000D68D0000}"/>
    <cellStyle name="Output 2 3 2 3 2 2 3" xfId="23793" xr:uid="{00000000-0005-0000-0000-0000D78D0000}"/>
    <cellStyle name="Output 2 3 2 3 2 2 4" xfId="18891" xr:uid="{00000000-0005-0000-0000-0000D88D0000}"/>
    <cellStyle name="Output 2 3 2 3 2 2 5" xfId="26941" xr:uid="{00000000-0005-0000-0000-0000D98D0000}"/>
    <cellStyle name="Output 2 3 2 3 2 2 6" xfId="20492" xr:uid="{00000000-0005-0000-0000-0000DA8D0000}"/>
    <cellStyle name="Output 2 3 2 3 2 2 7" xfId="27160" xr:uid="{00000000-0005-0000-0000-0000DB8D0000}"/>
    <cellStyle name="Output 2 3 2 3 2 3" xfId="6856" xr:uid="{00000000-0005-0000-0000-0000DC8D0000}"/>
    <cellStyle name="Output 2 3 2 3 2 3 2" xfId="24067" xr:uid="{00000000-0005-0000-0000-0000DD8D0000}"/>
    <cellStyle name="Output 2 3 2 3 2 3 3" xfId="25166" xr:uid="{00000000-0005-0000-0000-0000DE8D0000}"/>
    <cellStyle name="Output 2 3 2 3 2 3 4" xfId="28894" xr:uid="{00000000-0005-0000-0000-0000DF8D0000}"/>
    <cellStyle name="Output 2 3 2 3 2 3 5" xfId="30285" xr:uid="{00000000-0005-0000-0000-0000E08D0000}"/>
    <cellStyle name="Output 2 3 2 3 2 3 6" xfId="31032" xr:uid="{00000000-0005-0000-0000-0000E18D0000}"/>
    <cellStyle name="Output 2 3 2 3 2 4" xfId="14085" xr:uid="{00000000-0005-0000-0000-0000E28D0000}"/>
    <cellStyle name="Output 2 3 2 3 2 5" xfId="22630" xr:uid="{00000000-0005-0000-0000-0000E38D0000}"/>
    <cellStyle name="Output 2 3 2 3 2 6" xfId="26509" xr:uid="{00000000-0005-0000-0000-0000E48D0000}"/>
    <cellStyle name="Output 2 3 2 3 2 7" xfId="14781" xr:uid="{00000000-0005-0000-0000-0000E58D0000}"/>
    <cellStyle name="Output 2 3 2 3 2 8" xfId="29544" xr:uid="{00000000-0005-0000-0000-0000E68D0000}"/>
    <cellStyle name="Output 2 3 2 3 3" xfId="5895" xr:uid="{00000000-0005-0000-0000-0000E78D0000}"/>
    <cellStyle name="Output 2 3 2 3 3 2" xfId="13524" xr:uid="{00000000-0005-0000-0000-0000E88D0000}"/>
    <cellStyle name="Output 2 3 2 3 3 3" xfId="23106" xr:uid="{00000000-0005-0000-0000-0000E98D0000}"/>
    <cellStyle name="Output 2 3 2 3 3 4" xfId="25835" xr:uid="{00000000-0005-0000-0000-0000EA8D0000}"/>
    <cellStyle name="Output 2 3 2 3 3 5" xfId="16191" xr:uid="{00000000-0005-0000-0000-0000EB8D0000}"/>
    <cellStyle name="Output 2 3 2 3 3 6" xfId="27694" xr:uid="{00000000-0005-0000-0000-0000EC8D0000}"/>
    <cellStyle name="Output 2 3 2 3 3 7" xfId="31998" xr:uid="{00000000-0005-0000-0000-0000ED8D0000}"/>
    <cellStyle name="Output 2 3 2 3 4" xfId="6795" xr:uid="{00000000-0005-0000-0000-0000EE8D0000}"/>
    <cellStyle name="Output 2 3 2 3 4 2" xfId="24006" xr:uid="{00000000-0005-0000-0000-0000EF8D0000}"/>
    <cellStyle name="Output 2 3 2 3 4 3" xfId="22121" xr:uid="{00000000-0005-0000-0000-0000F08D0000}"/>
    <cellStyle name="Output 2 3 2 3 4 4" xfId="28833" xr:uid="{00000000-0005-0000-0000-0000F18D0000}"/>
    <cellStyle name="Output 2 3 2 3 4 5" xfId="30489" xr:uid="{00000000-0005-0000-0000-0000F28D0000}"/>
    <cellStyle name="Output 2 3 2 3 4 6" xfId="30337" xr:uid="{00000000-0005-0000-0000-0000F38D0000}"/>
    <cellStyle name="Output 2 3 2 3 5" xfId="15441" xr:uid="{00000000-0005-0000-0000-0000F48D0000}"/>
    <cellStyle name="Output 2 3 2 3 6" xfId="15844" xr:uid="{00000000-0005-0000-0000-0000F58D0000}"/>
    <cellStyle name="Output 2 3 2 3 7" xfId="20281" xr:uid="{00000000-0005-0000-0000-0000F68D0000}"/>
    <cellStyle name="Output 2 3 2 3 8" xfId="30207" xr:uid="{00000000-0005-0000-0000-0000F78D0000}"/>
    <cellStyle name="Output 2 3 2 3 9" xfId="28243" xr:uid="{00000000-0005-0000-0000-0000F88D0000}"/>
    <cellStyle name="Output 2 3 2 4" xfId="1879" xr:uid="{00000000-0005-0000-0000-0000F98D0000}"/>
    <cellStyle name="Output 2 3 2 4 2" xfId="6180" xr:uid="{00000000-0005-0000-0000-0000FA8D0000}"/>
    <cellStyle name="Output 2 3 2 4 2 2" xfId="13745" xr:uid="{00000000-0005-0000-0000-0000FB8D0000}"/>
    <cellStyle name="Output 2 3 2 4 2 3" xfId="23391" xr:uid="{00000000-0005-0000-0000-0000FC8D0000}"/>
    <cellStyle name="Output 2 3 2 4 2 4" xfId="20184" xr:uid="{00000000-0005-0000-0000-0000FD8D0000}"/>
    <cellStyle name="Output 2 3 2 4 2 5" xfId="25054" xr:uid="{00000000-0005-0000-0000-0000FE8D0000}"/>
    <cellStyle name="Output 2 3 2 4 2 6" xfId="25199" xr:uid="{00000000-0005-0000-0000-0000FF8D0000}"/>
    <cellStyle name="Output 2 3 2 4 2 7" xfId="30815" xr:uid="{00000000-0005-0000-0000-0000008E0000}"/>
    <cellStyle name="Output 2 3 2 4 3" xfId="4626" xr:uid="{00000000-0005-0000-0000-0000018E0000}"/>
    <cellStyle name="Output 2 3 2 4 3 2" xfId="21944" xr:uid="{00000000-0005-0000-0000-0000028E0000}"/>
    <cellStyle name="Output 2 3 2 4 3 3" xfId="14411" xr:uid="{00000000-0005-0000-0000-0000038E0000}"/>
    <cellStyle name="Output 2 3 2 4 3 4" xfId="26452" xr:uid="{00000000-0005-0000-0000-0000048E0000}"/>
    <cellStyle name="Output 2 3 2 4 3 5" xfId="29421" xr:uid="{00000000-0005-0000-0000-0000058E0000}"/>
    <cellStyle name="Output 2 3 2 4 3 6" xfId="18245" xr:uid="{00000000-0005-0000-0000-0000068E0000}"/>
    <cellStyle name="Output 2 3 2 4 4" xfId="14883" xr:uid="{00000000-0005-0000-0000-0000078E0000}"/>
    <cellStyle name="Output 2 3 2 4 5" xfId="21797" xr:uid="{00000000-0005-0000-0000-0000088E0000}"/>
    <cellStyle name="Output 2 3 2 4 6" xfId="19842" xr:uid="{00000000-0005-0000-0000-0000098E0000}"/>
    <cellStyle name="Output 2 3 2 4 7" xfId="30097" xr:uid="{00000000-0005-0000-0000-00000A8E0000}"/>
    <cellStyle name="Output 2 3 2 4 8" xfId="25098" xr:uid="{00000000-0005-0000-0000-00000B8E0000}"/>
    <cellStyle name="Output 2 3 2 5" xfId="4128" xr:uid="{00000000-0005-0000-0000-00000C8E0000}"/>
    <cellStyle name="Output 2 3 2 5 2" xfId="12030" xr:uid="{00000000-0005-0000-0000-00000D8E0000}"/>
    <cellStyle name="Output 2 3 2 5 3" xfId="21495" xr:uid="{00000000-0005-0000-0000-00000E8E0000}"/>
    <cellStyle name="Output 2 3 2 5 4" xfId="14862" xr:uid="{00000000-0005-0000-0000-00000F8E0000}"/>
    <cellStyle name="Output 2 3 2 5 5" xfId="19723" xr:uid="{00000000-0005-0000-0000-0000108E0000}"/>
    <cellStyle name="Output 2 3 2 5 6" xfId="29615" xr:uid="{00000000-0005-0000-0000-0000118E0000}"/>
    <cellStyle name="Output 2 3 2 5 7" xfId="29478" xr:uid="{00000000-0005-0000-0000-0000128E0000}"/>
    <cellStyle name="Output 2 3 2 6" xfId="6712" xr:uid="{00000000-0005-0000-0000-0000138E0000}"/>
    <cellStyle name="Output 2 3 2 6 2" xfId="23923" xr:uid="{00000000-0005-0000-0000-0000148E0000}"/>
    <cellStyle name="Output 2 3 2 6 3" xfId="20931" xr:uid="{00000000-0005-0000-0000-0000158E0000}"/>
    <cellStyle name="Output 2 3 2 6 4" xfId="24300" xr:uid="{00000000-0005-0000-0000-0000168E0000}"/>
    <cellStyle name="Output 2 3 2 6 5" xfId="29114" xr:uid="{00000000-0005-0000-0000-0000178E0000}"/>
    <cellStyle name="Output 2 3 2 6 6" xfId="31948" xr:uid="{00000000-0005-0000-0000-0000188E0000}"/>
    <cellStyle name="Output 2 3 2 7" xfId="14796" xr:uid="{00000000-0005-0000-0000-0000198E0000}"/>
    <cellStyle name="Output 2 3 2 8" xfId="17813" xr:uid="{00000000-0005-0000-0000-00001A8E0000}"/>
    <cellStyle name="Output 2 3 2 9" xfId="18091" xr:uid="{00000000-0005-0000-0000-00001B8E0000}"/>
    <cellStyle name="Output 2 3 3" xfId="703" xr:uid="{00000000-0005-0000-0000-00001C8E0000}"/>
    <cellStyle name="Output 2 3 3 10" xfId="32003" xr:uid="{00000000-0005-0000-0000-00001D8E0000}"/>
    <cellStyle name="Output 2 3 3 2" xfId="1470" xr:uid="{00000000-0005-0000-0000-00001E8E0000}"/>
    <cellStyle name="Output 2 3 3 2 2" xfId="2561" xr:uid="{00000000-0005-0000-0000-00001F8E0000}"/>
    <cellStyle name="Output 2 3 3 2 2 2" xfId="6584" xr:uid="{00000000-0005-0000-0000-0000208E0000}"/>
    <cellStyle name="Output 2 3 3 2 2 2 2" xfId="14005" xr:uid="{00000000-0005-0000-0000-0000218E0000}"/>
    <cellStyle name="Output 2 3 3 2 2 2 3" xfId="23795" xr:uid="{00000000-0005-0000-0000-0000228E0000}"/>
    <cellStyle name="Output 2 3 3 2 2 2 4" xfId="25566" xr:uid="{00000000-0005-0000-0000-0000238E0000}"/>
    <cellStyle name="Output 2 3 3 2 2 2 5" xfId="27650" xr:uid="{00000000-0005-0000-0000-0000248E0000}"/>
    <cellStyle name="Output 2 3 3 2 2 2 6" xfId="18265" xr:uid="{00000000-0005-0000-0000-0000258E0000}"/>
    <cellStyle name="Output 2 3 3 2 2 2 7" xfId="31943" xr:uid="{00000000-0005-0000-0000-0000268E0000}"/>
    <cellStyle name="Output 2 3 3 2 2 3" xfId="6768" xr:uid="{00000000-0005-0000-0000-0000278E0000}"/>
    <cellStyle name="Output 2 3 3 2 2 3 2" xfId="23979" xr:uid="{00000000-0005-0000-0000-0000288E0000}"/>
    <cellStyle name="Output 2 3 3 2 2 3 3" xfId="20981" xr:uid="{00000000-0005-0000-0000-0000298E0000}"/>
    <cellStyle name="Output 2 3 3 2 2 3 4" xfId="26932" xr:uid="{00000000-0005-0000-0000-00002A8E0000}"/>
    <cellStyle name="Output 2 3 3 2 2 3 5" xfId="28403" xr:uid="{00000000-0005-0000-0000-00002B8E0000}"/>
    <cellStyle name="Output 2 3 3 2 2 3 6" xfId="24484" xr:uid="{00000000-0005-0000-0000-00002C8E0000}"/>
    <cellStyle name="Output 2 3 3 2 2 4" xfId="14347" xr:uid="{00000000-0005-0000-0000-00002D8E0000}"/>
    <cellStyle name="Output 2 3 3 2 2 5" xfId="25282" xr:uid="{00000000-0005-0000-0000-00002E8E0000}"/>
    <cellStyle name="Output 2 3 3 2 2 6" xfId="22414" xr:uid="{00000000-0005-0000-0000-00002F8E0000}"/>
    <cellStyle name="Output 2 3 3 2 2 7" xfId="29135" xr:uid="{00000000-0005-0000-0000-0000308E0000}"/>
    <cellStyle name="Output 2 3 3 2 2 8" xfId="28723" xr:uid="{00000000-0005-0000-0000-0000318E0000}"/>
    <cellStyle name="Output 2 3 3 2 3" xfId="5897" xr:uid="{00000000-0005-0000-0000-0000328E0000}"/>
    <cellStyle name="Output 2 3 3 2 3 2" xfId="13526" xr:uid="{00000000-0005-0000-0000-0000338E0000}"/>
    <cellStyle name="Output 2 3 3 2 3 3" xfId="23108" xr:uid="{00000000-0005-0000-0000-0000348E0000}"/>
    <cellStyle name="Output 2 3 3 2 3 4" xfId="25285" xr:uid="{00000000-0005-0000-0000-0000358E0000}"/>
    <cellStyle name="Output 2 3 3 2 3 5" xfId="22670" xr:uid="{00000000-0005-0000-0000-0000368E0000}"/>
    <cellStyle name="Output 2 3 3 2 3 6" xfId="30246" xr:uid="{00000000-0005-0000-0000-0000378E0000}"/>
    <cellStyle name="Output 2 3 3 2 3 7" xfId="18277" xr:uid="{00000000-0005-0000-0000-0000388E0000}"/>
    <cellStyle name="Output 2 3 3 2 4" xfId="6678" xr:uid="{00000000-0005-0000-0000-0000398E0000}"/>
    <cellStyle name="Output 2 3 3 2 4 2" xfId="23889" xr:uid="{00000000-0005-0000-0000-00003A8E0000}"/>
    <cellStyle name="Output 2 3 3 2 4 3" xfId="25636" xr:uid="{00000000-0005-0000-0000-00003B8E0000}"/>
    <cellStyle name="Output 2 3 3 2 4 4" xfId="25243" xr:uid="{00000000-0005-0000-0000-00003C8E0000}"/>
    <cellStyle name="Output 2 3 3 2 4 5" xfId="26710" xr:uid="{00000000-0005-0000-0000-00003D8E0000}"/>
    <cellStyle name="Output 2 3 3 2 4 6" xfId="30966" xr:uid="{00000000-0005-0000-0000-00003E8E0000}"/>
    <cellStyle name="Output 2 3 3 2 5" xfId="19944" xr:uid="{00000000-0005-0000-0000-00003F8E0000}"/>
    <cellStyle name="Output 2 3 3 2 6" xfId="14193" xr:uid="{00000000-0005-0000-0000-0000408E0000}"/>
    <cellStyle name="Output 2 3 3 2 7" xfId="28440" xr:uid="{00000000-0005-0000-0000-0000418E0000}"/>
    <cellStyle name="Output 2 3 3 2 8" xfId="27663" xr:uid="{00000000-0005-0000-0000-0000428E0000}"/>
    <cellStyle name="Output 2 3 3 2 9" xfId="29814" xr:uid="{00000000-0005-0000-0000-0000438E0000}"/>
    <cellStyle name="Output 2 3 3 3" xfId="1881" xr:uid="{00000000-0005-0000-0000-0000448E0000}"/>
    <cellStyle name="Output 2 3 3 3 2" xfId="6182" xr:uid="{00000000-0005-0000-0000-0000458E0000}"/>
    <cellStyle name="Output 2 3 3 3 2 2" xfId="13747" xr:uid="{00000000-0005-0000-0000-0000468E0000}"/>
    <cellStyle name="Output 2 3 3 3 2 3" xfId="23393" xr:uid="{00000000-0005-0000-0000-0000478E0000}"/>
    <cellStyle name="Output 2 3 3 3 2 4" xfId="14158" xr:uid="{00000000-0005-0000-0000-0000488E0000}"/>
    <cellStyle name="Output 2 3 3 3 2 5" xfId="26724" xr:uid="{00000000-0005-0000-0000-0000498E0000}"/>
    <cellStyle name="Output 2 3 3 3 2 6" xfId="27600" xr:uid="{00000000-0005-0000-0000-00004A8E0000}"/>
    <cellStyle name="Output 2 3 3 3 2 7" xfId="31334" xr:uid="{00000000-0005-0000-0000-00004B8E0000}"/>
    <cellStyle name="Output 2 3 3 3 3" xfId="4005" xr:uid="{00000000-0005-0000-0000-00004C8E0000}"/>
    <cellStyle name="Output 2 3 3 3 3 2" xfId="21372" xr:uid="{00000000-0005-0000-0000-00004D8E0000}"/>
    <cellStyle name="Output 2 3 3 3 3 3" xfId="23048" xr:uid="{00000000-0005-0000-0000-00004E8E0000}"/>
    <cellStyle name="Output 2 3 3 3 3 4" xfId="22092" xr:uid="{00000000-0005-0000-0000-00004F8E0000}"/>
    <cellStyle name="Output 2 3 3 3 3 5" xfId="26390" xr:uid="{00000000-0005-0000-0000-0000508E0000}"/>
    <cellStyle name="Output 2 3 3 3 3 6" xfId="28701" xr:uid="{00000000-0005-0000-0000-0000518E0000}"/>
    <cellStyle name="Output 2 3 3 3 4" xfId="14584" xr:uid="{00000000-0005-0000-0000-0000528E0000}"/>
    <cellStyle name="Output 2 3 3 3 5" xfId="21626" xr:uid="{00000000-0005-0000-0000-0000538E0000}"/>
    <cellStyle name="Output 2 3 3 3 6" xfId="14214" xr:uid="{00000000-0005-0000-0000-0000548E0000}"/>
    <cellStyle name="Output 2 3 3 3 7" xfId="27249" xr:uid="{00000000-0005-0000-0000-0000558E0000}"/>
    <cellStyle name="Output 2 3 3 3 8" xfId="27877" xr:uid="{00000000-0005-0000-0000-0000568E0000}"/>
    <cellStyle name="Output 2 3 3 4" xfId="4127" xr:uid="{00000000-0005-0000-0000-0000578E0000}"/>
    <cellStyle name="Output 2 3 3 4 2" xfId="12029" xr:uid="{00000000-0005-0000-0000-0000588E0000}"/>
    <cellStyle name="Output 2 3 3 4 3" xfId="21494" xr:uid="{00000000-0005-0000-0000-0000598E0000}"/>
    <cellStyle name="Output 2 3 3 4 4" xfId="19906" xr:uid="{00000000-0005-0000-0000-00005A8E0000}"/>
    <cellStyle name="Output 2 3 3 4 5" xfId="27766" xr:uid="{00000000-0005-0000-0000-00005B8E0000}"/>
    <cellStyle name="Output 2 3 3 4 6" xfId="30139" xr:uid="{00000000-0005-0000-0000-00005C8E0000}"/>
    <cellStyle name="Output 2 3 3 4 7" xfId="30495" xr:uid="{00000000-0005-0000-0000-00005D8E0000}"/>
    <cellStyle name="Output 2 3 3 5" xfId="4321" xr:uid="{00000000-0005-0000-0000-00005E8E0000}"/>
    <cellStyle name="Output 2 3 3 5 2" xfId="21667" xr:uid="{00000000-0005-0000-0000-00005F8E0000}"/>
    <cellStyle name="Output 2 3 3 5 3" xfId="25327" xr:uid="{00000000-0005-0000-0000-0000608E0000}"/>
    <cellStyle name="Output 2 3 3 5 4" xfId="27287" xr:uid="{00000000-0005-0000-0000-0000618E0000}"/>
    <cellStyle name="Output 2 3 3 5 5" xfId="21206" xr:uid="{00000000-0005-0000-0000-0000628E0000}"/>
    <cellStyle name="Output 2 3 3 5 6" xfId="30968" xr:uid="{00000000-0005-0000-0000-0000638E0000}"/>
    <cellStyle name="Output 2 3 3 6" xfId="26357" xr:uid="{00000000-0005-0000-0000-0000648E0000}"/>
    <cellStyle name="Output 2 3 3 7" xfId="20847" xr:uid="{00000000-0005-0000-0000-0000658E0000}"/>
    <cellStyle name="Output 2 3 3 8" xfId="30593" xr:uid="{00000000-0005-0000-0000-0000668E0000}"/>
    <cellStyle name="Output 2 3 3 9" xfId="25347" xr:uid="{00000000-0005-0000-0000-0000678E0000}"/>
    <cellStyle name="Output 2 3 4" xfId="704" xr:uid="{00000000-0005-0000-0000-0000688E0000}"/>
    <cellStyle name="Output 2 3 4 10" xfId="29238" xr:uid="{00000000-0005-0000-0000-0000698E0000}"/>
    <cellStyle name="Output 2 3 4 2" xfId="1471" xr:uid="{00000000-0005-0000-0000-00006A8E0000}"/>
    <cellStyle name="Output 2 3 4 2 2" xfId="2562" xr:uid="{00000000-0005-0000-0000-00006B8E0000}"/>
    <cellStyle name="Output 2 3 4 2 2 2" xfId="6585" xr:uid="{00000000-0005-0000-0000-00006C8E0000}"/>
    <cellStyle name="Output 2 3 4 2 2 2 2" xfId="14006" xr:uid="{00000000-0005-0000-0000-00006D8E0000}"/>
    <cellStyle name="Output 2 3 4 2 2 2 3" xfId="23796" xr:uid="{00000000-0005-0000-0000-00006E8E0000}"/>
    <cellStyle name="Output 2 3 4 2 2 2 4" xfId="26250" xr:uid="{00000000-0005-0000-0000-00006F8E0000}"/>
    <cellStyle name="Output 2 3 4 2 2 2 5" xfId="25330" xr:uid="{00000000-0005-0000-0000-0000708E0000}"/>
    <cellStyle name="Output 2 3 4 2 2 2 6" xfId="29159" xr:uid="{00000000-0005-0000-0000-0000718E0000}"/>
    <cellStyle name="Output 2 3 4 2 2 2 7" xfId="30908" xr:uid="{00000000-0005-0000-0000-0000728E0000}"/>
    <cellStyle name="Output 2 3 4 2 2 3" xfId="6486" xr:uid="{00000000-0005-0000-0000-0000738E0000}"/>
    <cellStyle name="Output 2 3 4 2 2 3 2" xfId="23697" xr:uid="{00000000-0005-0000-0000-0000748E0000}"/>
    <cellStyle name="Output 2 3 4 2 2 3 3" xfId="16548" xr:uid="{00000000-0005-0000-0000-0000758E0000}"/>
    <cellStyle name="Output 2 3 4 2 2 3 4" xfId="25217" xr:uid="{00000000-0005-0000-0000-0000768E0000}"/>
    <cellStyle name="Output 2 3 4 2 2 3 5" xfId="27486" xr:uid="{00000000-0005-0000-0000-0000778E0000}"/>
    <cellStyle name="Output 2 3 4 2 2 3 6" xfId="31986" xr:uid="{00000000-0005-0000-0000-0000788E0000}"/>
    <cellStyle name="Output 2 3 4 2 2 4" xfId="14346" xr:uid="{00000000-0005-0000-0000-0000798E0000}"/>
    <cellStyle name="Output 2 3 4 2 2 5" xfId="15427" xr:uid="{00000000-0005-0000-0000-00007A8E0000}"/>
    <cellStyle name="Output 2 3 4 2 2 6" xfId="27827" xr:uid="{00000000-0005-0000-0000-00007B8E0000}"/>
    <cellStyle name="Output 2 3 4 2 2 7" xfId="28788" xr:uid="{00000000-0005-0000-0000-00007C8E0000}"/>
    <cellStyle name="Output 2 3 4 2 2 8" xfId="29500" xr:uid="{00000000-0005-0000-0000-00007D8E0000}"/>
    <cellStyle name="Output 2 3 4 2 3" xfId="5898" xr:uid="{00000000-0005-0000-0000-00007E8E0000}"/>
    <cellStyle name="Output 2 3 4 2 3 2" xfId="13527" xr:uid="{00000000-0005-0000-0000-00007F8E0000}"/>
    <cellStyle name="Output 2 3 4 2 3 3" xfId="23109" xr:uid="{00000000-0005-0000-0000-0000808E0000}"/>
    <cellStyle name="Output 2 3 4 2 3 4" xfId="18849" xr:uid="{00000000-0005-0000-0000-0000818E0000}"/>
    <cellStyle name="Output 2 3 4 2 3 5" xfId="17825" xr:uid="{00000000-0005-0000-0000-0000828E0000}"/>
    <cellStyle name="Output 2 3 4 2 3 6" xfId="27166" xr:uid="{00000000-0005-0000-0000-0000838E0000}"/>
    <cellStyle name="Output 2 3 4 2 3 7" xfId="29324" xr:uid="{00000000-0005-0000-0000-0000848E0000}"/>
    <cellStyle name="Output 2 3 4 2 4" xfId="6930" xr:uid="{00000000-0005-0000-0000-0000858E0000}"/>
    <cellStyle name="Output 2 3 4 2 4 2" xfId="24141" xr:uid="{00000000-0005-0000-0000-0000868E0000}"/>
    <cellStyle name="Output 2 3 4 2 4 3" xfId="24699" xr:uid="{00000000-0005-0000-0000-0000878E0000}"/>
    <cellStyle name="Output 2 3 4 2 4 4" xfId="28968" xr:uid="{00000000-0005-0000-0000-0000888E0000}"/>
    <cellStyle name="Output 2 3 4 2 4 5" xfId="25343" xr:uid="{00000000-0005-0000-0000-0000898E0000}"/>
    <cellStyle name="Output 2 3 4 2 4 6" xfId="31551" xr:uid="{00000000-0005-0000-0000-00008A8E0000}"/>
    <cellStyle name="Output 2 3 4 2 5" xfId="18796" xr:uid="{00000000-0005-0000-0000-00008B8E0000}"/>
    <cellStyle name="Output 2 3 4 2 6" xfId="16473" xr:uid="{00000000-0005-0000-0000-00008C8E0000}"/>
    <cellStyle name="Output 2 3 4 2 7" xfId="27924" xr:uid="{00000000-0005-0000-0000-00008D8E0000}"/>
    <cellStyle name="Output 2 3 4 2 8" xfId="24576" xr:uid="{00000000-0005-0000-0000-00008E8E0000}"/>
    <cellStyle name="Output 2 3 4 2 9" xfId="21851" xr:uid="{00000000-0005-0000-0000-00008F8E0000}"/>
    <cellStyle name="Output 2 3 4 3" xfId="1882" xr:uid="{00000000-0005-0000-0000-0000908E0000}"/>
    <cellStyle name="Output 2 3 4 3 2" xfId="6183" xr:uid="{00000000-0005-0000-0000-0000918E0000}"/>
    <cellStyle name="Output 2 3 4 3 2 2" xfId="13748" xr:uid="{00000000-0005-0000-0000-0000928E0000}"/>
    <cellStyle name="Output 2 3 4 3 2 3" xfId="23394" xr:uid="{00000000-0005-0000-0000-0000938E0000}"/>
    <cellStyle name="Output 2 3 4 3 2 4" xfId="25011" xr:uid="{00000000-0005-0000-0000-0000948E0000}"/>
    <cellStyle name="Output 2 3 4 3 2 5" xfId="27898" xr:uid="{00000000-0005-0000-0000-0000958E0000}"/>
    <cellStyle name="Output 2 3 4 3 2 6" xfId="29157" xr:uid="{00000000-0005-0000-0000-0000968E0000}"/>
    <cellStyle name="Output 2 3 4 3 2 7" xfId="29788" xr:uid="{00000000-0005-0000-0000-0000978E0000}"/>
    <cellStyle name="Output 2 3 4 3 3" xfId="6312" xr:uid="{00000000-0005-0000-0000-0000988E0000}"/>
    <cellStyle name="Output 2 3 4 3 3 2" xfId="23523" xr:uid="{00000000-0005-0000-0000-0000998E0000}"/>
    <cellStyle name="Output 2 3 4 3 3 3" xfId="26349" xr:uid="{00000000-0005-0000-0000-00009A8E0000}"/>
    <cellStyle name="Output 2 3 4 3 3 4" xfId="20891" xr:uid="{00000000-0005-0000-0000-00009B8E0000}"/>
    <cellStyle name="Output 2 3 4 3 3 5" xfId="29595" xr:uid="{00000000-0005-0000-0000-00009C8E0000}"/>
    <cellStyle name="Output 2 3 4 3 3 6" xfId="30700" xr:uid="{00000000-0005-0000-0000-00009D8E0000}"/>
    <cellStyle name="Output 2 3 4 3 4" xfId="14576" xr:uid="{00000000-0005-0000-0000-00009E8E0000}"/>
    <cellStyle name="Output 2 3 4 3 5" xfId="19959" xr:uid="{00000000-0005-0000-0000-00009F8E0000}"/>
    <cellStyle name="Output 2 3 4 3 6" xfId="18246" xr:uid="{00000000-0005-0000-0000-0000A08E0000}"/>
    <cellStyle name="Output 2 3 4 3 7" xfId="25732" xr:uid="{00000000-0005-0000-0000-0000A18E0000}"/>
    <cellStyle name="Output 2 3 4 3 8" xfId="31328" xr:uid="{00000000-0005-0000-0000-0000A28E0000}"/>
    <cellStyle name="Output 2 3 4 4" xfId="4125" xr:uid="{00000000-0005-0000-0000-0000A38E0000}"/>
    <cellStyle name="Output 2 3 4 4 2" xfId="12027" xr:uid="{00000000-0005-0000-0000-0000A48E0000}"/>
    <cellStyle name="Output 2 3 4 4 3" xfId="21492" xr:uid="{00000000-0005-0000-0000-0000A58E0000}"/>
    <cellStyle name="Output 2 3 4 4 4" xfId="20975" xr:uid="{00000000-0005-0000-0000-0000A68E0000}"/>
    <cellStyle name="Output 2 3 4 4 5" xfId="27048" xr:uid="{00000000-0005-0000-0000-0000A78E0000}"/>
    <cellStyle name="Output 2 3 4 4 6" xfId="26867" xr:uid="{00000000-0005-0000-0000-0000A88E0000}"/>
    <cellStyle name="Output 2 3 4 4 7" xfId="30943" xr:uid="{00000000-0005-0000-0000-0000A98E0000}"/>
    <cellStyle name="Output 2 3 4 5" xfId="6831" xr:uid="{00000000-0005-0000-0000-0000AA8E0000}"/>
    <cellStyle name="Output 2 3 4 5 2" xfId="24042" xr:uid="{00000000-0005-0000-0000-0000AB8E0000}"/>
    <cellStyle name="Output 2 3 4 5 3" xfId="22644" xr:uid="{00000000-0005-0000-0000-0000AC8E0000}"/>
    <cellStyle name="Output 2 3 4 5 4" xfId="28869" xr:uid="{00000000-0005-0000-0000-0000AD8E0000}"/>
    <cellStyle name="Output 2 3 4 5 5" xfId="26566" xr:uid="{00000000-0005-0000-0000-0000AE8E0000}"/>
    <cellStyle name="Output 2 3 4 5 6" xfId="28423" xr:uid="{00000000-0005-0000-0000-0000AF8E0000}"/>
    <cellStyle name="Output 2 3 4 6" xfId="26354" xr:uid="{00000000-0005-0000-0000-0000B08E0000}"/>
    <cellStyle name="Output 2 3 4 7" xfId="24970" xr:uid="{00000000-0005-0000-0000-0000B18E0000}"/>
    <cellStyle name="Output 2 3 4 8" xfId="30589" xr:uid="{00000000-0005-0000-0000-0000B28E0000}"/>
    <cellStyle name="Output 2 3 4 9" xfId="25079" xr:uid="{00000000-0005-0000-0000-0000B38E0000}"/>
    <cellStyle name="Output 2 3 5" xfId="1467" xr:uid="{00000000-0005-0000-0000-0000B48E0000}"/>
    <cellStyle name="Output 2 3 5 2" xfId="2558" xr:uid="{00000000-0005-0000-0000-0000B58E0000}"/>
    <cellStyle name="Output 2 3 5 2 2" xfId="6581" xr:uid="{00000000-0005-0000-0000-0000B68E0000}"/>
    <cellStyle name="Output 2 3 5 2 2 2" xfId="14002" xr:uid="{00000000-0005-0000-0000-0000B78E0000}"/>
    <cellStyle name="Output 2 3 5 2 2 3" xfId="23792" xr:uid="{00000000-0005-0000-0000-0000B88E0000}"/>
    <cellStyle name="Output 2 3 5 2 2 4" xfId="24498" xr:uid="{00000000-0005-0000-0000-0000B98E0000}"/>
    <cellStyle name="Output 2 3 5 2 2 5" xfId="16510" xr:uid="{00000000-0005-0000-0000-0000BA8E0000}"/>
    <cellStyle name="Output 2 3 5 2 2 6" xfId="29175" xr:uid="{00000000-0005-0000-0000-0000BB8E0000}"/>
    <cellStyle name="Output 2 3 5 2 2 7" xfId="14410" xr:uid="{00000000-0005-0000-0000-0000BC8E0000}"/>
    <cellStyle name="Output 2 3 5 2 3" xfId="5810" xr:uid="{00000000-0005-0000-0000-0000BD8E0000}"/>
    <cellStyle name="Output 2 3 5 2 3 2" xfId="23021" xr:uid="{00000000-0005-0000-0000-0000BE8E0000}"/>
    <cellStyle name="Output 2 3 5 2 3 3" xfId="20378" xr:uid="{00000000-0005-0000-0000-0000BF8E0000}"/>
    <cellStyle name="Output 2 3 5 2 3 4" xfId="14830" xr:uid="{00000000-0005-0000-0000-0000C08E0000}"/>
    <cellStyle name="Output 2 3 5 2 3 5" xfId="28766" xr:uid="{00000000-0005-0000-0000-0000C18E0000}"/>
    <cellStyle name="Output 2 3 5 2 3 6" xfId="31857" xr:uid="{00000000-0005-0000-0000-0000C28E0000}"/>
    <cellStyle name="Output 2 3 5 2 4" xfId="14349" xr:uid="{00000000-0005-0000-0000-0000C38E0000}"/>
    <cellStyle name="Output 2 3 5 2 5" xfId="15244" xr:uid="{00000000-0005-0000-0000-0000C48E0000}"/>
    <cellStyle name="Output 2 3 5 2 6" xfId="24292" xr:uid="{00000000-0005-0000-0000-0000C58E0000}"/>
    <cellStyle name="Output 2 3 5 2 7" xfId="28225" xr:uid="{00000000-0005-0000-0000-0000C68E0000}"/>
    <cellStyle name="Output 2 3 5 2 8" xfId="30442" xr:uid="{00000000-0005-0000-0000-0000C78E0000}"/>
    <cellStyle name="Output 2 3 5 3" xfId="5894" xr:uid="{00000000-0005-0000-0000-0000C88E0000}"/>
    <cellStyle name="Output 2 3 5 3 2" xfId="13523" xr:uid="{00000000-0005-0000-0000-0000C98E0000}"/>
    <cellStyle name="Output 2 3 5 3 3" xfId="23105" xr:uid="{00000000-0005-0000-0000-0000CA8E0000}"/>
    <cellStyle name="Output 2 3 5 3 4" xfId="20205" xr:uid="{00000000-0005-0000-0000-0000CB8E0000}"/>
    <cellStyle name="Output 2 3 5 3 5" xfId="14457" xr:uid="{00000000-0005-0000-0000-0000CC8E0000}"/>
    <cellStyle name="Output 2 3 5 3 6" xfId="30432" xr:uid="{00000000-0005-0000-0000-0000CD8E0000}"/>
    <cellStyle name="Output 2 3 5 3 7" xfId="31727" xr:uid="{00000000-0005-0000-0000-0000CE8E0000}"/>
    <cellStyle name="Output 2 3 5 4" xfId="5794" xr:uid="{00000000-0005-0000-0000-0000CF8E0000}"/>
    <cellStyle name="Output 2 3 5 4 2" xfId="23005" xr:uid="{00000000-0005-0000-0000-0000D08E0000}"/>
    <cellStyle name="Output 2 3 5 4 3" xfId="22334" xr:uid="{00000000-0005-0000-0000-0000D18E0000}"/>
    <cellStyle name="Output 2 3 5 4 4" xfId="20984" xr:uid="{00000000-0005-0000-0000-0000D28E0000}"/>
    <cellStyle name="Output 2 3 5 4 5" xfId="26130" xr:uid="{00000000-0005-0000-0000-0000D38E0000}"/>
    <cellStyle name="Output 2 3 5 4 6" xfId="31248" xr:uid="{00000000-0005-0000-0000-0000D48E0000}"/>
    <cellStyle name="Output 2 3 5 5" xfId="16488" xr:uid="{00000000-0005-0000-0000-0000D58E0000}"/>
    <cellStyle name="Output 2 3 5 6" xfId="15865" xr:uid="{00000000-0005-0000-0000-0000D68E0000}"/>
    <cellStyle name="Output 2 3 5 7" xfId="28362" xr:uid="{00000000-0005-0000-0000-0000D78E0000}"/>
    <cellStyle name="Output 2 3 5 8" xfId="27152" xr:uid="{00000000-0005-0000-0000-0000D88E0000}"/>
    <cellStyle name="Output 2 3 5 9" xfId="27316" xr:uid="{00000000-0005-0000-0000-0000D98E0000}"/>
    <cellStyle name="Output 2 3 6" xfId="1878" xr:uid="{00000000-0005-0000-0000-0000DA8E0000}"/>
    <cellStyle name="Output 2 3 6 2" xfId="6179" xr:uid="{00000000-0005-0000-0000-0000DB8E0000}"/>
    <cellStyle name="Output 2 3 6 2 2" xfId="13744" xr:uid="{00000000-0005-0000-0000-0000DC8E0000}"/>
    <cellStyle name="Output 2 3 6 2 3" xfId="23390" xr:uid="{00000000-0005-0000-0000-0000DD8E0000}"/>
    <cellStyle name="Output 2 3 6 2 4" xfId="20456" xr:uid="{00000000-0005-0000-0000-0000DE8E0000}"/>
    <cellStyle name="Output 2 3 6 2 5" xfId="28337" xr:uid="{00000000-0005-0000-0000-0000DF8E0000}"/>
    <cellStyle name="Output 2 3 6 2 6" xfId="20852" xr:uid="{00000000-0005-0000-0000-0000E08E0000}"/>
    <cellStyle name="Output 2 3 6 2 7" xfId="30951" xr:uid="{00000000-0005-0000-0000-0000E18E0000}"/>
    <cellStyle name="Output 2 3 6 3" xfId="6900" xr:uid="{00000000-0005-0000-0000-0000E28E0000}"/>
    <cellStyle name="Output 2 3 6 3 2" xfId="24111" xr:uid="{00000000-0005-0000-0000-0000E38E0000}"/>
    <cellStyle name="Output 2 3 6 3 3" xfId="25797" xr:uid="{00000000-0005-0000-0000-0000E48E0000}"/>
    <cellStyle name="Output 2 3 6 3 4" xfId="28938" xr:uid="{00000000-0005-0000-0000-0000E58E0000}"/>
    <cellStyle name="Output 2 3 6 3 5" xfId="30783" xr:uid="{00000000-0005-0000-0000-0000E68E0000}"/>
    <cellStyle name="Output 2 3 6 3 6" xfId="25120" xr:uid="{00000000-0005-0000-0000-0000E78E0000}"/>
    <cellStyle name="Output 2 3 6 4" xfId="14685" xr:uid="{00000000-0005-0000-0000-0000E88E0000}"/>
    <cellStyle name="Output 2 3 6 5" xfId="25192" xr:uid="{00000000-0005-0000-0000-0000E98E0000}"/>
    <cellStyle name="Output 2 3 6 6" xfId="26675" xr:uid="{00000000-0005-0000-0000-0000EA8E0000}"/>
    <cellStyle name="Output 2 3 6 7" xfId="25587" xr:uid="{00000000-0005-0000-0000-0000EB8E0000}"/>
    <cellStyle name="Output 2 3 6 8" xfId="30818" xr:uid="{00000000-0005-0000-0000-0000EC8E0000}"/>
    <cellStyle name="Output 2 3 7" xfId="3868" xr:uid="{00000000-0005-0000-0000-0000ED8E0000}"/>
    <cellStyle name="Output 2 3 7 2" xfId="11902" xr:uid="{00000000-0005-0000-0000-0000EE8E0000}"/>
    <cellStyle name="Output 2 3 7 3" xfId="21236" xr:uid="{00000000-0005-0000-0000-0000EF8E0000}"/>
    <cellStyle name="Output 2 3 7 4" xfId="22962" xr:uid="{00000000-0005-0000-0000-0000F08E0000}"/>
    <cellStyle name="Output 2 3 7 5" xfId="20153" xr:uid="{00000000-0005-0000-0000-0000F18E0000}"/>
    <cellStyle name="Output 2 3 7 6" xfId="25126" xr:uid="{00000000-0005-0000-0000-0000F28E0000}"/>
    <cellStyle name="Output 2 3 7 7" xfId="27954" xr:uid="{00000000-0005-0000-0000-0000F38E0000}"/>
    <cellStyle name="Output 2 3 8" xfId="4023" xr:uid="{00000000-0005-0000-0000-0000F48E0000}"/>
    <cellStyle name="Output 2 3 8 2" xfId="21390" xr:uid="{00000000-0005-0000-0000-0000F58E0000}"/>
    <cellStyle name="Output 2 3 8 3" xfId="25001" xr:uid="{00000000-0005-0000-0000-0000F68E0000}"/>
    <cellStyle name="Output 2 3 8 4" xfId="21512" xr:uid="{00000000-0005-0000-0000-0000F78E0000}"/>
    <cellStyle name="Output 2 3 8 5" xfId="26624" xr:uid="{00000000-0005-0000-0000-0000F88E0000}"/>
    <cellStyle name="Output 2 3 8 6" xfId="31162" xr:uid="{00000000-0005-0000-0000-0000F98E0000}"/>
    <cellStyle name="Output 2 3 9" xfId="22087" xr:uid="{00000000-0005-0000-0000-0000FA8E0000}"/>
    <cellStyle name="Output 2 4" xfId="705" xr:uid="{00000000-0005-0000-0000-0000FB8E0000}"/>
    <cellStyle name="Output 2 5" xfId="706" xr:uid="{00000000-0005-0000-0000-0000FC8E0000}"/>
    <cellStyle name="Output 2 5 10" xfId="30258" xr:uid="{00000000-0005-0000-0000-0000FD8E0000}"/>
    <cellStyle name="Output 2 5 11" xfId="20466" xr:uid="{00000000-0005-0000-0000-0000FE8E0000}"/>
    <cellStyle name="Output 2 5 2" xfId="707" xr:uid="{00000000-0005-0000-0000-0000FF8E0000}"/>
    <cellStyle name="Output 2 5 2 10" xfId="31224" xr:uid="{00000000-0005-0000-0000-0000008F0000}"/>
    <cellStyle name="Output 2 5 2 2" xfId="1473" xr:uid="{00000000-0005-0000-0000-0000018F0000}"/>
    <cellStyle name="Output 2 5 2 2 2" xfId="2564" xr:uid="{00000000-0005-0000-0000-0000028F0000}"/>
    <cellStyle name="Output 2 5 2 2 2 2" xfId="6587" xr:uid="{00000000-0005-0000-0000-0000038F0000}"/>
    <cellStyle name="Output 2 5 2 2 2 2 2" xfId="14008" xr:uid="{00000000-0005-0000-0000-0000048F0000}"/>
    <cellStyle name="Output 2 5 2 2 2 2 3" xfId="23798" xr:uid="{00000000-0005-0000-0000-0000058F0000}"/>
    <cellStyle name="Output 2 5 2 2 2 2 4" xfId="20845" xr:uid="{00000000-0005-0000-0000-0000068F0000}"/>
    <cellStyle name="Output 2 5 2 2 2 2 5" xfId="24642" xr:uid="{00000000-0005-0000-0000-0000078F0000}"/>
    <cellStyle name="Output 2 5 2 2 2 2 6" xfId="26653" xr:uid="{00000000-0005-0000-0000-0000088F0000}"/>
    <cellStyle name="Output 2 5 2 2 2 2 7" xfId="28071" xr:uid="{00000000-0005-0000-0000-0000098F0000}"/>
    <cellStyle name="Output 2 5 2 2 2 3" xfId="5587" xr:uid="{00000000-0005-0000-0000-00000A8F0000}"/>
    <cellStyle name="Output 2 5 2 2 2 3 2" xfId="22823" xr:uid="{00000000-0005-0000-0000-00000B8F0000}"/>
    <cellStyle name="Output 2 5 2 2 2 3 3" xfId="25667" xr:uid="{00000000-0005-0000-0000-00000C8F0000}"/>
    <cellStyle name="Output 2 5 2 2 2 3 4" xfId="24967" xr:uid="{00000000-0005-0000-0000-00000D8F0000}"/>
    <cellStyle name="Output 2 5 2 2 2 3 5" xfId="30757" xr:uid="{00000000-0005-0000-0000-00000E8F0000}"/>
    <cellStyle name="Output 2 5 2 2 2 3 6" xfId="25745" xr:uid="{00000000-0005-0000-0000-00000F8F0000}"/>
    <cellStyle name="Output 2 5 2 2 2 4" xfId="14344" xr:uid="{00000000-0005-0000-0000-0000108F0000}"/>
    <cellStyle name="Output 2 5 2 2 2 5" xfId="24341" xr:uid="{00000000-0005-0000-0000-0000118F0000}"/>
    <cellStyle name="Output 2 5 2 2 2 6" xfId="19787" xr:uid="{00000000-0005-0000-0000-0000128F0000}"/>
    <cellStyle name="Output 2 5 2 2 2 7" xfId="26719" xr:uid="{00000000-0005-0000-0000-0000138F0000}"/>
    <cellStyle name="Output 2 5 2 2 2 8" xfId="31667" xr:uid="{00000000-0005-0000-0000-0000148F0000}"/>
    <cellStyle name="Output 2 5 2 2 3" xfId="5900" xr:uid="{00000000-0005-0000-0000-0000158F0000}"/>
    <cellStyle name="Output 2 5 2 2 3 2" xfId="13529" xr:uid="{00000000-0005-0000-0000-0000168F0000}"/>
    <cellStyle name="Output 2 5 2 2 3 3" xfId="23111" xr:uid="{00000000-0005-0000-0000-0000178F0000}"/>
    <cellStyle name="Output 2 5 2 2 3 4" xfId="14103" xr:uid="{00000000-0005-0000-0000-0000188F0000}"/>
    <cellStyle name="Output 2 5 2 2 3 5" xfId="19854" xr:uid="{00000000-0005-0000-0000-0000198F0000}"/>
    <cellStyle name="Output 2 5 2 2 3 6" xfId="29214" xr:uid="{00000000-0005-0000-0000-00001A8F0000}"/>
    <cellStyle name="Output 2 5 2 2 3 7" xfId="22081" xr:uid="{00000000-0005-0000-0000-00001B8F0000}"/>
    <cellStyle name="Output 2 5 2 2 4" xfId="6796" xr:uid="{00000000-0005-0000-0000-00001C8F0000}"/>
    <cellStyle name="Output 2 5 2 2 4 2" xfId="24007" xr:uid="{00000000-0005-0000-0000-00001D8F0000}"/>
    <cellStyle name="Output 2 5 2 2 4 3" xfId="18809" xr:uid="{00000000-0005-0000-0000-00001E8F0000}"/>
    <cellStyle name="Output 2 5 2 2 4 4" xfId="28834" xr:uid="{00000000-0005-0000-0000-00001F8F0000}"/>
    <cellStyle name="Output 2 5 2 2 4 5" xfId="29153" xr:uid="{00000000-0005-0000-0000-0000208F0000}"/>
    <cellStyle name="Output 2 5 2 2 4 6" xfId="31829" xr:uid="{00000000-0005-0000-0000-0000218F0000}"/>
    <cellStyle name="Output 2 5 2 2 5" xfId="19993" xr:uid="{00000000-0005-0000-0000-0000228F0000}"/>
    <cellStyle name="Output 2 5 2 2 6" xfId="20915" xr:uid="{00000000-0005-0000-0000-0000238F0000}"/>
    <cellStyle name="Output 2 5 2 2 7" xfId="28470" xr:uid="{00000000-0005-0000-0000-0000248F0000}"/>
    <cellStyle name="Output 2 5 2 2 8" xfId="26850" xr:uid="{00000000-0005-0000-0000-0000258F0000}"/>
    <cellStyle name="Output 2 5 2 2 9" xfId="28662" xr:uid="{00000000-0005-0000-0000-0000268F0000}"/>
    <cellStyle name="Output 2 5 2 3" xfId="1884" xr:uid="{00000000-0005-0000-0000-0000278F0000}"/>
    <cellStyle name="Output 2 5 2 3 2" xfId="6185" xr:uid="{00000000-0005-0000-0000-0000288F0000}"/>
    <cellStyle name="Output 2 5 2 3 2 2" xfId="13750" xr:uid="{00000000-0005-0000-0000-0000298F0000}"/>
    <cellStyle name="Output 2 5 2 3 2 3" xfId="23396" xr:uid="{00000000-0005-0000-0000-00002A8F0000}"/>
    <cellStyle name="Output 2 5 2 3 2 4" xfId="17810" xr:uid="{00000000-0005-0000-0000-00002B8F0000}"/>
    <cellStyle name="Output 2 5 2 3 2 5" xfId="28050" xr:uid="{00000000-0005-0000-0000-00002C8F0000}"/>
    <cellStyle name="Output 2 5 2 3 2 6" xfId="27089" xr:uid="{00000000-0005-0000-0000-00002D8F0000}"/>
    <cellStyle name="Output 2 5 2 3 2 7" xfId="30370" xr:uid="{00000000-0005-0000-0000-00002E8F0000}"/>
    <cellStyle name="Output 2 5 2 3 3" xfId="6886" xr:uid="{00000000-0005-0000-0000-00002F8F0000}"/>
    <cellStyle name="Output 2 5 2 3 3 2" xfId="24097" xr:uid="{00000000-0005-0000-0000-0000308F0000}"/>
    <cellStyle name="Output 2 5 2 3 3 3" xfId="25446" xr:uid="{00000000-0005-0000-0000-0000318F0000}"/>
    <cellStyle name="Output 2 5 2 3 3 4" xfId="28924" xr:uid="{00000000-0005-0000-0000-0000328F0000}"/>
    <cellStyle name="Output 2 5 2 3 3 5" xfId="29614" xr:uid="{00000000-0005-0000-0000-0000338F0000}"/>
    <cellStyle name="Output 2 5 2 3 3 6" xfId="31335" xr:uid="{00000000-0005-0000-0000-0000348F0000}"/>
    <cellStyle name="Output 2 5 2 3 4" xfId="14558" xr:uid="{00000000-0005-0000-0000-0000358F0000}"/>
    <cellStyle name="Output 2 5 2 3 5" xfId="20969" xr:uid="{00000000-0005-0000-0000-0000368F0000}"/>
    <cellStyle name="Output 2 5 2 3 6" xfId="16171" xr:uid="{00000000-0005-0000-0000-0000378F0000}"/>
    <cellStyle name="Output 2 5 2 3 7" xfId="20099" xr:uid="{00000000-0005-0000-0000-0000388F0000}"/>
    <cellStyle name="Output 2 5 2 3 8" xfId="31713" xr:uid="{00000000-0005-0000-0000-0000398F0000}"/>
    <cellStyle name="Output 2 5 2 4" xfId="4374" xr:uid="{00000000-0005-0000-0000-00003A8F0000}"/>
    <cellStyle name="Output 2 5 2 4 2" xfId="12225" xr:uid="{00000000-0005-0000-0000-00003B8F0000}"/>
    <cellStyle name="Output 2 5 2 4 3" xfId="21719" xr:uid="{00000000-0005-0000-0000-00003C8F0000}"/>
    <cellStyle name="Output 2 5 2 4 4" xfId="22580" xr:uid="{00000000-0005-0000-0000-00003D8F0000}"/>
    <cellStyle name="Output 2 5 2 4 5" xfId="22362" xr:uid="{00000000-0005-0000-0000-00003E8F0000}"/>
    <cellStyle name="Output 2 5 2 4 6" xfId="30167" xr:uid="{00000000-0005-0000-0000-00003F8F0000}"/>
    <cellStyle name="Output 2 5 2 4 7" xfId="30925" xr:uid="{00000000-0005-0000-0000-0000408F0000}"/>
    <cellStyle name="Output 2 5 2 5" xfId="6966" xr:uid="{00000000-0005-0000-0000-0000418F0000}"/>
    <cellStyle name="Output 2 5 2 5 2" xfId="24177" xr:uid="{00000000-0005-0000-0000-0000428F0000}"/>
    <cellStyle name="Output 2 5 2 5 3" xfId="26443" xr:uid="{00000000-0005-0000-0000-0000438F0000}"/>
    <cellStyle name="Output 2 5 2 5 4" xfId="29004" xr:uid="{00000000-0005-0000-0000-0000448F0000}"/>
    <cellStyle name="Output 2 5 2 5 5" xfId="29898" xr:uid="{00000000-0005-0000-0000-0000458F0000}"/>
    <cellStyle name="Output 2 5 2 5 6" xfId="25152" xr:uid="{00000000-0005-0000-0000-0000468F0000}"/>
    <cellStyle name="Output 2 5 2 6" xfId="19936" xr:uid="{00000000-0005-0000-0000-0000478F0000}"/>
    <cellStyle name="Output 2 5 2 7" xfId="20290" xr:uid="{00000000-0005-0000-0000-0000488F0000}"/>
    <cellStyle name="Output 2 5 2 8" xfId="24960" xr:uid="{00000000-0005-0000-0000-0000498F0000}"/>
    <cellStyle name="Output 2 5 2 9" xfId="30345" xr:uid="{00000000-0005-0000-0000-00004A8F0000}"/>
    <cellStyle name="Output 2 5 3" xfId="1472" xr:uid="{00000000-0005-0000-0000-00004B8F0000}"/>
    <cellStyle name="Output 2 5 3 2" xfId="2563" xr:uid="{00000000-0005-0000-0000-00004C8F0000}"/>
    <cellStyle name="Output 2 5 3 2 2" xfId="6586" xr:uid="{00000000-0005-0000-0000-00004D8F0000}"/>
    <cellStyle name="Output 2 5 3 2 2 2" xfId="14007" xr:uid="{00000000-0005-0000-0000-00004E8F0000}"/>
    <cellStyle name="Output 2 5 3 2 2 3" xfId="23797" xr:uid="{00000000-0005-0000-0000-00004F8F0000}"/>
    <cellStyle name="Output 2 5 3 2 2 4" xfId="22736" xr:uid="{00000000-0005-0000-0000-0000508F0000}"/>
    <cellStyle name="Output 2 5 3 2 2 5" xfId="24238" xr:uid="{00000000-0005-0000-0000-0000518F0000}"/>
    <cellStyle name="Output 2 5 3 2 2 6" xfId="21217" xr:uid="{00000000-0005-0000-0000-0000528F0000}"/>
    <cellStyle name="Output 2 5 3 2 2 7" xfId="27797" xr:uid="{00000000-0005-0000-0000-0000538F0000}"/>
    <cellStyle name="Output 2 5 3 2 3" xfId="5013" xr:uid="{00000000-0005-0000-0000-0000548F0000}"/>
    <cellStyle name="Output 2 5 3 2 3 2" xfId="22309" xr:uid="{00000000-0005-0000-0000-0000558F0000}"/>
    <cellStyle name="Output 2 5 3 2 3 3" xfId="17900" xr:uid="{00000000-0005-0000-0000-0000568F0000}"/>
    <cellStyle name="Output 2 5 3 2 3 4" xfId="21860" xr:uid="{00000000-0005-0000-0000-0000578F0000}"/>
    <cellStyle name="Output 2 5 3 2 3 5" xfId="30583" xr:uid="{00000000-0005-0000-0000-0000588F0000}"/>
    <cellStyle name="Output 2 5 3 2 3 6" xfId="31158" xr:uid="{00000000-0005-0000-0000-0000598F0000}"/>
    <cellStyle name="Output 2 5 3 2 4" xfId="14345" xr:uid="{00000000-0005-0000-0000-00005A8F0000}"/>
    <cellStyle name="Output 2 5 3 2 5" xfId="21780" xr:uid="{00000000-0005-0000-0000-00005B8F0000}"/>
    <cellStyle name="Output 2 5 3 2 6" xfId="22059" xr:uid="{00000000-0005-0000-0000-00005C8F0000}"/>
    <cellStyle name="Output 2 5 3 2 7" xfId="27981" xr:uid="{00000000-0005-0000-0000-00005D8F0000}"/>
    <cellStyle name="Output 2 5 3 2 8" xfId="31039" xr:uid="{00000000-0005-0000-0000-00005E8F0000}"/>
    <cellStyle name="Output 2 5 3 3" xfId="5899" xr:uid="{00000000-0005-0000-0000-00005F8F0000}"/>
    <cellStyle name="Output 2 5 3 3 2" xfId="13528" xr:uid="{00000000-0005-0000-0000-0000608F0000}"/>
    <cellStyle name="Output 2 5 3 3 3" xfId="23110" xr:uid="{00000000-0005-0000-0000-0000618F0000}"/>
    <cellStyle name="Output 2 5 3 3 4" xfId="19145" xr:uid="{00000000-0005-0000-0000-0000628F0000}"/>
    <cellStyle name="Output 2 5 3 3 5" xfId="25140" xr:uid="{00000000-0005-0000-0000-0000638F0000}"/>
    <cellStyle name="Output 2 5 3 3 6" xfId="15235" xr:uid="{00000000-0005-0000-0000-0000648F0000}"/>
    <cellStyle name="Output 2 5 3 3 7" xfId="17882" xr:uid="{00000000-0005-0000-0000-0000658F0000}"/>
    <cellStyle name="Output 2 5 3 4" xfId="5222" xr:uid="{00000000-0005-0000-0000-0000668F0000}"/>
    <cellStyle name="Output 2 5 3 4 2" xfId="22493" xr:uid="{00000000-0005-0000-0000-0000678F0000}"/>
    <cellStyle name="Output 2 5 3 4 3" xfId="20537" xr:uid="{00000000-0005-0000-0000-0000688F0000}"/>
    <cellStyle name="Output 2 5 3 4 4" xfId="26695" xr:uid="{00000000-0005-0000-0000-0000698F0000}"/>
    <cellStyle name="Output 2 5 3 4 5" xfId="28068" xr:uid="{00000000-0005-0000-0000-00006A8F0000}"/>
    <cellStyle name="Output 2 5 3 4 6" xfId="26068" xr:uid="{00000000-0005-0000-0000-00006B8F0000}"/>
    <cellStyle name="Output 2 5 3 5" xfId="20141" xr:uid="{00000000-0005-0000-0000-00006C8F0000}"/>
    <cellStyle name="Output 2 5 3 6" xfId="15485" xr:uid="{00000000-0005-0000-0000-00006D8F0000}"/>
    <cellStyle name="Output 2 5 3 7" xfId="19827" xr:uid="{00000000-0005-0000-0000-00006E8F0000}"/>
    <cellStyle name="Output 2 5 3 8" xfId="28215" xr:uid="{00000000-0005-0000-0000-00006F8F0000}"/>
    <cellStyle name="Output 2 5 3 9" xfId="26856" xr:uid="{00000000-0005-0000-0000-0000708F0000}"/>
    <cellStyle name="Output 2 5 4" xfId="1883" xr:uid="{00000000-0005-0000-0000-0000718F0000}"/>
    <cellStyle name="Output 2 5 4 2" xfId="6184" xr:uid="{00000000-0005-0000-0000-0000728F0000}"/>
    <cellStyle name="Output 2 5 4 2 2" xfId="13749" xr:uid="{00000000-0005-0000-0000-0000738F0000}"/>
    <cellStyle name="Output 2 5 4 2 3" xfId="23395" xr:uid="{00000000-0005-0000-0000-0000748F0000}"/>
    <cellStyle name="Output 2 5 4 2 4" xfId="17906" xr:uid="{00000000-0005-0000-0000-0000758F0000}"/>
    <cellStyle name="Output 2 5 4 2 5" xfId="28641" xr:uid="{00000000-0005-0000-0000-0000768F0000}"/>
    <cellStyle name="Output 2 5 4 2 6" xfId="30165" xr:uid="{00000000-0005-0000-0000-0000778F0000}"/>
    <cellStyle name="Output 2 5 4 2 7" xfId="25378" xr:uid="{00000000-0005-0000-0000-0000788F0000}"/>
    <cellStyle name="Output 2 5 4 3" xfId="6339" xr:uid="{00000000-0005-0000-0000-0000798F0000}"/>
    <cellStyle name="Output 2 5 4 3 2" xfId="23550" xr:uid="{00000000-0005-0000-0000-00007A8F0000}"/>
    <cellStyle name="Output 2 5 4 3 3" xfId="22172" xr:uid="{00000000-0005-0000-0000-00007B8F0000}"/>
    <cellStyle name="Output 2 5 4 3 4" xfId="22965" xr:uid="{00000000-0005-0000-0000-00007C8F0000}"/>
    <cellStyle name="Output 2 5 4 3 5" xfId="27212" xr:uid="{00000000-0005-0000-0000-00007D8F0000}"/>
    <cellStyle name="Output 2 5 4 3 6" xfId="30852" xr:uid="{00000000-0005-0000-0000-00007E8F0000}"/>
    <cellStyle name="Output 2 5 4 4" xfId="14091" xr:uid="{00000000-0005-0000-0000-00007F8F0000}"/>
    <cellStyle name="Output 2 5 4 5" xfId="25003" xr:uid="{00000000-0005-0000-0000-0000808F0000}"/>
    <cellStyle name="Output 2 5 4 6" xfId="27139" xr:uid="{00000000-0005-0000-0000-0000818F0000}"/>
    <cellStyle name="Output 2 5 4 7" xfId="20080" xr:uid="{00000000-0005-0000-0000-0000828F0000}"/>
    <cellStyle name="Output 2 5 4 8" xfId="30041" xr:uid="{00000000-0005-0000-0000-0000838F0000}"/>
    <cellStyle name="Output 2 5 5" xfId="3876" xr:uid="{00000000-0005-0000-0000-0000848F0000}"/>
    <cellStyle name="Output 2 5 5 2" xfId="11907" xr:uid="{00000000-0005-0000-0000-0000858F0000}"/>
    <cellStyle name="Output 2 5 5 3" xfId="21244" xr:uid="{00000000-0005-0000-0000-0000868F0000}"/>
    <cellStyle name="Output 2 5 5 4" xfId="25198" xr:uid="{00000000-0005-0000-0000-0000878F0000}"/>
    <cellStyle name="Output 2 5 5 5" xfId="21742" xr:uid="{00000000-0005-0000-0000-0000888F0000}"/>
    <cellStyle name="Output 2 5 5 6" xfId="28399" xr:uid="{00000000-0005-0000-0000-0000898F0000}"/>
    <cellStyle name="Output 2 5 5 7" xfId="25718" xr:uid="{00000000-0005-0000-0000-00008A8F0000}"/>
    <cellStyle name="Output 2 5 6" xfId="6713" xr:uid="{00000000-0005-0000-0000-00008B8F0000}"/>
    <cellStyle name="Output 2 5 6 2" xfId="23924" xr:uid="{00000000-0005-0000-0000-00008C8F0000}"/>
    <cellStyle name="Output 2 5 6 3" xfId="26255" xr:uid="{00000000-0005-0000-0000-00008D8F0000}"/>
    <cellStyle name="Output 2 5 6 4" xfId="27471" xr:uid="{00000000-0005-0000-0000-00008E8F0000}"/>
    <cellStyle name="Output 2 5 6 5" xfId="27785" xr:uid="{00000000-0005-0000-0000-00008F8F0000}"/>
    <cellStyle name="Output 2 5 6 6" xfId="31197" xr:uid="{00000000-0005-0000-0000-0000908F0000}"/>
    <cellStyle name="Output 2 5 7" xfId="21540" xr:uid="{00000000-0005-0000-0000-0000918F0000}"/>
    <cellStyle name="Output 2 5 8" xfId="19459" xr:uid="{00000000-0005-0000-0000-0000928F0000}"/>
    <cellStyle name="Output 2 5 9" xfId="27297" xr:uid="{00000000-0005-0000-0000-0000938F0000}"/>
    <cellStyle name="Output 2 6" xfId="708" xr:uid="{00000000-0005-0000-0000-0000948F0000}"/>
    <cellStyle name="Output 2 6 10" xfId="30536" xr:uid="{00000000-0005-0000-0000-0000958F0000}"/>
    <cellStyle name="Output 2 6 2" xfId="1474" xr:uid="{00000000-0005-0000-0000-0000968F0000}"/>
    <cellStyle name="Output 2 6 2 2" xfId="2565" xr:uid="{00000000-0005-0000-0000-0000978F0000}"/>
    <cellStyle name="Output 2 6 2 2 2" xfId="6588" xr:uid="{00000000-0005-0000-0000-0000988F0000}"/>
    <cellStyle name="Output 2 6 2 2 2 2" xfId="14009" xr:uid="{00000000-0005-0000-0000-0000998F0000}"/>
    <cellStyle name="Output 2 6 2 2 2 3" xfId="23799" xr:uid="{00000000-0005-0000-0000-00009A8F0000}"/>
    <cellStyle name="Output 2 6 2 2 2 4" xfId="15592" xr:uid="{00000000-0005-0000-0000-00009B8F0000}"/>
    <cellStyle name="Output 2 6 2 2 2 5" xfId="26782" xr:uid="{00000000-0005-0000-0000-00009C8F0000}"/>
    <cellStyle name="Output 2 6 2 2 2 6" xfId="28256" xr:uid="{00000000-0005-0000-0000-00009D8F0000}"/>
    <cellStyle name="Output 2 6 2 2 2 7" xfId="29675" xr:uid="{00000000-0005-0000-0000-00009E8F0000}"/>
    <cellStyle name="Output 2 6 2 2 3" xfId="4697" xr:uid="{00000000-0005-0000-0000-00009F8F0000}"/>
    <cellStyle name="Output 2 6 2 2 3 2" xfId="22015" xr:uid="{00000000-0005-0000-0000-0000A08F0000}"/>
    <cellStyle name="Output 2 6 2 2 3 3" xfId="14252" xr:uid="{00000000-0005-0000-0000-0000A18F0000}"/>
    <cellStyle name="Output 2 6 2 2 3 4" xfId="27503" xr:uid="{00000000-0005-0000-0000-0000A28F0000}"/>
    <cellStyle name="Output 2 6 2 2 3 5" xfId="30138" xr:uid="{00000000-0005-0000-0000-0000A38F0000}"/>
    <cellStyle name="Output 2 6 2 2 3 6" xfId="31371" xr:uid="{00000000-0005-0000-0000-0000A48F0000}"/>
    <cellStyle name="Output 2 6 2 2 4" xfId="14343" xr:uid="{00000000-0005-0000-0000-0000A58F0000}"/>
    <cellStyle name="Output 2 6 2 2 5" xfId="25699" xr:uid="{00000000-0005-0000-0000-0000A68F0000}"/>
    <cellStyle name="Output 2 6 2 2 6" xfId="19702" xr:uid="{00000000-0005-0000-0000-0000A78F0000}"/>
    <cellStyle name="Output 2 6 2 2 7" xfId="28269" xr:uid="{00000000-0005-0000-0000-0000A88F0000}"/>
    <cellStyle name="Output 2 6 2 2 8" xfId="30476" xr:uid="{00000000-0005-0000-0000-0000A98F0000}"/>
    <cellStyle name="Output 2 6 2 3" xfId="5901" xr:uid="{00000000-0005-0000-0000-0000AA8F0000}"/>
    <cellStyle name="Output 2 6 2 3 2" xfId="13530" xr:uid="{00000000-0005-0000-0000-0000AB8F0000}"/>
    <cellStyle name="Output 2 6 2 3 3" xfId="23112" xr:uid="{00000000-0005-0000-0000-0000AC8F0000}"/>
    <cellStyle name="Output 2 6 2 3 4" xfId="15149" xr:uid="{00000000-0005-0000-0000-0000AD8F0000}"/>
    <cellStyle name="Output 2 6 2 3 5" xfId="24725" xr:uid="{00000000-0005-0000-0000-0000AE8F0000}"/>
    <cellStyle name="Output 2 6 2 3 6" xfId="19112" xr:uid="{00000000-0005-0000-0000-0000AF8F0000}"/>
    <cellStyle name="Output 2 6 2 3 7" xfId="26699" xr:uid="{00000000-0005-0000-0000-0000B08F0000}"/>
    <cellStyle name="Output 2 6 2 4" xfId="5204" xr:uid="{00000000-0005-0000-0000-0000B18F0000}"/>
    <cellStyle name="Output 2 6 2 4 2" xfId="22475" xr:uid="{00000000-0005-0000-0000-0000B28F0000}"/>
    <cellStyle name="Output 2 6 2 4 3" xfId="20725" xr:uid="{00000000-0005-0000-0000-0000B38F0000}"/>
    <cellStyle name="Output 2 6 2 4 4" xfId="19670" xr:uid="{00000000-0005-0000-0000-0000B48F0000}"/>
    <cellStyle name="Output 2 6 2 4 5" xfId="25716" xr:uid="{00000000-0005-0000-0000-0000B58F0000}"/>
    <cellStyle name="Output 2 6 2 4 6" xfId="31051" xr:uid="{00000000-0005-0000-0000-0000B68F0000}"/>
    <cellStyle name="Output 2 6 2 5" xfId="15821" xr:uid="{00000000-0005-0000-0000-0000B78F0000}"/>
    <cellStyle name="Output 2 6 2 6" xfId="18836" xr:uid="{00000000-0005-0000-0000-0000B88F0000}"/>
    <cellStyle name="Output 2 6 2 7" xfId="22880" xr:uid="{00000000-0005-0000-0000-0000B98F0000}"/>
    <cellStyle name="Output 2 6 2 8" xfId="25399" xr:uid="{00000000-0005-0000-0000-0000BA8F0000}"/>
    <cellStyle name="Output 2 6 2 9" xfId="31913" xr:uid="{00000000-0005-0000-0000-0000BB8F0000}"/>
    <cellStyle name="Output 2 6 3" xfId="1885" xr:uid="{00000000-0005-0000-0000-0000BC8F0000}"/>
    <cellStyle name="Output 2 6 3 2" xfId="6186" xr:uid="{00000000-0005-0000-0000-0000BD8F0000}"/>
    <cellStyle name="Output 2 6 3 2 2" xfId="13751" xr:uid="{00000000-0005-0000-0000-0000BE8F0000}"/>
    <cellStyle name="Output 2 6 3 2 3" xfId="23397" xr:uid="{00000000-0005-0000-0000-0000BF8F0000}"/>
    <cellStyle name="Output 2 6 3 2 4" xfId="14819" xr:uid="{00000000-0005-0000-0000-0000C08F0000}"/>
    <cellStyle name="Output 2 6 3 2 5" xfId="17818" xr:uid="{00000000-0005-0000-0000-0000C18F0000}"/>
    <cellStyle name="Output 2 6 3 2 6" xfId="29963" xr:uid="{00000000-0005-0000-0000-0000C28F0000}"/>
    <cellStyle name="Output 2 6 3 2 7" xfId="31882" xr:uid="{00000000-0005-0000-0000-0000C38F0000}"/>
    <cellStyle name="Output 2 6 3 3" xfId="5561" xr:uid="{00000000-0005-0000-0000-0000C48F0000}"/>
    <cellStyle name="Output 2 6 3 3 2" xfId="22797" xr:uid="{00000000-0005-0000-0000-0000C58F0000}"/>
    <cellStyle name="Output 2 6 3 3 3" xfId="20400" xr:uid="{00000000-0005-0000-0000-0000C68F0000}"/>
    <cellStyle name="Output 2 6 3 3 4" xfId="26979" xr:uid="{00000000-0005-0000-0000-0000C78F0000}"/>
    <cellStyle name="Output 2 6 3 3 5" xfId="21172" xr:uid="{00000000-0005-0000-0000-0000C88F0000}"/>
    <cellStyle name="Output 2 6 3 3 6" xfId="27534" xr:uid="{00000000-0005-0000-0000-0000C98F0000}"/>
    <cellStyle name="Output 2 6 3 4" xfId="14563" xr:uid="{00000000-0005-0000-0000-0000CA8F0000}"/>
    <cellStyle name="Output 2 6 3 5" xfId="25803" xr:uid="{00000000-0005-0000-0000-0000CB8F0000}"/>
    <cellStyle name="Output 2 6 3 6" xfId="27853" xr:uid="{00000000-0005-0000-0000-0000CC8F0000}"/>
    <cellStyle name="Output 2 6 3 7" xfId="24248" xr:uid="{00000000-0005-0000-0000-0000CD8F0000}"/>
    <cellStyle name="Output 2 6 3 8" xfId="28220" xr:uid="{00000000-0005-0000-0000-0000CE8F0000}"/>
    <cellStyle name="Output 2 6 4" xfId="4120" xr:uid="{00000000-0005-0000-0000-0000CF8F0000}"/>
    <cellStyle name="Output 2 6 4 2" xfId="12023" xr:uid="{00000000-0005-0000-0000-0000D08F0000}"/>
    <cellStyle name="Output 2 6 4 3" xfId="21487" xr:uid="{00000000-0005-0000-0000-0000D18F0000}"/>
    <cellStyle name="Output 2 6 4 4" xfId="19868" xr:uid="{00000000-0005-0000-0000-0000D28F0000}"/>
    <cellStyle name="Output 2 6 4 5" xfId="26579" xr:uid="{00000000-0005-0000-0000-0000D38F0000}"/>
    <cellStyle name="Output 2 6 4 6" xfId="21104" xr:uid="{00000000-0005-0000-0000-0000D48F0000}"/>
    <cellStyle name="Output 2 6 4 7" xfId="31993" xr:uid="{00000000-0005-0000-0000-0000D58F0000}"/>
    <cellStyle name="Output 2 6 5" xfId="4320" xr:uid="{00000000-0005-0000-0000-0000D68F0000}"/>
    <cellStyle name="Output 2 6 5 2" xfId="21666" xr:uid="{00000000-0005-0000-0000-0000D78F0000}"/>
    <cellStyle name="Output 2 6 5 3" xfId="25403" xr:uid="{00000000-0005-0000-0000-0000D88F0000}"/>
    <cellStyle name="Output 2 6 5 4" xfId="25141" xr:uid="{00000000-0005-0000-0000-0000D98F0000}"/>
    <cellStyle name="Output 2 6 5 5" xfId="26543" xr:uid="{00000000-0005-0000-0000-0000DA8F0000}"/>
    <cellStyle name="Output 2 6 5 6" xfId="31493" xr:uid="{00000000-0005-0000-0000-0000DB8F0000}"/>
    <cellStyle name="Output 2 6 6" xfId="24784" xr:uid="{00000000-0005-0000-0000-0000DC8F0000}"/>
    <cellStyle name="Output 2 6 7" xfId="19103" xr:uid="{00000000-0005-0000-0000-0000DD8F0000}"/>
    <cellStyle name="Output 2 6 8" xfId="29461" xr:uid="{00000000-0005-0000-0000-0000DE8F0000}"/>
    <cellStyle name="Output 2 6 9" xfId="26874" xr:uid="{00000000-0005-0000-0000-0000DF8F0000}"/>
    <cellStyle name="Output 2 7" xfId="709" xr:uid="{00000000-0005-0000-0000-0000E08F0000}"/>
    <cellStyle name="Output 2 7 10" xfId="31499" xr:uid="{00000000-0005-0000-0000-0000E18F0000}"/>
    <cellStyle name="Output 2 7 2" xfId="1475" xr:uid="{00000000-0005-0000-0000-0000E28F0000}"/>
    <cellStyle name="Output 2 7 2 2" xfId="2566" xr:uid="{00000000-0005-0000-0000-0000E38F0000}"/>
    <cellStyle name="Output 2 7 2 2 2" xfId="6589" xr:uid="{00000000-0005-0000-0000-0000E48F0000}"/>
    <cellStyle name="Output 2 7 2 2 2 2" xfId="14010" xr:uid="{00000000-0005-0000-0000-0000E58F0000}"/>
    <cellStyle name="Output 2 7 2 2 2 3" xfId="23800" xr:uid="{00000000-0005-0000-0000-0000E68F0000}"/>
    <cellStyle name="Output 2 7 2 2 2 4" xfId="14191" xr:uid="{00000000-0005-0000-0000-0000E78F0000}"/>
    <cellStyle name="Output 2 7 2 2 2 5" xfId="25219" xr:uid="{00000000-0005-0000-0000-0000E88F0000}"/>
    <cellStyle name="Output 2 7 2 2 2 6" xfId="20789" xr:uid="{00000000-0005-0000-0000-0000E98F0000}"/>
    <cellStyle name="Output 2 7 2 2 2 7" xfId="30956" xr:uid="{00000000-0005-0000-0000-0000EA8F0000}"/>
    <cellStyle name="Output 2 7 2 2 3" xfId="4069" xr:uid="{00000000-0005-0000-0000-0000EB8F0000}"/>
    <cellStyle name="Output 2 7 2 2 3 2" xfId="21436" xr:uid="{00000000-0005-0000-0000-0000EC8F0000}"/>
    <cellStyle name="Output 2 7 2 2 3 3" xfId="26045" xr:uid="{00000000-0005-0000-0000-0000ED8F0000}"/>
    <cellStyle name="Output 2 7 2 2 3 4" xfId="27303" xr:uid="{00000000-0005-0000-0000-0000EE8F0000}"/>
    <cellStyle name="Output 2 7 2 2 3 5" xfId="26334" xr:uid="{00000000-0005-0000-0000-0000EF8F0000}"/>
    <cellStyle name="Output 2 7 2 2 3 6" xfId="31401" xr:uid="{00000000-0005-0000-0000-0000F08F0000}"/>
    <cellStyle name="Output 2 7 2 2 4" xfId="14342" xr:uid="{00000000-0005-0000-0000-0000F18F0000}"/>
    <cellStyle name="Output 2 7 2 2 5" xfId="22888" xr:uid="{00000000-0005-0000-0000-0000F28F0000}"/>
    <cellStyle name="Output 2 7 2 2 6" xfId="26884" xr:uid="{00000000-0005-0000-0000-0000F38F0000}"/>
    <cellStyle name="Output 2 7 2 2 7" xfId="28719" xr:uid="{00000000-0005-0000-0000-0000F48F0000}"/>
    <cellStyle name="Output 2 7 2 2 8" xfId="31486" xr:uid="{00000000-0005-0000-0000-0000F58F0000}"/>
    <cellStyle name="Output 2 7 2 3" xfId="5902" xr:uid="{00000000-0005-0000-0000-0000F68F0000}"/>
    <cellStyle name="Output 2 7 2 3 2" xfId="13531" xr:uid="{00000000-0005-0000-0000-0000F78F0000}"/>
    <cellStyle name="Output 2 7 2 3 3" xfId="23113" xr:uid="{00000000-0005-0000-0000-0000F88F0000}"/>
    <cellStyle name="Output 2 7 2 3 4" xfId="20746" xr:uid="{00000000-0005-0000-0000-0000F98F0000}"/>
    <cellStyle name="Output 2 7 2 3 5" xfId="21839" xr:uid="{00000000-0005-0000-0000-0000FA8F0000}"/>
    <cellStyle name="Output 2 7 2 3 6" xfId="24905" xr:uid="{00000000-0005-0000-0000-0000FB8F0000}"/>
    <cellStyle name="Output 2 7 2 3 7" xfId="31929" xr:uid="{00000000-0005-0000-0000-0000FC8F0000}"/>
    <cellStyle name="Output 2 7 2 4" xfId="6098" xr:uid="{00000000-0005-0000-0000-0000FD8F0000}"/>
    <cellStyle name="Output 2 7 2 4 2" xfId="23309" xr:uid="{00000000-0005-0000-0000-0000FE8F0000}"/>
    <cellStyle name="Output 2 7 2 4 3" xfId="25760" xr:uid="{00000000-0005-0000-0000-0000FF8F0000}"/>
    <cellStyle name="Output 2 7 2 4 4" xfId="17852" xr:uid="{00000000-0005-0000-0000-000000900000}"/>
    <cellStyle name="Output 2 7 2 4 5" xfId="27035" xr:uid="{00000000-0005-0000-0000-000001900000}"/>
    <cellStyle name="Output 2 7 2 4 6" xfId="28548" xr:uid="{00000000-0005-0000-0000-000002900000}"/>
    <cellStyle name="Output 2 7 2 5" xfId="20487" xr:uid="{00000000-0005-0000-0000-000003900000}"/>
    <cellStyle name="Output 2 7 2 6" xfId="26197" xr:uid="{00000000-0005-0000-0000-000004900000}"/>
    <cellStyle name="Output 2 7 2 7" xfId="22130" xr:uid="{00000000-0005-0000-0000-000005900000}"/>
    <cellStyle name="Output 2 7 2 8" xfId="29626" xr:uid="{00000000-0005-0000-0000-000006900000}"/>
    <cellStyle name="Output 2 7 2 9" xfId="27920" xr:uid="{00000000-0005-0000-0000-000007900000}"/>
    <cellStyle name="Output 2 7 3" xfId="1886" xr:uid="{00000000-0005-0000-0000-000008900000}"/>
    <cellStyle name="Output 2 7 3 2" xfId="6187" xr:uid="{00000000-0005-0000-0000-000009900000}"/>
    <cellStyle name="Output 2 7 3 2 2" xfId="13752" xr:uid="{00000000-0005-0000-0000-00000A900000}"/>
    <cellStyle name="Output 2 7 3 2 3" xfId="23398" xr:uid="{00000000-0005-0000-0000-00000B900000}"/>
    <cellStyle name="Output 2 7 3 2 4" xfId="26138" xr:uid="{00000000-0005-0000-0000-00000C900000}"/>
    <cellStyle name="Output 2 7 3 2 5" xfId="26692" xr:uid="{00000000-0005-0000-0000-00000D900000}"/>
    <cellStyle name="Output 2 7 3 2 6" xfId="29349" xr:uid="{00000000-0005-0000-0000-00000E900000}"/>
    <cellStyle name="Output 2 7 3 2 7" xfId="31507" xr:uid="{00000000-0005-0000-0000-00000F900000}"/>
    <cellStyle name="Output 2 7 3 3" xfId="4934" xr:uid="{00000000-0005-0000-0000-000010900000}"/>
    <cellStyle name="Output 2 7 3 3 2" xfId="22232" xr:uid="{00000000-0005-0000-0000-000011900000}"/>
    <cellStyle name="Output 2 7 3 3 3" xfId="19722" xr:uid="{00000000-0005-0000-0000-000012900000}"/>
    <cellStyle name="Output 2 7 3 3 4" xfId="15890" xr:uid="{00000000-0005-0000-0000-000013900000}"/>
    <cellStyle name="Output 2 7 3 3 5" xfId="19678" xr:uid="{00000000-0005-0000-0000-000014900000}"/>
    <cellStyle name="Output 2 7 3 3 6" xfId="31581" xr:uid="{00000000-0005-0000-0000-000015900000}"/>
    <cellStyle name="Output 2 7 3 4" xfId="14562" xr:uid="{00000000-0005-0000-0000-000016900000}"/>
    <cellStyle name="Output 2 7 3 5" xfId="21937" xr:uid="{00000000-0005-0000-0000-000017900000}"/>
    <cellStyle name="Output 2 7 3 6" xfId="21191" xr:uid="{00000000-0005-0000-0000-000018900000}"/>
    <cellStyle name="Output 2 7 3 7" xfId="30871" xr:uid="{00000000-0005-0000-0000-000019900000}"/>
    <cellStyle name="Output 2 7 3 8" xfId="32103" xr:uid="{00000000-0005-0000-0000-00001A900000}"/>
    <cellStyle name="Output 2 7 4" xfId="4122" xr:uid="{00000000-0005-0000-0000-00001B900000}"/>
    <cellStyle name="Output 2 7 4 2" xfId="12025" xr:uid="{00000000-0005-0000-0000-00001C900000}"/>
    <cellStyle name="Output 2 7 4 3" xfId="21489" xr:uid="{00000000-0005-0000-0000-00001D900000}"/>
    <cellStyle name="Output 2 7 4 4" xfId="20014" xr:uid="{00000000-0005-0000-0000-00001E900000}"/>
    <cellStyle name="Output 2 7 4 5" xfId="27302" xr:uid="{00000000-0005-0000-0000-00001F900000}"/>
    <cellStyle name="Output 2 7 4 6" xfId="30132" xr:uid="{00000000-0005-0000-0000-000020900000}"/>
    <cellStyle name="Output 2 7 4 7" xfId="30188" xr:uid="{00000000-0005-0000-0000-000021900000}"/>
    <cellStyle name="Output 2 7 5" xfId="6832" xr:uid="{00000000-0005-0000-0000-000022900000}"/>
    <cellStyle name="Output 2 7 5 2" xfId="24043" xr:uid="{00000000-0005-0000-0000-000023900000}"/>
    <cellStyle name="Output 2 7 5 3" xfId="20517" xr:uid="{00000000-0005-0000-0000-000024900000}"/>
    <cellStyle name="Output 2 7 5 4" xfId="28870" xr:uid="{00000000-0005-0000-0000-000025900000}"/>
    <cellStyle name="Output 2 7 5 5" xfId="27665" xr:uid="{00000000-0005-0000-0000-000026900000}"/>
    <cellStyle name="Output 2 7 5 6" xfId="31950" xr:uid="{00000000-0005-0000-0000-000027900000}"/>
    <cellStyle name="Output 2 7 6" xfId="19821" xr:uid="{00000000-0005-0000-0000-000028900000}"/>
    <cellStyle name="Output 2 7 7" xfId="21508" xr:uid="{00000000-0005-0000-0000-000029900000}"/>
    <cellStyle name="Output 2 7 8" xfId="28013" xr:uid="{00000000-0005-0000-0000-00002A900000}"/>
    <cellStyle name="Output 2 7 9" xfId="24371" xr:uid="{00000000-0005-0000-0000-00002B900000}"/>
    <cellStyle name="Output 2 8" xfId="1456" xr:uid="{00000000-0005-0000-0000-00002C900000}"/>
    <cellStyle name="Output 2 8 2" xfId="2547" xr:uid="{00000000-0005-0000-0000-00002D900000}"/>
    <cellStyle name="Output 2 8 2 2" xfId="6570" xr:uid="{00000000-0005-0000-0000-00002E900000}"/>
    <cellStyle name="Output 2 8 2 2 2" xfId="13991" xr:uid="{00000000-0005-0000-0000-00002F900000}"/>
    <cellStyle name="Output 2 8 2 2 3" xfId="23781" xr:uid="{00000000-0005-0000-0000-000030900000}"/>
    <cellStyle name="Output 2 8 2 2 4" xfId="21747" xr:uid="{00000000-0005-0000-0000-000031900000}"/>
    <cellStyle name="Output 2 8 2 2 5" xfId="22320" xr:uid="{00000000-0005-0000-0000-000032900000}"/>
    <cellStyle name="Output 2 8 2 2 6" xfId="26947" xr:uid="{00000000-0005-0000-0000-000033900000}"/>
    <cellStyle name="Output 2 8 2 2 7" xfId="31564" xr:uid="{00000000-0005-0000-0000-000034900000}"/>
    <cellStyle name="Output 2 8 2 3" xfId="5583" xr:uid="{00000000-0005-0000-0000-000035900000}"/>
    <cellStyle name="Output 2 8 2 3 2" xfId="22819" xr:uid="{00000000-0005-0000-0000-000036900000}"/>
    <cellStyle name="Output 2 8 2 3 3" xfId="15428" xr:uid="{00000000-0005-0000-0000-000037900000}"/>
    <cellStyle name="Output 2 8 2 3 4" xfId="28804" xr:uid="{00000000-0005-0000-0000-000038900000}"/>
    <cellStyle name="Output 2 8 2 3 5" xfId="29140" xr:uid="{00000000-0005-0000-0000-000039900000}"/>
    <cellStyle name="Output 2 8 2 3 6" xfId="28454" xr:uid="{00000000-0005-0000-0000-00003A900000}"/>
    <cellStyle name="Output 2 8 2 4" xfId="14359" xr:uid="{00000000-0005-0000-0000-00003B900000}"/>
    <cellStyle name="Output 2 8 2 5" xfId="25484" xr:uid="{00000000-0005-0000-0000-00003C900000}"/>
    <cellStyle name="Output 2 8 2 6" xfId="22249" xr:uid="{00000000-0005-0000-0000-00003D900000}"/>
    <cellStyle name="Output 2 8 2 7" xfId="29125" xr:uid="{00000000-0005-0000-0000-00003E900000}"/>
    <cellStyle name="Output 2 8 2 8" xfId="31527" xr:uid="{00000000-0005-0000-0000-00003F900000}"/>
    <cellStyle name="Output 2 8 3" xfId="5883" xr:uid="{00000000-0005-0000-0000-000040900000}"/>
    <cellStyle name="Output 2 8 3 2" xfId="13512" xr:uid="{00000000-0005-0000-0000-000041900000}"/>
    <cellStyle name="Output 2 8 3 3" xfId="23094" xr:uid="{00000000-0005-0000-0000-000042900000}"/>
    <cellStyle name="Output 2 8 3 4" xfId="25752" xr:uid="{00000000-0005-0000-0000-000043900000}"/>
    <cellStyle name="Output 2 8 3 5" xfId="16272" xr:uid="{00000000-0005-0000-0000-000044900000}"/>
    <cellStyle name="Output 2 8 3 6" xfId="30746" xr:uid="{00000000-0005-0000-0000-000045900000}"/>
    <cellStyle name="Output 2 8 3 7" xfId="31160" xr:uid="{00000000-0005-0000-0000-000046900000}"/>
    <cellStyle name="Output 2 8 4" xfId="3864" xr:uid="{00000000-0005-0000-0000-000047900000}"/>
    <cellStyle name="Output 2 8 4 2" xfId="21232" xr:uid="{00000000-0005-0000-0000-000048900000}"/>
    <cellStyle name="Output 2 8 4 3" xfId="19961" xr:uid="{00000000-0005-0000-0000-000049900000}"/>
    <cellStyle name="Output 2 8 4 4" xfId="27311" xr:uid="{00000000-0005-0000-0000-00004A900000}"/>
    <cellStyle name="Output 2 8 4 5" xfId="25500" xr:uid="{00000000-0005-0000-0000-00004B900000}"/>
    <cellStyle name="Output 2 8 4 6" xfId="31825" xr:uid="{00000000-0005-0000-0000-00004C900000}"/>
    <cellStyle name="Output 2 8 5" xfId="15822" xr:uid="{00000000-0005-0000-0000-00004D900000}"/>
    <cellStyle name="Output 2 8 6" xfId="25187" xr:uid="{00000000-0005-0000-0000-00004E900000}"/>
    <cellStyle name="Output 2 8 7" xfId="25551" xr:uid="{00000000-0005-0000-0000-00004F900000}"/>
    <cellStyle name="Output 2 8 8" xfId="30501" xr:uid="{00000000-0005-0000-0000-000050900000}"/>
    <cellStyle name="Output 2 8 9" xfId="20815" xr:uid="{00000000-0005-0000-0000-000051900000}"/>
    <cellStyle name="Output 2 9" xfId="1867" xr:uid="{00000000-0005-0000-0000-000052900000}"/>
    <cellStyle name="Output 2 9 2" xfId="6168" xr:uid="{00000000-0005-0000-0000-000053900000}"/>
    <cellStyle name="Output 2 9 2 2" xfId="13733" xr:uid="{00000000-0005-0000-0000-000054900000}"/>
    <cellStyle name="Output 2 9 2 3" xfId="23379" xr:uid="{00000000-0005-0000-0000-000055900000}"/>
    <cellStyle name="Output 2 9 2 4" xfId="25900" xr:uid="{00000000-0005-0000-0000-000056900000}"/>
    <cellStyle name="Output 2 9 2 5" xfId="28335" xr:uid="{00000000-0005-0000-0000-000057900000}"/>
    <cellStyle name="Output 2 9 2 6" xfId="21197" xr:uid="{00000000-0005-0000-0000-000058900000}"/>
    <cellStyle name="Output 2 9 2 7" xfId="31628" xr:uid="{00000000-0005-0000-0000-000059900000}"/>
    <cellStyle name="Output 2 9 3" xfId="6902" xr:uid="{00000000-0005-0000-0000-00005A900000}"/>
    <cellStyle name="Output 2 9 3 2" xfId="24113" xr:uid="{00000000-0005-0000-0000-00005B900000}"/>
    <cellStyle name="Output 2 9 3 3" xfId="22587" xr:uid="{00000000-0005-0000-0000-00005C900000}"/>
    <cellStyle name="Output 2 9 3 4" xfId="28940" xr:uid="{00000000-0005-0000-0000-00005D900000}"/>
    <cellStyle name="Output 2 9 3 5" xfId="29836" xr:uid="{00000000-0005-0000-0000-00005E900000}"/>
    <cellStyle name="Output 2 9 3 6" xfId="27446" xr:uid="{00000000-0005-0000-0000-00005F900000}"/>
    <cellStyle name="Output 2 9 4" xfId="20512" xr:uid="{00000000-0005-0000-0000-000060900000}"/>
    <cellStyle name="Output 2 9 5" xfId="15848" xr:uid="{00000000-0005-0000-0000-000061900000}"/>
    <cellStyle name="Output 2 9 6" xfId="27855" xr:uid="{00000000-0005-0000-0000-000062900000}"/>
    <cellStyle name="Output 2 9 7" xfId="21579" xr:uid="{00000000-0005-0000-0000-000063900000}"/>
    <cellStyle name="Output 2 9 8" xfId="32073" xr:uid="{00000000-0005-0000-0000-000064900000}"/>
    <cellStyle name="Output 3" xfId="710" xr:uid="{00000000-0005-0000-0000-000065900000}"/>
    <cellStyle name="Output 3 10" xfId="25337" xr:uid="{00000000-0005-0000-0000-000066900000}"/>
    <cellStyle name="Output 3 11" xfId="22118" xr:uid="{00000000-0005-0000-0000-000067900000}"/>
    <cellStyle name="Output 3 12" xfId="29877" xr:uid="{00000000-0005-0000-0000-000068900000}"/>
    <cellStyle name="Output 3 13" xfId="24428" xr:uid="{00000000-0005-0000-0000-000069900000}"/>
    <cellStyle name="Output 3 14" xfId="16179" xr:uid="{00000000-0005-0000-0000-00006A900000}"/>
    <cellStyle name="Output 3 2" xfId="711" xr:uid="{00000000-0005-0000-0000-00006B900000}"/>
    <cellStyle name="Output 3 2 10" xfId="22539" xr:uid="{00000000-0005-0000-0000-00006C900000}"/>
    <cellStyle name="Output 3 2 11" xfId="20046" xr:uid="{00000000-0005-0000-0000-00006D900000}"/>
    <cellStyle name="Output 3 2 12" xfId="26601" xr:uid="{00000000-0005-0000-0000-00006E900000}"/>
    <cellStyle name="Output 3 2 13" xfId="27575" xr:uid="{00000000-0005-0000-0000-00006F900000}"/>
    <cellStyle name="Output 3 2 2" xfId="712" xr:uid="{00000000-0005-0000-0000-000070900000}"/>
    <cellStyle name="Output 3 2 2 10" xfId="29325" xr:uid="{00000000-0005-0000-0000-000071900000}"/>
    <cellStyle name="Output 3 2 2 11" xfId="32080" xr:uid="{00000000-0005-0000-0000-000072900000}"/>
    <cellStyle name="Output 3 2 2 2" xfId="713" xr:uid="{00000000-0005-0000-0000-000073900000}"/>
    <cellStyle name="Output 3 2 2 2 10" xfId="29995" xr:uid="{00000000-0005-0000-0000-000074900000}"/>
    <cellStyle name="Output 3 2 2 2 2" xfId="1479" xr:uid="{00000000-0005-0000-0000-000075900000}"/>
    <cellStyle name="Output 3 2 2 2 2 2" xfId="2570" xr:uid="{00000000-0005-0000-0000-000076900000}"/>
    <cellStyle name="Output 3 2 2 2 2 2 2" xfId="6593" xr:uid="{00000000-0005-0000-0000-000077900000}"/>
    <cellStyle name="Output 3 2 2 2 2 2 2 2" xfId="14014" xr:uid="{00000000-0005-0000-0000-000078900000}"/>
    <cellStyle name="Output 3 2 2 2 2 2 2 3" xfId="23804" xr:uid="{00000000-0005-0000-0000-000079900000}"/>
    <cellStyle name="Output 3 2 2 2 2 2 2 4" xfId="26136" xr:uid="{00000000-0005-0000-0000-00007A900000}"/>
    <cellStyle name="Output 3 2 2 2 2 2 2 5" xfId="25661" xr:uid="{00000000-0005-0000-0000-00007B900000}"/>
    <cellStyle name="Output 3 2 2 2 2 2 2 6" xfId="27045" xr:uid="{00000000-0005-0000-0000-00007C900000}"/>
    <cellStyle name="Output 3 2 2 2 2 2 2 7" xfId="31655" xr:uid="{00000000-0005-0000-0000-00007D900000}"/>
    <cellStyle name="Output 3 2 2 2 2 2 3" xfId="6767" xr:uid="{00000000-0005-0000-0000-00007E900000}"/>
    <cellStyle name="Output 3 2 2 2 2 2 3 2" xfId="23978" xr:uid="{00000000-0005-0000-0000-00007F900000}"/>
    <cellStyle name="Output 3 2 2 2 2 2 3 3" xfId="26531" xr:uid="{00000000-0005-0000-0000-000080900000}"/>
    <cellStyle name="Output 3 2 2 2 2 2 3 4" xfId="24425" xr:uid="{00000000-0005-0000-0000-000081900000}"/>
    <cellStyle name="Output 3 2 2 2 2 2 3 5" xfId="20038" xr:uid="{00000000-0005-0000-0000-000082900000}"/>
    <cellStyle name="Output 3 2 2 2 2 2 3 6" xfId="30247" xr:uid="{00000000-0005-0000-0000-000083900000}"/>
    <cellStyle name="Output 3 2 2 2 2 2 4" xfId="14338" xr:uid="{00000000-0005-0000-0000-000084900000}"/>
    <cellStyle name="Output 3 2 2 2 2 2 5" xfId="22055" xr:uid="{00000000-0005-0000-0000-000085900000}"/>
    <cellStyle name="Output 3 2 2 2 2 2 6" xfId="25138" xr:uid="{00000000-0005-0000-0000-000086900000}"/>
    <cellStyle name="Output 3 2 2 2 2 2 7" xfId="29997" xr:uid="{00000000-0005-0000-0000-000087900000}"/>
    <cellStyle name="Output 3 2 2 2 2 2 8" xfId="32008" xr:uid="{00000000-0005-0000-0000-000088900000}"/>
    <cellStyle name="Output 3 2 2 2 2 3" xfId="5906" xr:uid="{00000000-0005-0000-0000-000089900000}"/>
    <cellStyle name="Output 3 2 2 2 2 3 2" xfId="13535" xr:uid="{00000000-0005-0000-0000-00008A900000}"/>
    <cellStyle name="Output 3 2 2 2 2 3 3" xfId="23117" xr:uid="{00000000-0005-0000-0000-00008B900000}"/>
    <cellStyle name="Output 3 2 2 2 2 3 4" xfId="26274" xr:uid="{00000000-0005-0000-0000-00008C900000}"/>
    <cellStyle name="Output 3 2 2 2 2 3 5" xfId="20648" xr:uid="{00000000-0005-0000-0000-00008D900000}"/>
    <cellStyle name="Output 3 2 2 2 2 3 6" xfId="30628" xr:uid="{00000000-0005-0000-0000-00008E900000}"/>
    <cellStyle name="Output 3 2 2 2 2 3 7" xfId="27963" xr:uid="{00000000-0005-0000-0000-00008F900000}"/>
    <cellStyle name="Output 3 2 2 2 2 4" xfId="6250" xr:uid="{00000000-0005-0000-0000-000090900000}"/>
    <cellStyle name="Output 3 2 2 2 2 4 2" xfId="23461" xr:uid="{00000000-0005-0000-0000-000091900000}"/>
    <cellStyle name="Output 3 2 2 2 2 4 3" xfId="20569" xr:uid="{00000000-0005-0000-0000-000092900000}"/>
    <cellStyle name="Output 3 2 2 2 2 4 4" xfId="21025" xr:uid="{00000000-0005-0000-0000-000093900000}"/>
    <cellStyle name="Output 3 2 2 2 2 4 5" xfId="27887" xr:uid="{00000000-0005-0000-0000-000094900000}"/>
    <cellStyle name="Output 3 2 2 2 2 4 6" xfId="28763" xr:uid="{00000000-0005-0000-0000-000095900000}"/>
    <cellStyle name="Output 3 2 2 2 2 5" xfId="16231" xr:uid="{00000000-0005-0000-0000-000096900000}"/>
    <cellStyle name="Output 3 2 2 2 2 6" xfId="24212" xr:uid="{00000000-0005-0000-0000-000097900000}"/>
    <cellStyle name="Output 3 2 2 2 2 7" xfId="28168" xr:uid="{00000000-0005-0000-0000-000098900000}"/>
    <cellStyle name="Output 3 2 2 2 2 8" xfId="28019" xr:uid="{00000000-0005-0000-0000-000099900000}"/>
    <cellStyle name="Output 3 2 2 2 2 9" xfId="32019" xr:uid="{00000000-0005-0000-0000-00009A900000}"/>
    <cellStyle name="Output 3 2 2 2 3" xfId="1890" xr:uid="{00000000-0005-0000-0000-00009B900000}"/>
    <cellStyle name="Output 3 2 2 2 3 2" xfId="6191" xr:uid="{00000000-0005-0000-0000-00009C900000}"/>
    <cellStyle name="Output 3 2 2 2 3 2 2" xfId="13756" xr:uid="{00000000-0005-0000-0000-00009D900000}"/>
    <cellStyle name="Output 3 2 2 2 3 2 3" xfId="23402" xr:uid="{00000000-0005-0000-0000-00009E900000}"/>
    <cellStyle name="Output 3 2 2 2 3 2 4" xfId="25253" xr:uid="{00000000-0005-0000-0000-00009F900000}"/>
    <cellStyle name="Output 3 2 2 2 3 2 5" xfId="19452" xr:uid="{00000000-0005-0000-0000-0000A0900000}"/>
    <cellStyle name="Output 3 2 2 2 3 2 6" xfId="28695" xr:uid="{00000000-0005-0000-0000-0000A1900000}"/>
    <cellStyle name="Output 3 2 2 2 3 2 7" xfId="28682" xr:uid="{00000000-0005-0000-0000-0000A2900000}"/>
    <cellStyle name="Output 3 2 2 2 3 3" xfId="5560" xr:uid="{00000000-0005-0000-0000-0000A3900000}"/>
    <cellStyle name="Output 3 2 2 2 3 3 2" xfId="22796" xr:uid="{00000000-0005-0000-0000-0000A4900000}"/>
    <cellStyle name="Output 3 2 2 2 3 3 3" xfId="25791" xr:uid="{00000000-0005-0000-0000-0000A5900000}"/>
    <cellStyle name="Output 3 2 2 2 3 3 4" xfId="20469" xr:uid="{00000000-0005-0000-0000-0000A6900000}"/>
    <cellStyle name="Output 3 2 2 2 3 3 5" xfId="28236" xr:uid="{00000000-0005-0000-0000-0000A7900000}"/>
    <cellStyle name="Output 3 2 2 2 3 3 6" xfId="30294" xr:uid="{00000000-0005-0000-0000-0000A8900000}"/>
    <cellStyle name="Output 3 2 2 2 3 4" xfId="14559" xr:uid="{00000000-0005-0000-0000-0000A9900000}"/>
    <cellStyle name="Output 3 2 2 2 3 5" xfId="20673" xr:uid="{00000000-0005-0000-0000-0000AA900000}"/>
    <cellStyle name="Output 3 2 2 2 3 6" xfId="26030" xr:uid="{00000000-0005-0000-0000-0000AB900000}"/>
    <cellStyle name="Output 3 2 2 2 3 7" xfId="30537" xr:uid="{00000000-0005-0000-0000-0000AC900000}"/>
    <cellStyle name="Output 3 2 2 2 3 8" xfId="27269" xr:uid="{00000000-0005-0000-0000-0000AD900000}"/>
    <cellStyle name="Output 3 2 2 2 4" xfId="4116" xr:uid="{00000000-0005-0000-0000-0000AE900000}"/>
    <cellStyle name="Output 3 2 2 2 4 2" xfId="12019" xr:uid="{00000000-0005-0000-0000-0000AF900000}"/>
    <cellStyle name="Output 3 2 2 2 4 3" xfId="21483" xr:uid="{00000000-0005-0000-0000-0000B0900000}"/>
    <cellStyle name="Output 3 2 2 2 4 4" xfId="24349" xr:uid="{00000000-0005-0000-0000-0000B1900000}"/>
    <cellStyle name="Output 3 2 2 2 4 5" xfId="27519" xr:uid="{00000000-0005-0000-0000-0000B2900000}"/>
    <cellStyle name="Output 3 2 2 2 4 6" xfId="24533" xr:uid="{00000000-0005-0000-0000-0000B3900000}"/>
    <cellStyle name="Output 3 2 2 2 4 7" xfId="31100" xr:uid="{00000000-0005-0000-0000-0000B4900000}"/>
    <cellStyle name="Output 3 2 2 2 5" xfId="6709" xr:uid="{00000000-0005-0000-0000-0000B5900000}"/>
    <cellStyle name="Output 3 2 2 2 5 2" xfId="23920" xr:uid="{00000000-0005-0000-0000-0000B6900000}"/>
    <cellStyle name="Output 3 2 2 2 5 3" xfId="26300" xr:uid="{00000000-0005-0000-0000-0000B7900000}"/>
    <cellStyle name="Output 3 2 2 2 5 4" xfId="19402" xr:uid="{00000000-0005-0000-0000-0000B8900000}"/>
    <cellStyle name="Output 3 2 2 2 5 5" xfId="18287" xr:uid="{00000000-0005-0000-0000-0000B9900000}"/>
    <cellStyle name="Output 3 2 2 2 5 6" xfId="25906" xr:uid="{00000000-0005-0000-0000-0000BA900000}"/>
    <cellStyle name="Output 3 2 2 2 6" xfId="26488" xr:uid="{00000000-0005-0000-0000-0000BB900000}"/>
    <cellStyle name="Output 3 2 2 2 7" xfId="20970" xr:uid="{00000000-0005-0000-0000-0000BC900000}"/>
    <cellStyle name="Output 3 2 2 2 8" xfId="30681" xr:uid="{00000000-0005-0000-0000-0000BD900000}"/>
    <cellStyle name="Output 3 2 2 2 9" xfId="22406" xr:uid="{00000000-0005-0000-0000-0000BE900000}"/>
    <cellStyle name="Output 3 2 2 3" xfId="1478" xr:uid="{00000000-0005-0000-0000-0000BF900000}"/>
    <cellStyle name="Output 3 2 2 3 2" xfId="2569" xr:uid="{00000000-0005-0000-0000-0000C0900000}"/>
    <cellStyle name="Output 3 2 2 3 2 2" xfId="6592" xr:uid="{00000000-0005-0000-0000-0000C1900000}"/>
    <cellStyle name="Output 3 2 2 3 2 2 2" xfId="14013" xr:uid="{00000000-0005-0000-0000-0000C2900000}"/>
    <cellStyle name="Output 3 2 2 3 2 2 3" xfId="23803" xr:uid="{00000000-0005-0000-0000-0000C3900000}"/>
    <cellStyle name="Output 3 2 2 3 2 2 4" xfId="25115" xr:uid="{00000000-0005-0000-0000-0000C4900000}"/>
    <cellStyle name="Output 3 2 2 3 2 2 5" xfId="24608" xr:uid="{00000000-0005-0000-0000-0000C5900000}"/>
    <cellStyle name="Output 3 2 2 3 2 2 6" xfId="27240" xr:uid="{00000000-0005-0000-0000-0000C6900000}"/>
    <cellStyle name="Output 3 2 2 3 2 2 7" xfId="31881" xr:uid="{00000000-0005-0000-0000-0000C7900000}"/>
    <cellStyle name="Output 3 2 2 3 2 3" xfId="4041" xr:uid="{00000000-0005-0000-0000-0000C8900000}"/>
    <cellStyle name="Output 3 2 2 3 2 3 2" xfId="21408" xr:uid="{00000000-0005-0000-0000-0000C9900000}"/>
    <cellStyle name="Output 3 2 2 3 2 3 3" xfId="21925" xr:uid="{00000000-0005-0000-0000-0000CA900000}"/>
    <cellStyle name="Output 3 2 2 3 2 3 4" xfId="27198" xr:uid="{00000000-0005-0000-0000-0000CB900000}"/>
    <cellStyle name="Output 3 2 2 3 2 3 5" xfId="27835" xr:uid="{00000000-0005-0000-0000-0000CC900000}"/>
    <cellStyle name="Output 3 2 2 3 2 3 6" xfId="31205" xr:uid="{00000000-0005-0000-0000-0000CD900000}"/>
    <cellStyle name="Output 3 2 2 3 2 4" xfId="14339" xr:uid="{00000000-0005-0000-0000-0000CE900000}"/>
    <cellStyle name="Output 3 2 2 3 2 5" xfId="16207" xr:uid="{00000000-0005-0000-0000-0000CF900000}"/>
    <cellStyle name="Output 3 2 2 3 2 6" xfId="24848" xr:uid="{00000000-0005-0000-0000-0000D0900000}"/>
    <cellStyle name="Output 3 2 2 3 2 7" xfId="24796" xr:uid="{00000000-0005-0000-0000-0000D1900000}"/>
    <cellStyle name="Output 3 2 2 3 2 8" xfId="25794" xr:uid="{00000000-0005-0000-0000-0000D2900000}"/>
    <cellStyle name="Output 3 2 2 3 3" xfId="5905" xr:uid="{00000000-0005-0000-0000-0000D3900000}"/>
    <cellStyle name="Output 3 2 2 3 3 2" xfId="13534" xr:uid="{00000000-0005-0000-0000-0000D4900000}"/>
    <cellStyle name="Output 3 2 2 3 3 3" xfId="23116" xr:uid="{00000000-0005-0000-0000-0000D5900000}"/>
    <cellStyle name="Output 3 2 2 3 3 4" xfId="25621" xr:uid="{00000000-0005-0000-0000-0000D6900000}"/>
    <cellStyle name="Output 3 2 2 3 3 5" xfId="22902" xr:uid="{00000000-0005-0000-0000-0000D7900000}"/>
    <cellStyle name="Output 3 2 2 3 3 6" xfId="29832" xr:uid="{00000000-0005-0000-0000-0000D8900000}"/>
    <cellStyle name="Output 3 2 2 3 3 7" xfId="31961" xr:uid="{00000000-0005-0000-0000-0000D9900000}"/>
    <cellStyle name="Output 3 2 2 3 4" xfId="6925" xr:uid="{00000000-0005-0000-0000-0000DA900000}"/>
    <cellStyle name="Output 3 2 2 3 4 2" xfId="24136" xr:uid="{00000000-0005-0000-0000-0000DB900000}"/>
    <cellStyle name="Output 3 2 2 3 4 3" xfId="24665" xr:uid="{00000000-0005-0000-0000-0000DC900000}"/>
    <cellStyle name="Output 3 2 2 3 4 4" xfId="28963" xr:uid="{00000000-0005-0000-0000-0000DD900000}"/>
    <cellStyle name="Output 3 2 2 3 4 5" xfId="26530" xr:uid="{00000000-0005-0000-0000-0000DE900000}"/>
    <cellStyle name="Output 3 2 2 3 4 6" xfId="27427" xr:uid="{00000000-0005-0000-0000-0000DF900000}"/>
    <cellStyle name="Output 3 2 2 3 5" xfId="20229" xr:uid="{00000000-0005-0000-0000-0000E0900000}"/>
    <cellStyle name="Output 3 2 2 3 6" xfId="22365" xr:uid="{00000000-0005-0000-0000-0000E1900000}"/>
    <cellStyle name="Output 3 2 2 3 7" xfId="26976" xr:uid="{00000000-0005-0000-0000-0000E2900000}"/>
    <cellStyle name="Output 3 2 2 3 8" xfId="29508" xr:uid="{00000000-0005-0000-0000-0000E3900000}"/>
    <cellStyle name="Output 3 2 2 3 9" xfId="30980" xr:uid="{00000000-0005-0000-0000-0000E4900000}"/>
    <cellStyle name="Output 3 2 2 4" xfId="1889" xr:uid="{00000000-0005-0000-0000-0000E5900000}"/>
    <cellStyle name="Output 3 2 2 4 2" xfId="6190" xr:uid="{00000000-0005-0000-0000-0000E6900000}"/>
    <cellStyle name="Output 3 2 2 4 2 2" xfId="13755" xr:uid="{00000000-0005-0000-0000-0000E7900000}"/>
    <cellStyle name="Output 3 2 2 4 2 3" xfId="23401" xr:uid="{00000000-0005-0000-0000-0000E8900000}"/>
    <cellStyle name="Output 3 2 2 4 2 4" xfId="20467" xr:uid="{00000000-0005-0000-0000-0000E9900000}"/>
    <cellStyle name="Output 3 2 2 4 2 5" xfId="28336" xr:uid="{00000000-0005-0000-0000-0000EA900000}"/>
    <cellStyle name="Output 3 2 2 4 2 6" xfId="29831" xr:uid="{00000000-0005-0000-0000-0000EB900000}"/>
    <cellStyle name="Output 3 2 2 4 2 7" xfId="31451" xr:uid="{00000000-0005-0000-0000-0000EC900000}"/>
    <cellStyle name="Output 3 2 2 4 3" xfId="3906" xr:uid="{00000000-0005-0000-0000-0000ED900000}"/>
    <cellStyle name="Output 3 2 2 4 3 2" xfId="21273" xr:uid="{00000000-0005-0000-0000-0000EE900000}"/>
    <cellStyle name="Output 3 2 2 4 3 3" xfId="26442" xr:uid="{00000000-0005-0000-0000-0000EF900000}"/>
    <cellStyle name="Output 3 2 2 4 3 4" xfId="18249" xr:uid="{00000000-0005-0000-0000-0000F0900000}"/>
    <cellStyle name="Output 3 2 2 4 3 5" xfId="30508" xr:uid="{00000000-0005-0000-0000-0000F1900000}"/>
    <cellStyle name="Output 3 2 2 4 3 6" xfId="30942" xr:uid="{00000000-0005-0000-0000-0000F2900000}"/>
    <cellStyle name="Output 3 2 2 4 4" xfId="14881" xr:uid="{00000000-0005-0000-0000-0000F3900000}"/>
    <cellStyle name="Output 3 2 2 4 5" xfId="18588" xr:uid="{00000000-0005-0000-0000-0000F4900000}"/>
    <cellStyle name="Output 3 2 2 4 6" xfId="26909" xr:uid="{00000000-0005-0000-0000-0000F5900000}"/>
    <cellStyle name="Output 3 2 2 4 7" xfId="26362" xr:uid="{00000000-0005-0000-0000-0000F6900000}"/>
    <cellStyle name="Output 3 2 2 4 8" xfId="27801" xr:uid="{00000000-0005-0000-0000-0000F7900000}"/>
    <cellStyle name="Output 3 2 2 5" xfId="4118" xr:uid="{00000000-0005-0000-0000-0000F8900000}"/>
    <cellStyle name="Output 3 2 2 5 2" xfId="12021" xr:uid="{00000000-0005-0000-0000-0000F9900000}"/>
    <cellStyle name="Output 3 2 2 5 3" xfId="21485" xr:uid="{00000000-0005-0000-0000-0000FA900000}"/>
    <cellStyle name="Output 3 2 2 5 4" xfId="24956" xr:uid="{00000000-0005-0000-0000-0000FB900000}"/>
    <cellStyle name="Output 3 2 2 5 5" xfId="20696" xr:uid="{00000000-0005-0000-0000-0000FC900000}"/>
    <cellStyle name="Output 3 2 2 5 6" xfId="15209" xr:uid="{00000000-0005-0000-0000-0000FD900000}"/>
    <cellStyle name="Output 3 2 2 5 7" xfId="30290" xr:uid="{00000000-0005-0000-0000-0000FE900000}"/>
    <cellStyle name="Output 3 2 2 6" xfId="3927" xr:uid="{00000000-0005-0000-0000-0000FF900000}"/>
    <cellStyle name="Output 3 2 2 6 2" xfId="21294" xr:uid="{00000000-0005-0000-0000-000000910000}"/>
    <cellStyle name="Output 3 2 2 6 3" xfId="19883" xr:uid="{00000000-0005-0000-0000-000001910000}"/>
    <cellStyle name="Output 3 2 2 6 4" xfId="24437" xr:uid="{00000000-0005-0000-0000-000002910000}"/>
    <cellStyle name="Output 3 2 2 6 5" xfId="27608" xr:uid="{00000000-0005-0000-0000-000003910000}"/>
    <cellStyle name="Output 3 2 2 6 6" xfId="30384" xr:uid="{00000000-0005-0000-0000-000004910000}"/>
    <cellStyle name="Output 3 2 2 7" xfId="20656" xr:uid="{00000000-0005-0000-0000-000005910000}"/>
    <cellStyle name="Output 3 2 2 8" xfId="24417" xr:uid="{00000000-0005-0000-0000-000006910000}"/>
    <cellStyle name="Output 3 2 2 9" xfId="19858" xr:uid="{00000000-0005-0000-0000-000007910000}"/>
    <cellStyle name="Output 3 2 3" xfId="714" xr:uid="{00000000-0005-0000-0000-000008910000}"/>
    <cellStyle name="Output 3 2 3 10" xfId="32043" xr:uid="{00000000-0005-0000-0000-000009910000}"/>
    <cellStyle name="Output 3 2 3 2" xfId="1480" xr:uid="{00000000-0005-0000-0000-00000A910000}"/>
    <cellStyle name="Output 3 2 3 2 2" xfId="2571" xr:uid="{00000000-0005-0000-0000-00000B910000}"/>
    <cellStyle name="Output 3 2 3 2 2 2" xfId="6594" xr:uid="{00000000-0005-0000-0000-00000C910000}"/>
    <cellStyle name="Output 3 2 3 2 2 2 2" xfId="14015" xr:uid="{00000000-0005-0000-0000-00000D910000}"/>
    <cellStyle name="Output 3 2 3 2 2 2 3" xfId="23805" xr:uid="{00000000-0005-0000-0000-00000E910000}"/>
    <cellStyle name="Output 3 2 3 2 2 2 4" xfId="25673" xr:uid="{00000000-0005-0000-0000-00000F910000}"/>
    <cellStyle name="Output 3 2 3 2 2 2 5" xfId="22438" xr:uid="{00000000-0005-0000-0000-000010910000}"/>
    <cellStyle name="Output 3 2 3 2 2 2 6" xfId="28660" xr:uid="{00000000-0005-0000-0000-000011910000}"/>
    <cellStyle name="Output 3 2 3 2 2 2 7" xfId="31546" xr:uid="{00000000-0005-0000-0000-000012910000}"/>
    <cellStyle name="Output 3 2 3 2 2 3" xfId="6082" xr:uid="{00000000-0005-0000-0000-000013910000}"/>
    <cellStyle name="Output 3 2 3 2 2 3 2" xfId="23293" xr:uid="{00000000-0005-0000-0000-000014910000}"/>
    <cellStyle name="Output 3 2 3 2 2 3 3" xfId="24712" xr:uid="{00000000-0005-0000-0000-000015910000}"/>
    <cellStyle name="Output 3 2 3 2 2 3 4" xfId="22648" xr:uid="{00000000-0005-0000-0000-000016910000}"/>
    <cellStyle name="Output 3 2 3 2 2 3 5" xfId="20220" xr:uid="{00000000-0005-0000-0000-000017910000}"/>
    <cellStyle name="Output 3 2 3 2 2 3 6" xfId="27664" xr:uid="{00000000-0005-0000-0000-000018910000}"/>
    <cellStyle name="Output 3 2 3 2 2 4" xfId="14337" xr:uid="{00000000-0005-0000-0000-000019910000}"/>
    <cellStyle name="Output 3 2 3 2 2 5" xfId="26361" xr:uid="{00000000-0005-0000-0000-00001A910000}"/>
    <cellStyle name="Output 3 2 3 2 2 6" xfId="25427" xr:uid="{00000000-0005-0000-0000-00001B910000}"/>
    <cellStyle name="Output 3 2 3 2 2 7" xfId="21496" xr:uid="{00000000-0005-0000-0000-00001C910000}"/>
    <cellStyle name="Output 3 2 3 2 2 8" xfId="31547" xr:uid="{00000000-0005-0000-0000-00001D910000}"/>
    <cellStyle name="Output 3 2 3 2 3" xfId="5907" xr:uid="{00000000-0005-0000-0000-00001E910000}"/>
    <cellStyle name="Output 3 2 3 2 3 2" xfId="13536" xr:uid="{00000000-0005-0000-0000-00001F910000}"/>
    <cellStyle name="Output 3 2 3 2 3 3" xfId="23118" xr:uid="{00000000-0005-0000-0000-000020910000}"/>
    <cellStyle name="Output 3 2 3 2 3 4" xfId="22386" xr:uid="{00000000-0005-0000-0000-000021910000}"/>
    <cellStyle name="Output 3 2 3 2 3 5" xfId="21159" xr:uid="{00000000-0005-0000-0000-000022910000}"/>
    <cellStyle name="Output 3 2 3 2 3 6" xfId="27330" xr:uid="{00000000-0005-0000-0000-000023910000}"/>
    <cellStyle name="Output 3 2 3 2 3 7" xfId="31745" xr:uid="{00000000-0005-0000-0000-000024910000}"/>
    <cellStyle name="Output 3 2 3 2 4" xfId="6791" xr:uid="{00000000-0005-0000-0000-000025910000}"/>
    <cellStyle name="Output 3 2 3 2 4 2" xfId="24002" xr:uid="{00000000-0005-0000-0000-000026910000}"/>
    <cellStyle name="Output 3 2 3 2 4 3" xfId="20219" xr:uid="{00000000-0005-0000-0000-000027910000}"/>
    <cellStyle name="Output 3 2 3 2 4 4" xfId="28829" xr:uid="{00000000-0005-0000-0000-000028910000}"/>
    <cellStyle name="Output 3 2 3 2 4 5" xfId="27568" xr:uid="{00000000-0005-0000-0000-000029910000}"/>
    <cellStyle name="Output 3 2 3 2 4 6" xfId="31765" xr:uid="{00000000-0005-0000-0000-00002A910000}"/>
    <cellStyle name="Output 3 2 3 2 5" xfId="15189" xr:uid="{00000000-0005-0000-0000-00002B910000}"/>
    <cellStyle name="Output 3 2 3 2 6" xfId="26382" xr:uid="{00000000-0005-0000-0000-00002C910000}"/>
    <cellStyle name="Output 3 2 3 2 7" xfId="19453" xr:uid="{00000000-0005-0000-0000-00002D910000}"/>
    <cellStyle name="Output 3 2 3 2 8" xfId="29336" xr:uid="{00000000-0005-0000-0000-00002E910000}"/>
    <cellStyle name="Output 3 2 3 2 9" xfId="21257" xr:uid="{00000000-0005-0000-0000-00002F910000}"/>
    <cellStyle name="Output 3 2 3 3" xfId="1891" xr:uid="{00000000-0005-0000-0000-000030910000}"/>
    <cellStyle name="Output 3 2 3 3 2" xfId="6192" xr:uid="{00000000-0005-0000-0000-000031910000}"/>
    <cellStyle name="Output 3 2 3 3 2 2" xfId="13757" xr:uid="{00000000-0005-0000-0000-000032910000}"/>
    <cellStyle name="Output 3 2 3 3 2 3" xfId="23403" xr:uid="{00000000-0005-0000-0000-000033910000}"/>
    <cellStyle name="Output 3 2 3 3 2 4" xfId="19815" xr:uid="{00000000-0005-0000-0000-000034910000}"/>
    <cellStyle name="Output 3 2 3 3 2 5" xfId="17973" xr:uid="{00000000-0005-0000-0000-000035910000}"/>
    <cellStyle name="Output 3 2 3 3 2 6" xfId="26614" xr:uid="{00000000-0005-0000-0000-000036910000}"/>
    <cellStyle name="Output 3 2 3 3 2 7" xfId="29189" xr:uid="{00000000-0005-0000-0000-000037910000}"/>
    <cellStyle name="Output 3 2 3 3 3" xfId="6896" xr:uid="{00000000-0005-0000-0000-000038910000}"/>
    <cellStyle name="Output 3 2 3 3 3 2" xfId="24107" xr:uid="{00000000-0005-0000-0000-000039910000}"/>
    <cellStyle name="Output 3 2 3 3 3 3" xfId="24390" xr:uid="{00000000-0005-0000-0000-00003A910000}"/>
    <cellStyle name="Output 3 2 3 3 3 4" xfId="28934" xr:uid="{00000000-0005-0000-0000-00003B910000}"/>
    <cellStyle name="Output 3 2 3 3 3 5" xfId="21812" xr:uid="{00000000-0005-0000-0000-00003C910000}"/>
    <cellStyle name="Output 3 2 3 3 3 6" xfId="31140" xr:uid="{00000000-0005-0000-0000-00003D910000}"/>
    <cellStyle name="Output 3 2 3 3 4" xfId="14557" xr:uid="{00000000-0005-0000-0000-00003E910000}"/>
    <cellStyle name="Output 3 2 3 3 5" xfId="20628" xr:uid="{00000000-0005-0000-0000-00003F910000}"/>
    <cellStyle name="Output 3 2 3 3 6" xfId="27616" xr:uid="{00000000-0005-0000-0000-000040910000}"/>
    <cellStyle name="Output 3 2 3 3 7" xfId="30228" xr:uid="{00000000-0005-0000-0000-000041910000}"/>
    <cellStyle name="Output 3 2 3 3 8" xfId="31084" xr:uid="{00000000-0005-0000-0000-000042910000}"/>
    <cellStyle name="Output 3 2 3 4" xfId="4115" xr:uid="{00000000-0005-0000-0000-000043910000}"/>
    <cellStyle name="Output 3 2 3 4 2" xfId="12018" xr:uid="{00000000-0005-0000-0000-000044910000}"/>
    <cellStyle name="Output 3 2 3 4 3" xfId="21482" xr:uid="{00000000-0005-0000-0000-000045910000}"/>
    <cellStyle name="Output 3 2 3 4 4" xfId="15864" xr:uid="{00000000-0005-0000-0000-000046910000}"/>
    <cellStyle name="Output 3 2 3 4 5" xfId="24468" xr:uid="{00000000-0005-0000-0000-000047910000}"/>
    <cellStyle name="Output 3 2 3 4 6" xfId="25062" xr:uid="{00000000-0005-0000-0000-000048910000}"/>
    <cellStyle name="Output 3 2 3 4 7" xfId="31042" xr:uid="{00000000-0005-0000-0000-000049910000}"/>
    <cellStyle name="Output 3 2 3 5" xfId="6962" xr:uid="{00000000-0005-0000-0000-00004A910000}"/>
    <cellStyle name="Output 3 2 3 5 2" xfId="24173" xr:uid="{00000000-0005-0000-0000-00004B910000}"/>
    <cellStyle name="Output 3 2 3 5 3" xfId="26536" xr:uid="{00000000-0005-0000-0000-00004C910000}"/>
    <cellStyle name="Output 3 2 3 5 4" xfId="29000" xr:uid="{00000000-0005-0000-0000-00004D910000}"/>
    <cellStyle name="Output 3 2 3 5 5" xfId="24441" xr:uid="{00000000-0005-0000-0000-00004E910000}"/>
    <cellStyle name="Output 3 2 3 5 6" xfId="31050" xr:uid="{00000000-0005-0000-0000-00004F910000}"/>
    <cellStyle name="Output 3 2 3 6" xfId="15591" xr:uid="{00000000-0005-0000-0000-000050910000}"/>
    <cellStyle name="Output 3 2 3 7" xfId="25221" xr:uid="{00000000-0005-0000-0000-000051910000}"/>
    <cellStyle name="Output 3 2 3 8" xfId="18563" xr:uid="{00000000-0005-0000-0000-000052910000}"/>
    <cellStyle name="Output 3 2 3 9" xfId="27296" xr:uid="{00000000-0005-0000-0000-000053910000}"/>
    <cellStyle name="Output 3 2 4" xfId="715" xr:uid="{00000000-0005-0000-0000-000054910000}"/>
    <cellStyle name="Output 3 2 4 10" xfId="22318" xr:uid="{00000000-0005-0000-0000-000055910000}"/>
    <cellStyle name="Output 3 2 4 2" xfId="1481" xr:uid="{00000000-0005-0000-0000-000056910000}"/>
    <cellStyle name="Output 3 2 4 2 2" xfId="2572" xr:uid="{00000000-0005-0000-0000-000057910000}"/>
    <cellStyle name="Output 3 2 4 2 2 2" xfId="6595" xr:uid="{00000000-0005-0000-0000-000058910000}"/>
    <cellStyle name="Output 3 2 4 2 2 2 2" xfId="14016" xr:uid="{00000000-0005-0000-0000-000059910000}"/>
    <cellStyle name="Output 3 2 4 2 2 2 3" xfId="23806" xr:uid="{00000000-0005-0000-0000-00005A910000}"/>
    <cellStyle name="Output 3 2 4 2 2 2 4" xfId="25453" xr:uid="{00000000-0005-0000-0000-00005B910000}"/>
    <cellStyle name="Output 3 2 4 2 2 2 5" xfId="20567" xr:uid="{00000000-0005-0000-0000-00005C910000}"/>
    <cellStyle name="Output 3 2 4 2 2 2 6" xfId="29475" xr:uid="{00000000-0005-0000-0000-00005D910000}"/>
    <cellStyle name="Output 3 2 4 2 2 2 7" xfId="31695" xr:uid="{00000000-0005-0000-0000-00005E910000}"/>
    <cellStyle name="Output 3 2 4 2 2 3" xfId="4939" xr:uid="{00000000-0005-0000-0000-00005F910000}"/>
    <cellStyle name="Output 3 2 4 2 2 3 2" xfId="22237" xr:uid="{00000000-0005-0000-0000-000060910000}"/>
    <cellStyle name="Output 3 2 4 2 2 3 3" xfId="24776" xr:uid="{00000000-0005-0000-0000-000061910000}"/>
    <cellStyle name="Output 3 2 4 2 2 3 4" xfId="24680" xr:uid="{00000000-0005-0000-0000-000062910000}"/>
    <cellStyle name="Output 3 2 4 2 2 3 5" xfId="30657" xr:uid="{00000000-0005-0000-0000-000063910000}"/>
    <cellStyle name="Output 3 2 4 2 2 3 6" xfId="27101" xr:uid="{00000000-0005-0000-0000-000064910000}"/>
    <cellStyle name="Output 3 2 4 2 2 4" xfId="14336" xr:uid="{00000000-0005-0000-0000-000065910000}"/>
    <cellStyle name="Output 3 2 4 2 2 5" xfId="25454" xr:uid="{00000000-0005-0000-0000-000066910000}"/>
    <cellStyle name="Output 3 2 4 2 2 6" xfId="25393" xr:uid="{00000000-0005-0000-0000-000067910000}"/>
    <cellStyle name="Output 3 2 4 2 2 7" xfId="27299" xr:uid="{00000000-0005-0000-0000-000068910000}"/>
    <cellStyle name="Output 3 2 4 2 2 8" xfId="31721" xr:uid="{00000000-0005-0000-0000-000069910000}"/>
    <cellStyle name="Output 3 2 4 2 3" xfId="5908" xr:uid="{00000000-0005-0000-0000-00006A910000}"/>
    <cellStyle name="Output 3 2 4 2 3 2" xfId="13537" xr:uid="{00000000-0005-0000-0000-00006B910000}"/>
    <cellStyle name="Output 3 2 4 2 3 3" xfId="23119" xr:uid="{00000000-0005-0000-0000-00006C910000}"/>
    <cellStyle name="Output 3 2 4 2 3 4" xfId="25868" xr:uid="{00000000-0005-0000-0000-00006D910000}"/>
    <cellStyle name="Output 3 2 4 2 3 5" xfId="22391" xr:uid="{00000000-0005-0000-0000-00006E910000}"/>
    <cellStyle name="Output 3 2 4 2 3 6" xfId="29613" xr:uid="{00000000-0005-0000-0000-00006F910000}"/>
    <cellStyle name="Output 3 2 4 2 3 7" xfId="31102" xr:uid="{00000000-0005-0000-0000-000070910000}"/>
    <cellStyle name="Output 3 2 4 2 4" xfId="6484" xr:uid="{00000000-0005-0000-0000-000071910000}"/>
    <cellStyle name="Output 3 2 4 2 4 2" xfId="23695" xr:uid="{00000000-0005-0000-0000-000072910000}"/>
    <cellStyle name="Output 3 2 4 2 4 3" xfId="22044" xr:uid="{00000000-0005-0000-0000-000073910000}"/>
    <cellStyle name="Output 3 2 4 2 4 4" xfId="21598" xr:uid="{00000000-0005-0000-0000-000074910000}"/>
    <cellStyle name="Output 3 2 4 2 4 5" xfId="26038" xr:uid="{00000000-0005-0000-0000-000075910000}"/>
    <cellStyle name="Output 3 2 4 2 4 6" xfId="30914" xr:uid="{00000000-0005-0000-0000-000076910000}"/>
    <cellStyle name="Output 3 2 4 2 5" xfId="19711" xr:uid="{00000000-0005-0000-0000-000077910000}"/>
    <cellStyle name="Output 3 2 4 2 6" xfId="18003" xr:uid="{00000000-0005-0000-0000-000078910000}"/>
    <cellStyle name="Output 3 2 4 2 7" xfId="28664" xr:uid="{00000000-0005-0000-0000-000079910000}"/>
    <cellStyle name="Output 3 2 4 2 8" xfId="29725" xr:uid="{00000000-0005-0000-0000-00007A910000}"/>
    <cellStyle name="Output 3 2 4 2 9" xfId="20071" xr:uid="{00000000-0005-0000-0000-00007B910000}"/>
    <cellStyle name="Output 3 2 4 3" xfId="1892" xr:uid="{00000000-0005-0000-0000-00007C910000}"/>
    <cellStyle name="Output 3 2 4 3 2" xfId="6193" xr:uid="{00000000-0005-0000-0000-00007D910000}"/>
    <cellStyle name="Output 3 2 4 3 2 2" xfId="13758" xr:uid="{00000000-0005-0000-0000-00007E910000}"/>
    <cellStyle name="Output 3 2 4 3 2 3" xfId="23404" xr:uid="{00000000-0005-0000-0000-00007F910000}"/>
    <cellStyle name="Output 3 2 4 3 2 4" xfId="21863" xr:uid="{00000000-0005-0000-0000-000080910000}"/>
    <cellStyle name="Output 3 2 4 3 2 5" xfId="21055" xr:uid="{00000000-0005-0000-0000-000081910000}"/>
    <cellStyle name="Output 3 2 4 3 2 6" xfId="19932" xr:uid="{00000000-0005-0000-0000-000082910000}"/>
    <cellStyle name="Output 3 2 4 3 2 7" xfId="28127" xr:uid="{00000000-0005-0000-0000-000083910000}"/>
    <cellStyle name="Output 3 2 4 3 3" xfId="6264" xr:uid="{00000000-0005-0000-0000-000084910000}"/>
    <cellStyle name="Output 3 2 4 3 3 2" xfId="23475" xr:uid="{00000000-0005-0000-0000-000085910000}"/>
    <cellStyle name="Output 3 2 4 3 3 3" xfId="18887" xr:uid="{00000000-0005-0000-0000-000086910000}"/>
    <cellStyle name="Output 3 2 4 3 3 4" xfId="25552" xr:uid="{00000000-0005-0000-0000-000087910000}"/>
    <cellStyle name="Output 3 2 4 3 3 5" xfId="28176" xr:uid="{00000000-0005-0000-0000-000088910000}"/>
    <cellStyle name="Output 3 2 4 3 3 6" xfId="25568" xr:uid="{00000000-0005-0000-0000-000089910000}"/>
    <cellStyle name="Output 3 2 4 3 4" xfId="14556" xr:uid="{00000000-0005-0000-0000-00008A910000}"/>
    <cellStyle name="Output 3 2 4 3 5" xfId="24473" xr:uid="{00000000-0005-0000-0000-00008B910000}"/>
    <cellStyle name="Output 3 2 4 3 6" xfId="20796" xr:uid="{00000000-0005-0000-0000-00008C910000}"/>
    <cellStyle name="Output 3 2 4 3 7" xfId="28006" xr:uid="{00000000-0005-0000-0000-00008D910000}"/>
    <cellStyle name="Output 3 2 4 3 8" xfId="32114" xr:uid="{00000000-0005-0000-0000-00008E910000}"/>
    <cellStyle name="Output 3 2 4 4" xfId="4114" xr:uid="{00000000-0005-0000-0000-00008F910000}"/>
    <cellStyle name="Output 3 2 4 4 2" xfId="12017" xr:uid="{00000000-0005-0000-0000-000090910000}"/>
    <cellStyle name="Output 3 2 4 4 3" xfId="21481" xr:uid="{00000000-0005-0000-0000-000091910000}"/>
    <cellStyle name="Output 3 2 4 4 4" xfId="24380" xr:uid="{00000000-0005-0000-0000-000092910000}"/>
    <cellStyle name="Output 3 2 4 4 5" xfId="26822" xr:uid="{00000000-0005-0000-0000-000093910000}"/>
    <cellStyle name="Output 3 2 4 4 6" xfId="28201" xr:uid="{00000000-0005-0000-0000-000094910000}"/>
    <cellStyle name="Output 3 2 4 4 7" xfId="17994" xr:uid="{00000000-0005-0000-0000-000095910000}"/>
    <cellStyle name="Output 3 2 4 5" xfId="3870" xr:uid="{00000000-0005-0000-0000-000096910000}"/>
    <cellStyle name="Output 3 2 4 5 2" xfId="21238" xr:uid="{00000000-0005-0000-0000-000097910000}"/>
    <cellStyle name="Output 3 2 4 5 3" xfId="24945" xr:uid="{00000000-0005-0000-0000-000098910000}"/>
    <cellStyle name="Output 3 2 4 5 4" xfId="24869" xr:uid="{00000000-0005-0000-0000-000099910000}"/>
    <cellStyle name="Output 3 2 4 5 5" xfId="18801" xr:uid="{00000000-0005-0000-0000-00009A910000}"/>
    <cellStyle name="Output 3 2 4 5 6" xfId="30952" xr:uid="{00000000-0005-0000-0000-00009B910000}"/>
    <cellStyle name="Output 3 2 4 6" xfId="26426" xr:uid="{00000000-0005-0000-0000-00009C910000}"/>
    <cellStyle name="Output 3 2 4 7" xfId="15578" xr:uid="{00000000-0005-0000-0000-00009D910000}"/>
    <cellStyle name="Output 3 2 4 8" xfId="30639" xr:uid="{00000000-0005-0000-0000-00009E910000}"/>
    <cellStyle name="Output 3 2 4 9" xfId="20198" xr:uid="{00000000-0005-0000-0000-00009F910000}"/>
    <cellStyle name="Output 3 2 5" xfId="1477" xr:uid="{00000000-0005-0000-0000-0000A0910000}"/>
    <cellStyle name="Output 3 2 5 2" xfId="2568" xr:uid="{00000000-0005-0000-0000-0000A1910000}"/>
    <cellStyle name="Output 3 2 5 2 2" xfId="6591" xr:uid="{00000000-0005-0000-0000-0000A2910000}"/>
    <cellStyle name="Output 3 2 5 2 2 2" xfId="14012" xr:uid="{00000000-0005-0000-0000-0000A3910000}"/>
    <cellStyle name="Output 3 2 5 2 2 3" xfId="23802" xr:uid="{00000000-0005-0000-0000-0000A4910000}"/>
    <cellStyle name="Output 3 2 5 2 2 4" xfId="21061" xr:uid="{00000000-0005-0000-0000-0000A5910000}"/>
    <cellStyle name="Output 3 2 5 2 2 5" xfId="25518" xr:uid="{00000000-0005-0000-0000-0000A6910000}"/>
    <cellStyle name="Output 3 2 5 2 2 6" xfId="29742" xr:uid="{00000000-0005-0000-0000-0000A7910000}"/>
    <cellStyle name="Output 3 2 5 2 2 7" xfId="31386" xr:uid="{00000000-0005-0000-0000-0000A8910000}"/>
    <cellStyle name="Output 3 2 5 2 3" xfId="6855" xr:uid="{00000000-0005-0000-0000-0000A9910000}"/>
    <cellStyle name="Output 3 2 5 2 3 2" xfId="24066" xr:uid="{00000000-0005-0000-0000-0000AA910000}"/>
    <cellStyle name="Output 3 2 5 2 3 3" xfId="25889" xr:uid="{00000000-0005-0000-0000-0000AB910000}"/>
    <cellStyle name="Output 3 2 5 2 3 4" xfId="28893" xr:uid="{00000000-0005-0000-0000-0000AC910000}"/>
    <cellStyle name="Output 3 2 5 2 3 5" xfId="24695" xr:uid="{00000000-0005-0000-0000-0000AD910000}"/>
    <cellStyle name="Output 3 2 5 2 3 6" xfId="31405" xr:uid="{00000000-0005-0000-0000-0000AE910000}"/>
    <cellStyle name="Output 3 2 5 2 4" xfId="14340" xr:uid="{00000000-0005-0000-0000-0000AF910000}"/>
    <cellStyle name="Output 3 2 5 2 5" xfId="20716" xr:uid="{00000000-0005-0000-0000-0000B0910000}"/>
    <cellStyle name="Output 3 2 5 2 6" xfId="27585" xr:uid="{00000000-0005-0000-0000-0000B1910000}"/>
    <cellStyle name="Output 3 2 5 2 7" xfId="15231" xr:uid="{00000000-0005-0000-0000-0000B2910000}"/>
    <cellStyle name="Output 3 2 5 2 8" xfId="24986" xr:uid="{00000000-0005-0000-0000-0000B3910000}"/>
    <cellStyle name="Output 3 2 5 3" xfId="5904" xr:uid="{00000000-0005-0000-0000-0000B4910000}"/>
    <cellStyle name="Output 3 2 5 3 2" xfId="13533" xr:uid="{00000000-0005-0000-0000-0000B5910000}"/>
    <cellStyle name="Output 3 2 5 3 3" xfId="23115" xr:uid="{00000000-0005-0000-0000-0000B6910000}"/>
    <cellStyle name="Output 3 2 5 3 4" xfId="24526" xr:uid="{00000000-0005-0000-0000-0000B7910000}"/>
    <cellStyle name="Output 3 2 5 3 5" xfId="14831" xr:uid="{00000000-0005-0000-0000-0000B8910000}"/>
    <cellStyle name="Output 3 2 5 3 6" xfId="26690" xr:uid="{00000000-0005-0000-0000-0000B9910000}"/>
    <cellStyle name="Output 3 2 5 3 7" xfId="31616" xr:uid="{00000000-0005-0000-0000-0000BA910000}"/>
    <cellStyle name="Output 3 2 5 4" xfId="6673" xr:uid="{00000000-0005-0000-0000-0000BB910000}"/>
    <cellStyle name="Output 3 2 5 4 2" xfId="23884" xr:uid="{00000000-0005-0000-0000-0000BC910000}"/>
    <cellStyle name="Output 3 2 5 4 3" xfId="20001" xr:uid="{00000000-0005-0000-0000-0000BD910000}"/>
    <cellStyle name="Output 3 2 5 4 4" xfId="14823" xr:uid="{00000000-0005-0000-0000-0000BE910000}"/>
    <cellStyle name="Output 3 2 5 4 5" xfId="29206" xr:uid="{00000000-0005-0000-0000-0000BF910000}"/>
    <cellStyle name="Output 3 2 5 4 6" xfId="24782" xr:uid="{00000000-0005-0000-0000-0000C0910000}"/>
    <cellStyle name="Output 3 2 5 5" xfId="20324" xr:uid="{00000000-0005-0000-0000-0000C1910000}"/>
    <cellStyle name="Output 3 2 5 6" xfId="18294" xr:uid="{00000000-0005-0000-0000-0000C2910000}"/>
    <cellStyle name="Output 3 2 5 7" xfId="27145" xr:uid="{00000000-0005-0000-0000-0000C3910000}"/>
    <cellStyle name="Output 3 2 5 8" xfId="22906" xr:uid="{00000000-0005-0000-0000-0000C4910000}"/>
    <cellStyle name="Output 3 2 5 9" xfId="28540" xr:uid="{00000000-0005-0000-0000-0000C5910000}"/>
    <cellStyle name="Output 3 2 6" xfId="1888" xr:uid="{00000000-0005-0000-0000-0000C6910000}"/>
    <cellStyle name="Output 3 2 6 2" xfId="6189" xr:uid="{00000000-0005-0000-0000-0000C7910000}"/>
    <cellStyle name="Output 3 2 6 2 2" xfId="13754" xr:uid="{00000000-0005-0000-0000-0000C8910000}"/>
    <cellStyle name="Output 3 2 6 2 3" xfId="23400" xr:uid="{00000000-0005-0000-0000-0000C9910000}"/>
    <cellStyle name="Output 3 2 6 2 4" xfId="20726" xr:uid="{00000000-0005-0000-0000-0000CA910000}"/>
    <cellStyle name="Output 3 2 6 2 5" xfId="26982" xr:uid="{00000000-0005-0000-0000-0000CB910000}"/>
    <cellStyle name="Output 3 2 6 2 6" xfId="29047" xr:uid="{00000000-0005-0000-0000-0000CC910000}"/>
    <cellStyle name="Output 3 2 6 2 7" xfId="24647" xr:uid="{00000000-0005-0000-0000-0000CD910000}"/>
    <cellStyle name="Output 3 2 6 3" xfId="4674" xr:uid="{00000000-0005-0000-0000-0000CE910000}"/>
    <cellStyle name="Output 3 2 6 3 2" xfId="21992" xr:uid="{00000000-0005-0000-0000-0000CF910000}"/>
    <cellStyle name="Output 3 2 6 3 3" xfId="18546" xr:uid="{00000000-0005-0000-0000-0000D0910000}"/>
    <cellStyle name="Output 3 2 6 3 4" xfId="27745" xr:uid="{00000000-0005-0000-0000-0000D1910000}"/>
    <cellStyle name="Output 3 2 6 3 5" xfId="30031" xr:uid="{00000000-0005-0000-0000-0000D2910000}"/>
    <cellStyle name="Output 3 2 6 3 6" xfId="32051" xr:uid="{00000000-0005-0000-0000-0000D3910000}"/>
    <cellStyle name="Output 3 2 6 4" xfId="14560" xr:uid="{00000000-0005-0000-0000-0000D4910000}"/>
    <cellStyle name="Output 3 2 6 5" xfId="20015" xr:uid="{00000000-0005-0000-0000-0000D5910000}"/>
    <cellStyle name="Output 3 2 6 6" xfId="24409" xr:uid="{00000000-0005-0000-0000-0000D6910000}"/>
    <cellStyle name="Output 3 2 6 7" xfId="30732" xr:uid="{00000000-0005-0000-0000-0000D7910000}"/>
    <cellStyle name="Output 3 2 6 8" xfId="28192" xr:uid="{00000000-0005-0000-0000-0000D8910000}"/>
    <cellStyle name="Output 3 2 7" xfId="3866" xr:uid="{00000000-0005-0000-0000-0000D9910000}"/>
    <cellStyle name="Output 3 2 7 2" xfId="11900" xr:uid="{00000000-0005-0000-0000-0000DA910000}"/>
    <cellStyle name="Output 3 2 7 3" xfId="21234" xr:uid="{00000000-0005-0000-0000-0000DB910000}"/>
    <cellStyle name="Output 3 2 7 4" xfId="24910" xr:uid="{00000000-0005-0000-0000-0000DC910000}"/>
    <cellStyle name="Output 3 2 7 5" xfId="21269" xr:uid="{00000000-0005-0000-0000-0000DD910000}"/>
    <cellStyle name="Output 3 2 7 6" xfId="29753" xr:uid="{00000000-0005-0000-0000-0000DE910000}"/>
    <cellStyle name="Output 3 2 7 7" xfId="31255" xr:uid="{00000000-0005-0000-0000-0000DF910000}"/>
    <cellStyle name="Output 3 2 8" xfId="6292" xr:uid="{00000000-0005-0000-0000-0000E0910000}"/>
    <cellStyle name="Output 3 2 8 2" xfId="23503" xr:uid="{00000000-0005-0000-0000-0000E1910000}"/>
    <cellStyle name="Output 3 2 8 3" xfId="26029" xr:uid="{00000000-0005-0000-0000-0000E2910000}"/>
    <cellStyle name="Output 3 2 8 4" xfId="27187" xr:uid="{00000000-0005-0000-0000-0000E3910000}"/>
    <cellStyle name="Output 3 2 8 5" xfId="29484" xr:uid="{00000000-0005-0000-0000-0000E4910000}"/>
    <cellStyle name="Output 3 2 8 6" xfId="29806" xr:uid="{00000000-0005-0000-0000-0000E5910000}"/>
    <cellStyle name="Output 3 2 9" xfId="21220" xr:uid="{00000000-0005-0000-0000-0000E6910000}"/>
    <cellStyle name="Output 3 3" xfId="716" xr:uid="{00000000-0005-0000-0000-0000E7910000}"/>
    <cellStyle name="Output 3 3 10" xfId="29335" xr:uid="{00000000-0005-0000-0000-0000E8910000}"/>
    <cellStyle name="Output 3 3 11" xfId="25125" xr:uid="{00000000-0005-0000-0000-0000E9910000}"/>
    <cellStyle name="Output 3 3 2" xfId="717" xr:uid="{00000000-0005-0000-0000-0000EA910000}"/>
    <cellStyle name="Output 3 3 2 10" xfId="30691" xr:uid="{00000000-0005-0000-0000-0000EB910000}"/>
    <cellStyle name="Output 3 3 2 2" xfId="1483" xr:uid="{00000000-0005-0000-0000-0000EC910000}"/>
    <cellStyle name="Output 3 3 2 2 2" xfId="2574" xr:uid="{00000000-0005-0000-0000-0000ED910000}"/>
    <cellStyle name="Output 3 3 2 2 2 2" xfId="6597" xr:uid="{00000000-0005-0000-0000-0000EE910000}"/>
    <cellStyle name="Output 3 3 2 2 2 2 2" xfId="14018" xr:uid="{00000000-0005-0000-0000-0000EF910000}"/>
    <cellStyle name="Output 3 3 2 2 2 2 3" xfId="23808" xr:uid="{00000000-0005-0000-0000-0000F0910000}"/>
    <cellStyle name="Output 3 3 2 2 2 2 4" xfId="25744" xr:uid="{00000000-0005-0000-0000-0000F1910000}"/>
    <cellStyle name="Output 3 3 2 2 2 2 5" xfId="21454" xr:uid="{00000000-0005-0000-0000-0000F2910000}"/>
    <cellStyle name="Output 3 3 2 2 2 2 6" xfId="25351" xr:uid="{00000000-0005-0000-0000-0000F3910000}"/>
    <cellStyle name="Output 3 3 2 2 2 2 7" xfId="31630" xr:uid="{00000000-0005-0000-0000-0000F4910000}"/>
    <cellStyle name="Output 3 3 2 2 2 3" xfId="4694" xr:uid="{00000000-0005-0000-0000-0000F5910000}"/>
    <cellStyle name="Output 3 3 2 2 2 3 2" xfId="22012" xr:uid="{00000000-0005-0000-0000-0000F6910000}"/>
    <cellStyle name="Output 3 3 2 2 2 3 3" xfId="24474" xr:uid="{00000000-0005-0000-0000-0000F7910000}"/>
    <cellStyle name="Output 3 3 2 2 2 3 4" xfId="14740" xr:uid="{00000000-0005-0000-0000-0000F8910000}"/>
    <cellStyle name="Output 3 3 2 2 2 3 5" xfId="28541" xr:uid="{00000000-0005-0000-0000-0000F9910000}"/>
    <cellStyle name="Output 3 3 2 2 2 3 6" xfId="19817" xr:uid="{00000000-0005-0000-0000-0000FA910000}"/>
    <cellStyle name="Output 3 3 2 2 2 4" xfId="14334" xr:uid="{00000000-0005-0000-0000-0000FB910000}"/>
    <cellStyle name="Output 3 3 2 2 2 5" xfId="25165" xr:uid="{00000000-0005-0000-0000-0000FC910000}"/>
    <cellStyle name="Output 3 3 2 2 2 6" xfId="26645" xr:uid="{00000000-0005-0000-0000-0000FD910000}"/>
    <cellStyle name="Output 3 3 2 2 2 7" xfId="14804" xr:uid="{00000000-0005-0000-0000-0000FE910000}"/>
    <cellStyle name="Output 3 3 2 2 2 8" xfId="31266" xr:uid="{00000000-0005-0000-0000-0000FF910000}"/>
    <cellStyle name="Output 3 3 2 2 3" xfId="5910" xr:uid="{00000000-0005-0000-0000-000000920000}"/>
    <cellStyle name="Output 3 3 2 2 3 2" xfId="13539" xr:uid="{00000000-0005-0000-0000-000001920000}"/>
    <cellStyle name="Output 3 3 2 2 3 3" xfId="23121" xr:uid="{00000000-0005-0000-0000-000002920000}"/>
    <cellStyle name="Output 3 3 2 2 3 4" xfId="24793" xr:uid="{00000000-0005-0000-0000-000003920000}"/>
    <cellStyle name="Output 3 3 2 2 3 5" xfId="21459" xr:uid="{00000000-0005-0000-0000-000004920000}"/>
    <cellStyle name="Output 3 3 2 2 3 6" xfId="20799" xr:uid="{00000000-0005-0000-0000-000005920000}"/>
    <cellStyle name="Output 3 3 2 2 3 7" xfId="31568" xr:uid="{00000000-0005-0000-0000-000006920000}"/>
    <cellStyle name="Output 3 3 2 2 4" xfId="6928" xr:uid="{00000000-0005-0000-0000-000007920000}"/>
    <cellStyle name="Output 3 3 2 2 4 2" xfId="24139" xr:uid="{00000000-0005-0000-0000-000008920000}"/>
    <cellStyle name="Output 3 3 2 2 4 3" xfId="18558" xr:uid="{00000000-0005-0000-0000-000009920000}"/>
    <cellStyle name="Output 3 3 2 2 4 4" xfId="28966" xr:uid="{00000000-0005-0000-0000-00000A920000}"/>
    <cellStyle name="Output 3 3 2 2 4 5" xfId="30223" xr:uid="{00000000-0005-0000-0000-00000B920000}"/>
    <cellStyle name="Output 3 3 2 2 4 6" xfId="30117" xr:uid="{00000000-0005-0000-0000-00000C920000}"/>
    <cellStyle name="Output 3 3 2 2 5" xfId="20106" xr:uid="{00000000-0005-0000-0000-00000D920000}"/>
    <cellStyle name="Output 3 3 2 2 6" xfId="22613" xr:uid="{00000000-0005-0000-0000-00000E920000}"/>
    <cellStyle name="Output 3 3 2 2 7" xfId="28285" xr:uid="{00000000-0005-0000-0000-00000F920000}"/>
    <cellStyle name="Output 3 3 2 2 8" xfId="27591" xr:uid="{00000000-0005-0000-0000-000010920000}"/>
    <cellStyle name="Output 3 3 2 2 9" xfId="21577" xr:uid="{00000000-0005-0000-0000-000011920000}"/>
    <cellStyle name="Output 3 3 2 3" xfId="1894" xr:uid="{00000000-0005-0000-0000-000012920000}"/>
    <cellStyle name="Output 3 3 2 3 2" xfId="6195" xr:uid="{00000000-0005-0000-0000-000013920000}"/>
    <cellStyle name="Output 3 3 2 3 2 2" xfId="13760" xr:uid="{00000000-0005-0000-0000-000014920000}"/>
    <cellStyle name="Output 3 3 2 3 2 3" xfId="23406" xr:uid="{00000000-0005-0000-0000-000015920000}"/>
    <cellStyle name="Output 3 3 2 3 2 4" xfId="26053" xr:uid="{00000000-0005-0000-0000-000016920000}"/>
    <cellStyle name="Output 3 3 2 3 2 5" xfId="15831" xr:uid="{00000000-0005-0000-0000-000017920000}"/>
    <cellStyle name="Output 3 3 2 3 2 6" xfId="22578" xr:uid="{00000000-0005-0000-0000-000018920000}"/>
    <cellStyle name="Output 3 3 2 3 2 7" xfId="30462" xr:uid="{00000000-0005-0000-0000-000019920000}"/>
    <cellStyle name="Output 3 3 2 3 3" xfId="6338" xr:uid="{00000000-0005-0000-0000-00001A920000}"/>
    <cellStyle name="Output 3 3 2 3 3 2" xfId="23549" xr:uid="{00000000-0005-0000-0000-00001B920000}"/>
    <cellStyle name="Output 3 3 2 3 3 3" xfId="21570" xr:uid="{00000000-0005-0000-0000-00001C920000}"/>
    <cellStyle name="Output 3 3 2 3 3 4" xfId="28035" xr:uid="{00000000-0005-0000-0000-00001D920000}"/>
    <cellStyle name="Output 3 3 2 3 3 5" xfId="27351" xr:uid="{00000000-0005-0000-0000-00001E920000}"/>
    <cellStyle name="Output 3 3 2 3 3 6" xfId="27483" xr:uid="{00000000-0005-0000-0000-00001F920000}"/>
    <cellStyle name="Output 3 3 2 3 4" xfId="14554" xr:uid="{00000000-0005-0000-0000-000020920000}"/>
    <cellStyle name="Output 3 3 2 3 5" xfId="19979" xr:uid="{00000000-0005-0000-0000-000021920000}"/>
    <cellStyle name="Output 3 3 2 3 6" xfId="22101" xr:uid="{00000000-0005-0000-0000-000022920000}"/>
    <cellStyle name="Output 3 3 2 3 7" xfId="20917" xr:uid="{00000000-0005-0000-0000-000023920000}"/>
    <cellStyle name="Output 3 3 2 3 8" xfId="31225" xr:uid="{00000000-0005-0000-0000-000024920000}"/>
    <cellStyle name="Output 3 3 2 4" xfId="4112" xr:uid="{00000000-0005-0000-0000-000025920000}"/>
    <cellStyle name="Output 3 3 2 4 2" xfId="12015" xr:uid="{00000000-0005-0000-0000-000026920000}"/>
    <cellStyle name="Output 3 3 2 4 3" xfId="21479" xr:uid="{00000000-0005-0000-0000-000027920000}"/>
    <cellStyle name="Output 3 3 2 4 4" xfId="21034" xr:uid="{00000000-0005-0000-0000-000028920000}"/>
    <cellStyle name="Output 3 3 2 4 5" xfId="24552" xr:uid="{00000000-0005-0000-0000-000029920000}"/>
    <cellStyle name="Output 3 3 2 4 6" xfId="30257" xr:uid="{00000000-0005-0000-0000-00002A920000}"/>
    <cellStyle name="Output 3 3 2 4 7" xfId="30197" xr:uid="{00000000-0005-0000-0000-00002B920000}"/>
    <cellStyle name="Output 3 3 2 5" xfId="6074" xr:uid="{00000000-0005-0000-0000-00002C920000}"/>
    <cellStyle name="Output 3 3 2 5 2" xfId="23285" xr:uid="{00000000-0005-0000-0000-00002D920000}"/>
    <cellStyle name="Output 3 3 2 5 3" xfId="24514" xr:uid="{00000000-0005-0000-0000-00002E920000}"/>
    <cellStyle name="Output 3 3 2 5 4" xfId="26756" xr:uid="{00000000-0005-0000-0000-00002F920000}"/>
    <cellStyle name="Output 3 3 2 5 5" xfId="29967" xr:uid="{00000000-0005-0000-0000-000030920000}"/>
    <cellStyle name="Output 3 3 2 5 6" xfId="31976" xr:uid="{00000000-0005-0000-0000-000031920000}"/>
    <cellStyle name="Output 3 3 2 6" xfId="15809" xr:uid="{00000000-0005-0000-0000-000032920000}"/>
    <cellStyle name="Output 3 3 2 7" xfId="25408" xr:uid="{00000000-0005-0000-0000-000033920000}"/>
    <cellStyle name="Output 3 3 2 8" xfId="28654" xr:uid="{00000000-0005-0000-0000-000034920000}"/>
    <cellStyle name="Output 3 3 2 9" xfId="27333" xr:uid="{00000000-0005-0000-0000-000035920000}"/>
    <cellStyle name="Output 3 3 3" xfId="1482" xr:uid="{00000000-0005-0000-0000-000036920000}"/>
    <cellStyle name="Output 3 3 3 2" xfId="2573" xr:uid="{00000000-0005-0000-0000-000037920000}"/>
    <cellStyle name="Output 3 3 3 2 2" xfId="6596" xr:uid="{00000000-0005-0000-0000-000038920000}"/>
    <cellStyle name="Output 3 3 3 2 2 2" xfId="14017" xr:uid="{00000000-0005-0000-0000-000039920000}"/>
    <cellStyle name="Output 3 3 3 2 2 3" xfId="23807" xr:uid="{00000000-0005-0000-0000-00003A920000}"/>
    <cellStyle name="Output 3 3 3 2 2 4" xfId="25759" xr:uid="{00000000-0005-0000-0000-00003B920000}"/>
    <cellStyle name="Output 3 3 3 2 2 5" xfId="20632" xr:uid="{00000000-0005-0000-0000-00003C920000}"/>
    <cellStyle name="Output 3 3 3 2 2 6" xfId="27115" xr:uid="{00000000-0005-0000-0000-00003D920000}"/>
    <cellStyle name="Output 3 3 3 2 2 7" xfId="31687" xr:uid="{00000000-0005-0000-0000-00003E920000}"/>
    <cellStyle name="Output 3 3 3 2 3" xfId="5584" xr:uid="{00000000-0005-0000-0000-00003F920000}"/>
    <cellStyle name="Output 3 3 3 2 3 2" xfId="22820" xr:uid="{00000000-0005-0000-0000-000040920000}"/>
    <cellStyle name="Output 3 3 3 2 3 3" xfId="17853" xr:uid="{00000000-0005-0000-0000-000041920000}"/>
    <cellStyle name="Output 3 3 3 2 3 4" xfId="26702" xr:uid="{00000000-0005-0000-0000-000042920000}"/>
    <cellStyle name="Output 3 3 3 2 3 5" xfId="15469" xr:uid="{00000000-0005-0000-0000-000043920000}"/>
    <cellStyle name="Output 3 3 3 2 3 6" xfId="20950" xr:uid="{00000000-0005-0000-0000-000044920000}"/>
    <cellStyle name="Output 3 3 3 2 4" xfId="14335" xr:uid="{00000000-0005-0000-0000-000045920000}"/>
    <cellStyle name="Output 3 3 3 2 5" xfId="25822" xr:uid="{00000000-0005-0000-0000-000046920000}"/>
    <cellStyle name="Output 3 3 3 2 6" xfId="14180" xr:uid="{00000000-0005-0000-0000-000047920000}"/>
    <cellStyle name="Output 3 3 3 2 7" xfId="30499" xr:uid="{00000000-0005-0000-0000-000048920000}"/>
    <cellStyle name="Output 3 3 3 2 8" xfId="31404" xr:uid="{00000000-0005-0000-0000-000049920000}"/>
    <cellStyle name="Output 3 3 3 3" xfId="5909" xr:uid="{00000000-0005-0000-0000-00004A920000}"/>
    <cellStyle name="Output 3 3 3 3 2" xfId="13538" xr:uid="{00000000-0005-0000-0000-00004B920000}"/>
    <cellStyle name="Output 3 3 3 3 3" xfId="23120" xr:uid="{00000000-0005-0000-0000-00004C920000}"/>
    <cellStyle name="Output 3 3 3 3 4" xfId="24505" xr:uid="{00000000-0005-0000-0000-00004D920000}"/>
    <cellStyle name="Output 3 3 3 3 5" xfId="20405" xr:uid="{00000000-0005-0000-0000-00004E920000}"/>
    <cellStyle name="Output 3 3 3 3 6" xfId="24989" xr:uid="{00000000-0005-0000-0000-00004F920000}"/>
    <cellStyle name="Output 3 3 3 3 7" xfId="31230" xr:uid="{00000000-0005-0000-0000-000050920000}"/>
    <cellStyle name="Output 3 3 3 4" xfId="6676" xr:uid="{00000000-0005-0000-0000-000051920000}"/>
    <cellStyle name="Output 3 3 3 4 2" xfId="23887" xr:uid="{00000000-0005-0000-0000-000052920000}"/>
    <cellStyle name="Output 3 3 3 4 3" xfId="26251" xr:uid="{00000000-0005-0000-0000-000053920000}"/>
    <cellStyle name="Output 3 3 3 4 4" xfId="25203" xr:uid="{00000000-0005-0000-0000-000054920000}"/>
    <cellStyle name="Output 3 3 3 4 5" xfId="30769" xr:uid="{00000000-0005-0000-0000-000055920000}"/>
    <cellStyle name="Output 3 3 3 4 6" xfId="31477" xr:uid="{00000000-0005-0000-0000-000056920000}"/>
    <cellStyle name="Output 3 3 3 5" xfId="19736" xr:uid="{00000000-0005-0000-0000-000057920000}"/>
    <cellStyle name="Output 3 3 3 6" xfId="20326" xr:uid="{00000000-0005-0000-0000-000058920000}"/>
    <cellStyle name="Output 3 3 3 7" xfId="14817" xr:uid="{00000000-0005-0000-0000-000059920000}"/>
    <cellStyle name="Output 3 3 3 8" xfId="24555" xr:uid="{00000000-0005-0000-0000-00005A920000}"/>
    <cellStyle name="Output 3 3 3 9" xfId="29455" xr:uid="{00000000-0005-0000-0000-00005B920000}"/>
    <cellStyle name="Output 3 3 4" xfId="1893" xr:uid="{00000000-0005-0000-0000-00005C920000}"/>
    <cellStyle name="Output 3 3 4 2" xfId="6194" xr:uid="{00000000-0005-0000-0000-00005D920000}"/>
    <cellStyle name="Output 3 3 4 2 2" xfId="13759" xr:uid="{00000000-0005-0000-0000-00005E920000}"/>
    <cellStyle name="Output 3 3 4 2 3" xfId="23405" xr:uid="{00000000-0005-0000-0000-00005F920000}"/>
    <cellStyle name="Output 3 3 4 2 4" xfId="20563" xr:uid="{00000000-0005-0000-0000-000060920000}"/>
    <cellStyle name="Output 3 3 4 2 5" xfId="28023" xr:uid="{00000000-0005-0000-0000-000061920000}"/>
    <cellStyle name="Output 3 3 4 2 6" xfId="25339" xr:uid="{00000000-0005-0000-0000-000062920000}"/>
    <cellStyle name="Output 3 3 4 2 7" xfId="31838" xr:uid="{00000000-0005-0000-0000-000063920000}"/>
    <cellStyle name="Output 3 3 4 3" xfId="6510" xr:uid="{00000000-0005-0000-0000-000064920000}"/>
    <cellStyle name="Output 3 3 4 3 2" xfId="23721" xr:uid="{00000000-0005-0000-0000-000065920000}"/>
    <cellStyle name="Output 3 3 4 3 3" xfId="19667" xr:uid="{00000000-0005-0000-0000-000066920000}"/>
    <cellStyle name="Output 3 3 4 3 4" xfId="14409" xr:uid="{00000000-0005-0000-0000-000067920000}"/>
    <cellStyle name="Output 3 3 4 3 5" xfId="24387" xr:uid="{00000000-0005-0000-0000-000068920000}"/>
    <cellStyle name="Output 3 3 4 3 6" xfId="28133" xr:uid="{00000000-0005-0000-0000-000069920000}"/>
    <cellStyle name="Output 3 3 4 4" xfId="14555" xr:uid="{00000000-0005-0000-0000-00006A920000}"/>
    <cellStyle name="Output 3 3 4 5" xfId="26553" xr:uid="{00000000-0005-0000-0000-00006B920000}"/>
    <cellStyle name="Output 3 3 4 6" xfId="14839" xr:uid="{00000000-0005-0000-0000-00006C920000}"/>
    <cellStyle name="Output 3 3 4 7" xfId="30249" xr:uid="{00000000-0005-0000-0000-00006D920000}"/>
    <cellStyle name="Output 3 3 4 8" xfId="20165" xr:uid="{00000000-0005-0000-0000-00006E920000}"/>
    <cellStyle name="Output 3 3 5" xfId="4113" xr:uid="{00000000-0005-0000-0000-00006F920000}"/>
    <cellStyle name="Output 3 3 5 2" xfId="12016" xr:uid="{00000000-0005-0000-0000-000070920000}"/>
    <cellStyle name="Output 3 3 5 3" xfId="21480" xr:uid="{00000000-0005-0000-0000-000071920000}"/>
    <cellStyle name="Output 3 3 5 4" xfId="20868" xr:uid="{00000000-0005-0000-0000-000072920000}"/>
    <cellStyle name="Output 3 3 5 5" xfId="15889" xr:uid="{00000000-0005-0000-0000-000073920000}"/>
    <cellStyle name="Output 3 3 5 6" xfId="30055" xr:uid="{00000000-0005-0000-0000-000074920000}"/>
    <cellStyle name="Output 3 3 5 7" xfId="31052" xr:uid="{00000000-0005-0000-0000-000075920000}"/>
    <cellStyle name="Output 3 3 6" xfId="6829" xr:uid="{00000000-0005-0000-0000-000076920000}"/>
    <cellStyle name="Output 3 3 6 2" xfId="24040" xr:uid="{00000000-0005-0000-0000-000077920000}"/>
    <cellStyle name="Output 3 3 6 3" xfId="14833" xr:uid="{00000000-0005-0000-0000-000078920000}"/>
    <cellStyle name="Output 3 3 6 4" xfId="28867" xr:uid="{00000000-0005-0000-0000-000079920000}"/>
    <cellStyle name="Output 3 3 6 5" xfId="27346" xr:uid="{00000000-0005-0000-0000-00007A920000}"/>
    <cellStyle name="Output 3 3 6 6" xfId="31911" xr:uid="{00000000-0005-0000-0000-00007B920000}"/>
    <cellStyle name="Output 3 3 7" xfId="22715" xr:uid="{00000000-0005-0000-0000-00007C920000}"/>
    <cellStyle name="Output 3 3 8" xfId="15493" xr:uid="{00000000-0005-0000-0000-00007D920000}"/>
    <cellStyle name="Output 3 3 9" xfId="26097" xr:uid="{00000000-0005-0000-0000-00007E920000}"/>
    <cellStyle name="Output 3 4" xfId="718" xr:uid="{00000000-0005-0000-0000-00007F920000}"/>
    <cellStyle name="Output 3 4 10" xfId="31178" xr:uid="{00000000-0005-0000-0000-000080920000}"/>
    <cellStyle name="Output 3 4 2" xfId="1484" xr:uid="{00000000-0005-0000-0000-000081920000}"/>
    <cellStyle name="Output 3 4 2 2" xfId="2575" xr:uid="{00000000-0005-0000-0000-000082920000}"/>
    <cellStyle name="Output 3 4 2 2 2" xfId="6598" xr:uid="{00000000-0005-0000-0000-000083920000}"/>
    <cellStyle name="Output 3 4 2 2 2 2" xfId="14019" xr:uid="{00000000-0005-0000-0000-000084920000}"/>
    <cellStyle name="Output 3 4 2 2 2 3" xfId="23809" xr:uid="{00000000-0005-0000-0000-000085920000}"/>
    <cellStyle name="Output 3 4 2 2 2 4" xfId="25635" xr:uid="{00000000-0005-0000-0000-000086920000}"/>
    <cellStyle name="Output 3 4 2 2 2 5" xfId="21613" xr:uid="{00000000-0005-0000-0000-000087920000}"/>
    <cellStyle name="Output 3 4 2 2 2 6" xfId="28709" xr:uid="{00000000-0005-0000-0000-000088920000}"/>
    <cellStyle name="Output 3 4 2 2 2 7" xfId="29553" xr:uid="{00000000-0005-0000-0000-000089920000}"/>
    <cellStyle name="Output 3 4 2 2 3" xfId="5012" xr:uid="{00000000-0005-0000-0000-00008A920000}"/>
    <cellStyle name="Output 3 4 2 2 3 2" xfId="22308" xr:uid="{00000000-0005-0000-0000-00008B920000}"/>
    <cellStyle name="Output 3 4 2 2 3 3" xfId="25222" xr:uid="{00000000-0005-0000-0000-00008C920000}"/>
    <cellStyle name="Output 3 4 2 2 3 4" xfId="21843" xr:uid="{00000000-0005-0000-0000-00008D920000}"/>
    <cellStyle name="Output 3 4 2 2 3 5" xfId="29945" xr:uid="{00000000-0005-0000-0000-00008E920000}"/>
    <cellStyle name="Output 3 4 2 2 3 6" xfId="30594" xr:uid="{00000000-0005-0000-0000-00008F920000}"/>
    <cellStyle name="Output 3 4 2 2 4" xfId="14326" xr:uid="{00000000-0005-0000-0000-000090920000}"/>
    <cellStyle name="Output 3 4 2 2 5" xfId="24862" xr:uid="{00000000-0005-0000-0000-000091920000}"/>
    <cellStyle name="Output 3 4 2 2 6" xfId="21585" xr:uid="{00000000-0005-0000-0000-000092920000}"/>
    <cellStyle name="Output 3 4 2 2 7" xfId="30359" xr:uid="{00000000-0005-0000-0000-000093920000}"/>
    <cellStyle name="Output 3 4 2 2 8" xfId="30454" xr:uid="{00000000-0005-0000-0000-000094920000}"/>
    <cellStyle name="Output 3 4 2 3" xfId="5911" xr:uid="{00000000-0005-0000-0000-000095920000}"/>
    <cellStyle name="Output 3 4 2 3 2" xfId="13540" xr:uid="{00000000-0005-0000-0000-000096920000}"/>
    <cellStyle name="Output 3 4 2 3 3" xfId="23122" xr:uid="{00000000-0005-0000-0000-000097920000}"/>
    <cellStyle name="Output 3 4 2 3 4" xfId="25501" xr:uid="{00000000-0005-0000-0000-000098920000}"/>
    <cellStyle name="Output 3 4 2 3 5" xfId="14175" xr:uid="{00000000-0005-0000-0000-000099920000}"/>
    <cellStyle name="Output 3 4 2 3 6" xfId="29371" xr:uid="{00000000-0005-0000-0000-00009A920000}"/>
    <cellStyle name="Output 3 4 2 3 7" xfId="15207" xr:uid="{00000000-0005-0000-0000-00009B920000}"/>
    <cellStyle name="Output 3 4 2 4" xfId="5567" xr:uid="{00000000-0005-0000-0000-00009C920000}"/>
    <cellStyle name="Output 3 4 2 4 2" xfId="22803" xr:uid="{00000000-0005-0000-0000-00009D920000}"/>
    <cellStyle name="Output 3 4 2 4 3" xfId="18047" xr:uid="{00000000-0005-0000-0000-00009E920000}"/>
    <cellStyle name="Output 3 4 2 4 4" xfId="26957" xr:uid="{00000000-0005-0000-0000-00009F920000}"/>
    <cellStyle name="Output 3 4 2 4 5" xfId="21936" xr:uid="{00000000-0005-0000-0000-0000A0920000}"/>
    <cellStyle name="Output 3 4 2 4 6" xfId="31262" xr:uid="{00000000-0005-0000-0000-0000A1920000}"/>
    <cellStyle name="Output 3 4 2 5" xfId="20356" xr:uid="{00000000-0005-0000-0000-0000A2920000}"/>
    <cellStyle name="Output 3 4 2 6" xfId="18876" xr:uid="{00000000-0005-0000-0000-0000A3920000}"/>
    <cellStyle name="Output 3 4 2 7" xfId="28367" xr:uid="{00000000-0005-0000-0000-0000A4920000}"/>
    <cellStyle name="Output 3 4 2 8" xfId="29554" xr:uid="{00000000-0005-0000-0000-0000A5920000}"/>
    <cellStyle name="Output 3 4 2 9" xfId="21616" xr:uid="{00000000-0005-0000-0000-0000A6920000}"/>
    <cellStyle name="Output 3 4 3" xfId="1895" xr:uid="{00000000-0005-0000-0000-0000A7920000}"/>
    <cellStyle name="Output 3 4 3 2" xfId="6196" xr:uid="{00000000-0005-0000-0000-0000A8920000}"/>
    <cellStyle name="Output 3 4 3 2 2" xfId="13761" xr:uid="{00000000-0005-0000-0000-0000A9920000}"/>
    <cellStyle name="Output 3 4 3 2 3" xfId="23407" xr:uid="{00000000-0005-0000-0000-0000AA920000}"/>
    <cellStyle name="Output 3 4 3 2 4" xfId="21883" xr:uid="{00000000-0005-0000-0000-0000AB920000}"/>
    <cellStyle name="Output 3 4 3 2 5" xfId="27176" xr:uid="{00000000-0005-0000-0000-0000AC920000}"/>
    <cellStyle name="Output 3 4 3 2 6" xfId="26820" xr:uid="{00000000-0005-0000-0000-0000AD920000}"/>
    <cellStyle name="Output 3 4 3 2 7" xfId="27955" xr:uid="{00000000-0005-0000-0000-0000AE920000}"/>
    <cellStyle name="Output 3 4 3 3" xfId="6893" xr:uid="{00000000-0005-0000-0000-0000AF920000}"/>
    <cellStyle name="Output 3 4 3 3 2" xfId="24104" xr:uid="{00000000-0005-0000-0000-0000B0920000}"/>
    <cellStyle name="Output 3 4 3 3 3" xfId="24993" xr:uid="{00000000-0005-0000-0000-0000B1920000}"/>
    <cellStyle name="Output 3 4 3 3 4" xfId="28931" xr:uid="{00000000-0005-0000-0000-0000B2920000}"/>
    <cellStyle name="Output 3 4 3 3 5" xfId="26818" xr:uid="{00000000-0005-0000-0000-0000B3920000}"/>
    <cellStyle name="Output 3 4 3 3 6" xfId="30706" xr:uid="{00000000-0005-0000-0000-0000B4920000}"/>
    <cellStyle name="Output 3 4 3 4" xfId="14530" xr:uid="{00000000-0005-0000-0000-0000B5920000}"/>
    <cellStyle name="Output 3 4 3 5" xfId="24785" xr:uid="{00000000-0005-0000-0000-0000B6920000}"/>
    <cellStyle name="Output 3 4 3 6" xfId="26676" xr:uid="{00000000-0005-0000-0000-0000B7920000}"/>
    <cellStyle name="Output 3 4 3 7" xfId="18870" xr:uid="{00000000-0005-0000-0000-0000B8920000}"/>
    <cellStyle name="Output 3 4 3 8" xfId="29984" xr:uid="{00000000-0005-0000-0000-0000B9920000}"/>
    <cellStyle name="Output 3 4 4" xfId="4111" xr:uid="{00000000-0005-0000-0000-0000BA920000}"/>
    <cellStyle name="Output 3 4 4 2" xfId="12014" xr:uid="{00000000-0005-0000-0000-0000BB920000}"/>
    <cellStyle name="Output 3 4 4 3" xfId="21478" xr:uid="{00000000-0005-0000-0000-0000BC920000}"/>
    <cellStyle name="Output 3 4 4 4" xfId="22940" xr:uid="{00000000-0005-0000-0000-0000BD920000}"/>
    <cellStyle name="Output 3 4 4 5" xfId="22028" xr:uid="{00000000-0005-0000-0000-0000BE920000}"/>
    <cellStyle name="Output 3 4 4 6" xfId="16202" xr:uid="{00000000-0005-0000-0000-0000BF920000}"/>
    <cellStyle name="Output 3 4 4 7" xfId="24822" xr:uid="{00000000-0005-0000-0000-0000C0920000}"/>
    <cellStyle name="Output 3 4 5" xfId="6711" xr:uid="{00000000-0005-0000-0000-0000C1920000}"/>
    <cellStyle name="Output 3 4 5 2" xfId="23922" xr:uid="{00000000-0005-0000-0000-0000C2920000}"/>
    <cellStyle name="Output 3 4 5 3" xfId="21842" xr:uid="{00000000-0005-0000-0000-0000C3920000}"/>
    <cellStyle name="Output 3 4 5 4" xfId="26776" xr:uid="{00000000-0005-0000-0000-0000C4920000}"/>
    <cellStyle name="Output 3 4 5 5" xfId="30094" xr:uid="{00000000-0005-0000-0000-0000C5920000}"/>
    <cellStyle name="Output 3 4 5 6" xfId="27256" xr:uid="{00000000-0005-0000-0000-0000C6920000}"/>
    <cellStyle name="Output 3 4 6" xfId="22638" xr:uid="{00000000-0005-0000-0000-0000C7920000}"/>
    <cellStyle name="Output 3 4 7" xfId="26012" xr:uid="{00000000-0005-0000-0000-0000C8920000}"/>
    <cellStyle name="Output 3 4 8" xfId="28251" xr:uid="{00000000-0005-0000-0000-0000C9920000}"/>
    <cellStyle name="Output 3 4 9" xfId="22248" xr:uid="{00000000-0005-0000-0000-0000CA920000}"/>
    <cellStyle name="Output 3 5" xfId="719" xr:uid="{00000000-0005-0000-0000-0000CB920000}"/>
    <cellStyle name="Output 3 5 10" xfId="31822" xr:uid="{00000000-0005-0000-0000-0000CC920000}"/>
    <cellStyle name="Output 3 5 2" xfId="1485" xr:uid="{00000000-0005-0000-0000-0000CD920000}"/>
    <cellStyle name="Output 3 5 2 2" xfId="2576" xr:uid="{00000000-0005-0000-0000-0000CE920000}"/>
    <cellStyle name="Output 3 5 2 2 2" xfId="6599" xr:uid="{00000000-0005-0000-0000-0000CF920000}"/>
    <cellStyle name="Output 3 5 2 2 2 2" xfId="14020" xr:uid="{00000000-0005-0000-0000-0000D0920000}"/>
    <cellStyle name="Output 3 5 2 2 2 3" xfId="23810" xr:uid="{00000000-0005-0000-0000-0000D1920000}"/>
    <cellStyle name="Output 3 5 2 2 2 4" xfId="14767" xr:uid="{00000000-0005-0000-0000-0000D2920000}"/>
    <cellStyle name="Output 3 5 2 2 2 5" xfId="19966" xr:uid="{00000000-0005-0000-0000-0000D3920000}"/>
    <cellStyle name="Output 3 5 2 2 2 6" xfId="19831" xr:uid="{00000000-0005-0000-0000-0000D4920000}"/>
    <cellStyle name="Output 3 5 2 2 2 7" xfId="28130" xr:uid="{00000000-0005-0000-0000-0000D5920000}"/>
    <cellStyle name="Output 3 5 2 2 3" xfId="5248" xr:uid="{00000000-0005-0000-0000-0000D6920000}"/>
    <cellStyle name="Output 3 5 2 2 3 2" xfId="22519" xr:uid="{00000000-0005-0000-0000-0000D7920000}"/>
    <cellStyle name="Output 3 5 2 2 3 3" xfId="22831" xr:uid="{00000000-0005-0000-0000-0000D8920000}"/>
    <cellStyle name="Output 3 5 2 2 3 4" xfId="28573" xr:uid="{00000000-0005-0000-0000-0000D9920000}"/>
    <cellStyle name="Output 3 5 2 2 3 5" xfId="24749" xr:uid="{00000000-0005-0000-0000-0000DA920000}"/>
    <cellStyle name="Output 3 5 2 2 3 6" xfId="31677" xr:uid="{00000000-0005-0000-0000-0000DB920000}"/>
    <cellStyle name="Output 3 5 2 2 4" xfId="14333" xr:uid="{00000000-0005-0000-0000-0000DC920000}"/>
    <cellStyle name="Output 3 5 2 2 5" xfId="19133" xr:uid="{00000000-0005-0000-0000-0000DD920000}"/>
    <cellStyle name="Output 3 5 2 2 6" xfId="27353" xr:uid="{00000000-0005-0000-0000-0000DE920000}"/>
    <cellStyle name="Output 3 5 2 2 7" xfId="28280" xr:uid="{00000000-0005-0000-0000-0000DF920000}"/>
    <cellStyle name="Output 3 5 2 2 8" xfId="31489" xr:uid="{00000000-0005-0000-0000-0000E0920000}"/>
    <cellStyle name="Output 3 5 2 3" xfId="5912" xr:uid="{00000000-0005-0000-0000-0000E1920000}"/>
    <cellStyle name="Output 3 5 2 3 2" xfId="13541" xr:uid="{00000000-0005-0000-0000-0000E2920000}"/>
    <cellStyle name="Output 3 5 2 3 3" xfId="23123" xr:uid="{00000000-0005-0000-0000-0000E3920000}"/>
    <cellStyle name="Output 3 5 2 3 4" xfId="14765" xr:uid="{00000000-0005-0000-0000-0000E4920000}"/>
    <cellStyle name="Output 3 5 2 3 5" xfId="22562" xr:uid="{00000000-0005-0000-0000-0000E5920000}"/>
    <cellStyle name="Output 3 5 2 3 6" xfId="26320" xr:uid="{00000000-0005-0000-0000-0000E6920000}"/>
    <cellStyle name="Output 3 5 2 3 7" xfId="25049" xr:uid="{00000000-0005-0000-0000-0000E7920000}"/>
    <cellStyle name="Output 3 5 2 4" xfId="6794" xr:uid="{00000000-0005-0000-0000-0000E8920000}"/>
    <cellStyle name="Output 3 5 2 4 2" xfId="24005" xr:uid="{00000000-0005-0000-0000-0000E9920000}"/>
    <cellStyle name="Output 3 5 2 4 3" xfId="24876" xr:uid="{00000000-0005-0000-0000-0000EA920000}"/>
    <cellStyle name="Output 3 5 2 4 4" xfId="28832" xr:uid="{00000000-0005-0000-0000-0000EB920000}"/>
    <cellStyle name="Output 3 5 2 4 5" xfId="24410" xr:uid="{00000000-0005-0000-0000-0000EC920000}"/>
    <cellStyle name="Output 3 5 2 4 6" xfId="30866" xr:uid="{00000000-0005-0000-0000-0000ED920000}"/>
    <cellStyle name="Output 3 5 2 5" xfId="16487" xr:uid="{00000000-0005-0000-0000-0000EE920000}"/>
    <cellStyle name="Output 3 5 2 6" xfId="16217" xr:uid="{00000000-0005-0000-0000-0000EF920000}"/>
    <cellStyle name="Output 3 5 2 7" xfId="25093" xr:uid="{00000000-0005-0000-0000-0000F0920000}"/>
    <cellStyle name="Output 3 5 2 8" xfId="24705" xr:uid="{00000000-0005-0000-0000-0000F1920000}"/>
    <cellStyle name="Output 3 5 2 9" xfId="31317" xr:uid="{00000000-0005-0000-0000-0000F2920000}"/>
    <cellStyle name="Output 3 5 3" xfId="1896" xr:uid="{00000000-0005-0000-0000-0000F3920000}"/>
    <cellStyle name="Output 3 5 3 2" xfId="6197" xr:uid="{00000000-0005-0000-0000-0000F4920000}"/>
    <cellStyle name="Output 3 5 3 2 2" xfId="13762" xr:uid="{00000000-0005-0000-0000-0000F5920000}"/>
    <cellStyle name="Output 3 5 3 2 3" xfId="23408" xr:uid="{00000000-0005-0000-0000-0000F6920000}"/>
    <cellStyle name="Output 3 5 3 2 4" xfId="21798" xr:uid="{00000000-0005-0000-0000-0000F7920000}"/>
    <cellStyle name="Output 3 5 3 2 5" xfId="25695" xr:uid="{00000000-0005-0000-0000-0000F8920000}"/>
    <cellStyle name="Output 3 5 3 2 6" xfId="29936" xr:uid="{00000000-0005-0000-0000-0000F9920000}"/>
    <cellStyle name="Output 3 5 3 2 7" xfId="24619" xr:uid="{00000000-0005-0000-0000-0000FA920000}"/>
    <cellStyle name="Output 3 5 3 3" xfId="6063" xr:uid="{00000000-0005-0000-0000-0000FB920000}"/>
    <cellStyle name="Output 3 5 3 3 2" xfId="23274" xr:uid="{00000000-0005-0000-0000-0000FC920000}"/>
    <cellStyle name="Output 3 5 3 3 3" xfId="14736" xr:uid="{00000000-0005-0000-0000-0000FD920000}"/>
    <cellStyle name="Output 3 5 3 3 4" xfId="28552" xr:uid="{00000000-0005-0000-0000-0000FE920000}"/>
    <cellStyle name="Output 3 5 3 3 5" xfId="30061" xr:uid="{00000000-0005-0000-0000-0000FF920000}"/>
    <cellStyle name="Output 3 5 3 3 6" xfId="29458" xr:uid="{00000000-0005-0000-0000-000000930000}"/>
    <cellStyle name="Output 3 5 3 4" xfId="14102" xr:uid="{00000000-0005-0000-0000-000001930000}"/>
    <cellStyle name="Output 3 5 3 5" xfId="20892" xr:uid="{00000000-0005-0000-0000-000002930000}"/>
    <cellStyle name="Output 3 5 3 6" xfId="20314" xr:uid="{00000000-0005-0000-0000-000003930000}"/>
    <cellStyle name="Output 3 5 3 7" xfId="27559" xr:uid="{00000000-0005-0000-0000-000004930000}"/>
    <cellStyle name="Output 3 5 3 8" xfId="30587" xr:uid="{00000000-0005-0000-0000-000005930000}"/>
    <cellStyle name="Output 3 5 4" xfId="4110" xr:uid="{00000000-0005-0000-0000-000006930000}"/>
    <cellStyle name="Output 3 5 4 2" xfId="12013" xr:uid="{00000000-0005-0000-0000-000007930000}"/>
    <cellStyle name="Output 3 5 4 3" xfId="21477" xr:uid="{00000000-0005-0000-0000-000008930000}"/>
    <cellStyle name="Output 3 5 4 4" xfId="21774" xr:uid="{00000000-0005-0000-0000-000009930000}"/>
    <cellStyle name="Output 3 5 4 5" xfId="27763" xr:uid="{00000000-0005-0000-0000-00000A930000}"/>
    <cellStyle name="Output 3 5 4 6" xfId="21009" xr:uid="{00000000-0005-0000-0000-00000B930000}"/>
    <cellStyle name="Output 3 5 4 7" xfId="29629" xr:uid="{00000000-0005-0000-0000-00000C930000}"/>
    <cellStyle name="Output 3 5 5" xfId="6964" xr:uid="{00000000-0005-0000-0000-00000D930000}"/>
    <cellStyle name="Output 3 5 5 2" xfId="24175" xr:uid="{00000000-0005-0000-0000-00000E930000}"/>
    <cellStyle name="Output 3 5 5 3" xfId="20820" xr:uid="{00000000-0005-0000-0000-00000F930000}"/>
    <cellStyle name="Output 3 5 5 4" xfId="29002" xr:uid="{00000000-0005-0000-0000-000010930000}"/>
    <cellStyle name="Output 3 5 5 5" xfId="29483" xr:uid="{00000000-0005-0000-0000-000011930000}"/>
    <cellStyle name="Output 3 5 5 6" xfId="29680" xr:uid="{00000000-0005-0000-0000-000012930000}"/>
    <cellStyle name="Output 3 5 6" xfId="24689" xr:uid="{00000000-0005-0000-0000-000013930000}"/>
    <cellStyle name="Output 3 5 7" xfId="18229" xr:uid="{00000000-0005-0000-0000-000014930000}"/>
    <cellStyle name="Output 3 5 8" xfId="29398" xr:uid="{00000000-0005-0000-0000-000015930000}"/>
    <cellStyle name="Output 3 5 9" xfId="30889" xr:uid="{00000000-0005-0000-0000-000016930000}"/>
    <cellStyle name="Output 3 6" xfId="1476" xr:uid="{00000000-0005-0000-0000-000017930000}"/>
    <cellStyle name="Output 3 6 2" xfId="2567" xr:uid="{00000000-0005-0000-0000-000018930000}"/>
    <cellStyle name="Output 3 6 2 2" xfId="6590" xr:uid="{00000000-0005-0000-0000-000019930000}"/>
    <cellStyle name="Output 3 6 2 2 2" xfId="14011" xr:uid="{00000000-0005-0000-0000-00001A930000}"/>
    <cellStyle name="Output 3 6 2 2 3" xfId="23801" xr:uid="{00000000-0005-0000-0000-00001B930000}"/>
    <cellStyle name="Output 3 6 2 2 4" xfId="20750" xr:uid="{00000000-0005-0000-0000-00001C930000}"/>
    <cellStyle name="Output 3 6 2 2 5" xfId="27477" xr:uid="{00000000-0005-0000-0000-00001D930000}"/>
    <cellStyle name="Output 3 6 2 2 6" xfId="26533" xr:uid="{00000000-0005-0000-0000-00001E930000}"/>
    <cellStyle name="Output 3 6 2 2 7" xfId="27846" xr:uid="{00000000-0005-0000-0000-00001F930000}"/>
    <cellStyle name="Output 3 6 2 3" xfId="4916" xr:uid="{00000000-0005-0000-0000-000020930000}"/>
    <cellStyle name="Output 3 6 2 3 2" xfId="22214" xr:uid="{00000000-0005-0000-0000-000021930000}"/>
    <cellStyle name="Output 3 6 2 3 3" xfId="22963" xr:uid="{00000000-0005-0000-0000-000022930000}"/>
    <cellStyle name="Output 3 6 2 3 4" xfId="27266" xr:uid="{00000000-0005-0000-0000-000023930000}"/>
    <cellStyle name="Output 3 6 2 3 5" xfId="26801" xr:uid="{00000000-0005-0000-0000-000024930000}"/>
    <cellStyle name="Output 3 6 2 3 6" xfId="31888" xr:uid="{00000000-0005-0000-0000-000025930000}"/>
    <cellStyle name="Output 3 6 2 4" xfId="14341" xr:uid="{00000000-0005-0000-0000-000026930000}"/>
    <cellStyle name="Output 3 6 2 5" xfId="25316" xr:uid="{00000000-0005-0000-0000-000027930000}"/>
    <cellStyle name="Output 3 6 2 6" xfId="25539" xr:uid="{00000000-0005-0000-0000-000028930000}"/>
    <cellStyle name="Output 3 6 2 7" xfId="30630" xr:uid="{00000000-0005-0000-0000-000029930000}"/>
    <cellStyle name="Output 3 6 2 8" xfId="20841" xr:uid="{00000000-0005-0000-0000-00002A930000}"/>
    <cellStyle name="Output 3 6 3" xfId="5903" xr:uid="{00000000-0005-0000-0000-00002B930000}"/>
    <cellStyle name="Output 3 6 3 2" xfId="13532" xr:uid="{00000000-0005-0000-0000-00002C930000}"/>
    <cellStyle name="Output 3 6 3 3" xfId="23114" xr:uid="{00000000-0005-0000-0000-00002D930000}"/>
    <cellStyle name="Output 3 6 3 4" xfId="26236" xr:uid="{00000000-0005-0000-0000-00002E930000}"/>
    <cellStyle name="Output 3 6 3 5" xfId="25248" xr:uid="{00000000-0005-0000-0000-00002F930000}"/>
    <cellStyle name="Output 3 6 3 6" xfId="22909" xr:uid="{00000000-0005-0000-0000-000030930000}"/>
    <cellStyle name="Output 3 6 3 7" xfId="31115" xr:uid="{00000000-0005-0000-0000-000031930000}"/>
    <cellStyle name="Output 3 6 4" xfId="5775" xr:uid="{00000000-0005-0000-0000-000032930000}"/>
    <cellStyle name="Output 3 6 4 2" xfId="22986" xr:uid="{00000000-0005-0000-0000-000033930000}"/>
    <cellStyle name="Output 3 6 4 3" xfId="24999" xr:uid="{00000000-0005-0000-0000-000034930000}"/>
    <cellStyle name="Output 3 6 4 4" xfId="20897" xr:uid="{00000000-0005-0000-0000-000035930000}"/>
    <cellStyle name="Output 3 6 4 5" xfId="30872" xr:uid="{00000000-0005-0000-0000-000036930000}"/>
    <cellStyle name="Output 3 6 4 6" xfId="27787" xr:uid="{00000000-0005-0000-0000-000037930000}"/>
    <cellStyle name="Output 3 6 5" xfId="19408" xr:uid="{00000000-0005-0000-0000-000038930000}"/>
    <cellStyle name="Output 3 6 6" xfId="18596" xr:uid="{00000000-0005-0000-0000-000039930000}"/>
    <cellStyle name="Output 3 6 7" xfId="28596" xr:uid="{00000000-0005-0000-0000-00003A930000}"/>
    <cellStyle name="Output 3 6 8" xfId="29791" xr:uid="{00000000-0005-0000-0000-00003B930000}"/>
    <cellStyle name="Output 3 6 9" xfId="30460" xr:uid="{00000000-0005-0000-0000-00003C930000}"/>
    <cellStyle name="Output 3 7" xfId="1887" xr:uid="{00000000-0005-0000-0000-00003D930000}"/>
    <cellStyle name="Output 3 7 2" xfId="6188" xr:uid="{00000000-0005-0000-0000-00003E930000}"/>
    <cellStyle name="Output 3 7 2 2" xfId="13753" xr:uid="{00000000-0005-0000-0000-00003F930000}"/>
    <cellStyle name="Output 3 7 2 3" xfId="23399" xr:uid="{00000000-0005-0000-0000-000040930000}"/>
    <cellStyle name="Output 3 7 2 4" xfId="25368" xr:uid="{00000000-0005-0000-0000-000041930000}"/>
    <cellStyle name="Output 3 7 2 5" xfId="15911" xr:uid="{00000000-0005-0000-0000-000042930000}"/>
    <cellStyle name="Output 3 7 2 6" xfId="27104" xr:uid="{00000000-0005-0000-0000-000043930000}"/>
    <cellStyle name="Output 3 7 2 7" xfId="29394" xr:uid="{00000000-0005-0000-0000-000044930000}"/>
    <cellStyle name="Output 3 7 3" xfId="6897" xr:uid="{00000000-0005-0000-0000-000045930000}"/>
    <cellStyle name="Output 3 7 3 2" xfId="24108" xr:uid="{00000000-0005-0000-0000-000046930000}"/>
    <cellStyle name="Output 3 7 3 3" xfId="24591" xr:uid="{00000000-0005-0000-0000-000047930000}"/>
    <cellStyle name="Output 3 7 3 4" xfId="28935" xr:uid="{00000000-0005-0000-0000-000048930000}"/>
    <cellStyle name="Output 3 7 3 5" xfId="30586" xr:uid="{00000000-0005-0000-0000-000049930000}"/>
    <cellStyle name="Output 3 7 3 6" xfId="29173" xr:uid="{00000000-0005-0000-0000-00004A930000}"/>
    <cellStyle name="Output 3 7 4" xfId="14561" xr:uid="{00000000-0005-0000-0000-00004B930000}"/>
    <cellStyle name="Output 3 7 5" xfId="26529" xr:uid="{00000000-0005-0000-0000-00004C930000}"/>
    <cellStyle name="Output 3 7 6" xfId="17946" xr:uid="{00000000-0005-0000-0000-00004D930000}"/>
    <cellStyle name="Output 3 7 7" xfId="25730" xr:uid="{00000000-0005-0000-0000-00004E930000}"/>
    <cellStyle name="Output 3 7 8" xfId="22089" xr:uid="{00000000-0005-0000-0000-00004F930000}"/>
    <cellStyle name="Output 3 8" xfId="3867" xr:uid="{00000000-0005-0000-0000-000050930000}"/>
    <cellStyle name="Output 3 8 2" xfId="11901" xr:uid="{00000000-0005-0000-0000-000051930000}"/>
    <cellStyle name="Output 3 8 3" xfId="21235" xr:uid="{00000000-0005-0000-0000-000052930000}"/>
    <cellStyle name="Output 3 8 4" xfId="24840" xr:uid="{00000000-0005-0000-0000-000053930000}"/>
    <cellStyle name="Output 3 8 5" xfId="27055" xr:uid="{00000000-0005-0000-0000-000054930000}"/>
    <cellStyle name="Output 3 8 6" xfId="24940" xr:uid="{00000000-0005-0000-0000-000055930000}"/>
    <cellStyle name="Output 3 8 7" xfId="22031" xr:uid="{00000000-0005-0000-0000-000056930000}"/>
    <cellStyle name="Output 3 9" xfId="5783" xr:uid="{00000000-0005-0000-0000-000057930000}"/>
    <cellStyle name="Output 3 9 2" xfId="22994" xr:uid="{00000000-0005-0000-0000-000058930000}"/>
    <cellStyle name="Output 3 9 3" xfId="18587" xr:uid="{00000000-0005-0000-0000-000059930000}"/>
    <cellStyle name="Output 3 9 4" xfId="19121" xr:uid="{00000000-0005-0000-0000-00005A930000}"/>
    <cellStyle name="Output 3 9 5" xfId="27861" xr:uid="{00000000-0005-0000-0000-00005B930000}"/>
    <cellStyle name="Output 3 9 6" xfId="26691" xr:uid="{00000000-0005-0000-0000-00005C930000}"/>
    <cellStyle name="Output 4" xfId="720" xr:uid="{00000000-0005-0000-0000-00005D930000}"/>
    <cellStyle name="Output 4 10" xfId="20653" xr:uid="{00000000-0005-0000-0000-00005E930000}"/>
    <cellStyle name="Output 4 11" xfId="30355" xr:uid="{00000000-0005-0000-0000-00005F930000}"/>
    <cellStyle name="Output 4 12" xfId="30827" xr:uid="{00000000-0005-0000-0000-000060930000}"/>
    <cellStyle name="Output 4 13" xfId="30100" xr:uid="{00000000-0005-0000-0000-000061930000}"/>
    <cellStyle name="Output 4 2" xfId="721" xr:uid="{00000000-0005-0000-0000-000062930000}"/>
    <cellStyle name="Output 4 2 10" xfId="19981" xr:uid="{00000000-0005-0000-0000-000063930000}"/>
    <cellStyle name="Output 4 2 11" xfId="29696" xr:uid="{00000000-0005-0000-0000-000064930000}"/>
    <cellStyle name="Output 4 2 2" xfId="722" xr:uid="{00000000-0005-0000-0000-000065930000}"/>
    <cellStyle name="Output 4 2 2 10" xfId="27084" xr:uid="{00000000-0005-0000-0000-000066930000}"/>
    <cellStyle name="Output 4 2 2 2" xfId="1488" xr:uid="{00000000-0005-0000-0000-000067930000}"/>
    <cellStyle name="Output 4 2 2 2 2" xfId="2579" xr:uid="{00000000-0005-0000-0000-000068930000}"/>
    <cellStyle name="Output 4 2 2 2 2 2" xfId="6602" xr:uid="{00000000-0005-0000-0000-000069930000}"/>
    <cellStyle name="Output 4 2 2 2 2 2 2" xfId="14023" xr:uid="{00000000-0005-0000-0000-00006A930000}"/>
    <cellStyle name="Output 4 2 2 2 2 2 3" xfId="23813" xr:uid="{00000000-0005-0000-0000-00006B930000}"/>
    <cellStyle name="Output 4 2 2 2 2 2 4" xfId="19998" xr:uid="{00000000-0005-0000-0000-00006C930000}"/>
    <cellStyle name="Output 4 2 2 2 2 2 5" xfId="25345" xr:uid="{00000000-0005-0000-0000-00006D930000}"/>
    <cellStyle name="Output 4 2 2 2 2 2 6" xfId="27666" xr:uid="{00000000-0005-0000-0000-00006E930000}"/>
    <cellStyle name="Output 4 2 2 2 2 2 7" xfId="31890" xr:uid="{00000000-0005-0000-0000-00006F930000}"/>
    <cellStyle name="Output 4 2 2 2 2 3" xfId="6766" xr:uid="{00000000-0005-0000-0000-000070930000}"/>
    <cellStyle name="Output 4 2 2 2 2 3 2" xfId="23977" xr:uid="{00000000-0005-0000-0000-000071930000}"/>
    <cellStyle name="Output 4 2 2 2 2 3 3" xfId="21864" xr:uid="{00000000-0005-0000-0000-000072930000}"/>
    <cellStyle name="Output 4 2 2 2 2 3 4" xfId="22429" xr:uid="{00000000-0005-0000-0000-000073930000}"/>
    <cellStyle name="Output 4 2 2 2 2 3 5" xfId="25549" xr:uid="{00000000-0005-0000-0000-000074930000}"/>
    <cellStyle name="Output 4 2 2 2 2 3 6" xfId="32104" xr:uid="{00000000-0005-0000-0000-000075930000}"/>
    <cellStyle name="Output 4 2 2 2 2 4" xfId="14330" xr:uid="{00000000-0005-0000-0000-000076930000}"/>
    <cellStyle name="Output 4 2 2 2 2 5" xfId="17991" xr:uid="{00000000-0005-0000-0000-000077930000}"/>
    <cellStyle name="Output 4 2 2 2 2 6" xfId="27106" xr:uid="{00000000-0005-0000-0000-000078930000}"/>
    <cellStyle name="Output 4 2 2 2 2 7" xfId="26517" xr:uid="{00000000-0005-0000-0000-000079930000}"/>
    <cellStyle name="Output 4 2 2 2 2 8" xfId="31353" xr:uid="{00000000-0005-0000-0000-00007A930000}"/>
    <cellStyle name="Output 4 2 2 2 3" xfId="5915" xr:uid="{00000000-0005-0000-0000-00007B930000}"/>
    <cellStyle name="Output 4 2 2 2 3 2" xfId="13544" xr:uid="{00000000-0005-0000-0000-00007C930000}"/>
    <cellStyle name="Output 4 2 2 2 3 3" xfId="23126" xr:uid="{00000000-0005-0000-0000-00007D930000}"/>
    <cellStyle name="Output 4 2 2 2 3 4" xfId="26237" xr:uid="{00000000-0005-0000-0000-00007E930000}"/>
    <cellStyle name="Output 4 2 2 2 3 5" xfId="24740" xr:uid="{00000000-0005-0000-0000-00007F930000}"/>
    <cellStyle name="Output 4 2 2 2 3 6" xfId="29425" xr:uid="{00000000-0005-0000-0000-000080930000}"/>
    <cellStyle name="Output 4 2 2 2 3 7" xfId="31336" xr:uid="{00000000-0005-0000-0000-000081930000}"/>
    <cellStyle name="Output 4 2 2 2 4" xfId="6674" xr:uid="{00000000-0005-0000-0000-000082930000}"/>
    <cellStyle name="Output 4 2 2 2 4 2" xfId="23885" xr:uid="{00000000-0005-0000-0000-000083930000}"/>
    <cellStyle name="Output 4 2 2 2 4 3" xfId="22915" xr:uid="{00000000-0005-0000-0000-000084930000}"/>
    <cellStyle name="Output 4 2 2 2 4 4" xfId="27473" xr:uid="{00000000-0005-0000-0000-000085930000}"/>
    <cellStyle name="Output 4 2 2 2 4 5" xfId="29807" xr:uid="{00000000-0005-0000-0000-000086930000}"/>
    <cellStyle name="Output 4 2 2 2 4 6" xfId="30775" xr:uid="{00000000-0005-0000-0000-000087930000}"/>
    <cellStyle name="Output 4 2 2 2 5" xfId="20104" xr:uid="{00000000-0005-0000-0000-000088930000}"/>
    <cellStyle name="Output 4 2 2 2 6" xfId="15142" xr:uid="{00000000-0005-0000-0000-000089930000}"/>
    <cellStyle name="Output 4 2 2 2 7" xfId="27929" xr:uid="{00000000-0005-0000-0000-00008A930000}"/>
    <cellStyle name="Output 4 2 2 2 8" xfId="30875" xr:uid="{00000000-0005-0000-0000-00008B930000}"/>
    <cellStyle name="Output 4 2 2 2 9" xfId="21462" xr:uid="{00000000-0005-0000-0000-00008C930000}"/>
    <cellStyle name="Output 4 2 2 3" xfId="1899" xr:uid="{00000000-0005-0000-0000-00008D930000}"/>
    <cellStyle name="Output 4 2 2 3 2" xfId="6200" xr:uid="{00000000-0005-0000-0000-00008E930000}"/>
    <cellStyle name="Output 4 2 2 3 2 2" xfId="13765" xr:uid="{00000000-0005-0000-0000-00008F930000}"/>
    <cellStyle name="Output 4 2 2 3 2 3" xfId="23411" xr:uid="{00000000-0005-0000-0000-000090930000}"/>
    <cellStyle name="Output 4 2 2 3 2 4" xfId="21568" xr:uid="{00000000-0005-0000-0000-000091930000}"/>
    <cellStyle name="Output 4 2 2 3 2 5" xfId="14460" xr:uid="{00000000-0005-0000-0000-000092930000}"/>
    <cellStyle name="Output 4 2 2 3 2 6" xfId="25261" xr:uid="{00000000-0005-0000-0000-000093930000}"/>
    <cellStyle name="Output 4 2 2 3 2 7" xfId="16283" xr:uid="{00000000-0005-0000-0000-000094930000}"/>
    <cellStyle name="Output 4 2 2 3 3" xfId="5512" xr:uid="{00000000-0005-0000-0000-000095930000}"/>
    <cellStyle name="Output 4 2 2 3 3 2" xfId="22748" xr:uid="{00000000-0005-0000-0000-000096930000}"/>
    <cellStyle name="Output 4 2 2 3 3 3" xfId="26344" xr:uid="{00000000-0005-0000-0000-000097930000}"/>
    <cellStyle name="Output 4 2 2 3 3 4" xfId="26959" xr:uid="{00000000-0005-0000-0000-000098930000}"/>
    <cellStyle name="Output 4 2 2 3 3 5" xfId="30567" xr:uid="{00000000-0005-0000-0000-000099930000}"/>
    <cellStyle name="Output 4 2 2 3 3 6" xfId="25073" xr:uid="{00000000-0005-0000-0000-00009A930000}"/>
    <cellStyle name="Output 4 2 2 3 4" xfId="14528" xr:uid="{00000000-0005-0000-0000-00009B930000}"/>
    <cellStyle name="Output 4 2 2 3 5" xfId="14794" xr:uid="{00000000-0005-0000-0000-00009C930000}"/>
    <cellStyle name="Output 4 2 2 3 6" xfId="15523" xr:uid="{00000000-0005-0000-0000-00009D930000}"/>
    <cellStyle name="Output 4 2 2 3 7" xfId="29606" xr:uid="{00000000-0005-0000-0000-00009E930000}"/>
    <cellStyle name="Output 4 2 2 3 8" xfId="30642" xr:uid="{00000000-0005-0000-0000-00009F930000}"/>
    <cellStyle name="Output 4 2 2 4" xfId="3859" xr:uid="{00000000-0005-0000-0000-0000A0930000}"/>
    <cellStyle name="Output 4 2 2 4 2" xfId="11895" xr:uid="{00000000-0005-0000-0000-0000A1930000}"/>
    <cellStyle name="Output 4 2 2 4 3" xfId="21227" xr:uid="{00000000-0005-0000-0000-0000A2930000}"/>
    <cellStyle name="Output 4 2 2 4 4" xfId="20139" xr:uid="{00000000-0005-0000-0000-0000A3930000}"/>
    <cellStyle name="Output 4 2 2 4 5" xfId="22451" xr:uid="{00000000-0005-0000-0000-0000A4930000}"/>
    <cellStyle name="Output 4 2 2 4 6" xfId="24508" xr:uid="{00000000-0005-0000-0000-0000A5930000}"/>
    <cellStyle name="Output 4 2 2 4 7" xfId="28017" xr:uid="{00000000-0005-0000-0000-0000A6930000}"/>
    <cellStyle name="Output 4 2 2 5" xfId="6275" xr:uid="{00000000-0005-0000-0000-0000A7930000}"/>
    <cellStyle name="Output 4 2 2 5 2" xfId="23486" xr:uid="{00000000-0005-0000-0000-0000A8930000}"/>
    <cellStyle name="Output 4 2 2 5 3" xfId="21915" xr:uid="{00000000-0005-0000-0000-0000A9930000}"/>
    <cellStyle name="Output 4 2 2 5 4" xfId="20218" xr:uid="{00000000-0005-0000-0000-0000AA930000}"/>
    <cellStyle name="Output 4 2 2 5 5" xfId="26225" xr:uid="{00000000-0005-0000-0000-0000AB930000}"/>
    <cellStyle name="Output 4 2 2 5 6" xfId="30369" xr:uid="{00000000-0005-0000-0000-0000AC930000}"/>
    <cellStyle name="Output 4 2 2 6" xfId="22167" xr:uid="{00000000-0005-0000-0000-0000AD930000}"/>
    <cellStyle name="Output 4 2 2 7" xfId="22530" xr:uid="{00000000-0005-0000-0000-0000AE930000}"/>
    <cellStyle name="Output 4 2 2 8" xfId="18889" xr:uid="{00000000-0005-0000-0000-0000AF930000}"/>
    <cellStyle name="Output 4 2 2 9" xfId="25690" xr:uid="{00000000-0005-0000-0000-0000B0930000}"/>
    <cellStyle name="Output 4 2 3" xfId="1487" xr:uid="{00000000-0005-0000-0000-0000B1930000}"/>
    <cellStyle name="Output 4 2 3 2" xfId="2578" xr:uid="{00000000-0005-0000-0000-0000B2930000}"/>
    <cellStyle name="Output 4 2 3 2 2" xfId="6601" xr:uid="{00000000-0005-0000-0000-0000B3930000}"/>
    <cellStyle name="Output 4 2 3 2 2 2" xfId="14022" xr:uid="{00000000-0005-0000-0000-0000B4930000}"/>
    <cellStyle name="Output 4 2 3 2 2 3" xfId="23812" xr:uid="{00000000-0005-0000-0000-0000B5930000}"/>
    <cellStyle name="Output 4 2 3 2 2 4" xfId="22056" xr:uid="{00000000-0005-0000-0000-0000B6930000}"/>
    <cellStyle name="Output 4 2 3 2 2 5" xfId="21813" xr:uid="{00000000-0005-0000-0000-0000B7930000}"/>
    <cellStyle name="Output 4 2 3 2 2 6" xfId="30017" xr:uid="{00000000-0005-0000-0000-0000B8930000}"/>
    <cellStyle name="Output 4 2 3 2 2 7" xfId="24216" xr:uid="{00000000-0005-0000-0000-0000B9930000}"/>
    <cellStyle name="Output 4 2 3 2 3" xfId="6272" xr:uid="{00000000-0005-0000-0000-0000BA930000}"/>
    <cellStyle name="Output 4 2 3 2 3 2" xfId="23483" xr:uid="{00000000-0005-0000-0000-0000BB930000}"/>
    <cellStyle name="Output 4 2 3 2 3 3" xfId="14266" xr:uid="{00000000-0005-0000-0000-0000BC930000}"/>
    <cellStyle name="Output 4 2 3 2 3 4" xfId="28041" xr:uid="{00000000-0005-0000-0000-0000BD930000}"/>
    <cellStyle name="Output 4 2 3 2 3 5" xfId="26642" xr:uid="{00000000-0005-0000-0000-0000BE930000}"/>
    <cellStyle name="Output 4 2 3 2 3 6" xfId="30960" xr:uid="{00000000-0005-0000-0000-0000BF930000}"/>
    <cellStyle name="Output 4 2 3 2 4" xfId="14331" xr:uid="{00000000-0005-0000-0000-0000C0930000}"/>
    <cellStyle name="Output 4 2 3 2 5" xfId="26515" xr:uid="{00000000-0005-0000-0000-0000C1930000}"/>
    <cellStyle name="Output 4 2 3 2 6" xfId="25525" xr:uid="{00000000-0005-0000-0000-0000C2930000}"/>
    <cellStyle name="Output 4 2 3 2 7" xfId="30218" xr:uid="{00000000-0005-0000-0000-0000C3930000}"/>
    <cellStyle name="Output 4 2 3 2 8" xfId="30928" xr:uid="{00000000-0005-0000-0000-0000C4930000}"/>
    <cellStyle name="Output 4 2 3 3" xfId="5914" xr:uid="{00000000-0005-0000-0000-0000C5930000}"/>
    <cellStyle name="Output 4 2 3 3 2" xfId="13543" xr:uid="{00000000-0005-0000-0000-0000C6930000}"/>
    <cellStyle name="Output 4 2 3 3 3" xfId="23125" xr:uid="{00000000-0005-0000-0000-0000C7930000}"/>
    <cellStyle name="Output 4 2 3 3 4" xfId="21794" xr:uid="{00000000-0005-0000-0000-0000C8930000}"/>
    <cellStyle name="Output 4 2 3 3 5" xfId="26153" xr:uid="{00000000-0005-0000-0000-0000C9930000}"/>
    <cellStyle name="Output 4 2 3 3 6" xfId="27364" xr:uid="{00000000-0005-0000-0000-0000CA930000}"/>
    <cellStyle name="Output 4 2 3 3 7" xfId="31930" xr:uid="{00000000-0005-0000-0000-0000CB930000}"/>
    <cellStyle name="Output 4 2 3 4" xfId="4885" xr:uid="{00000000-0005-0000-0000-0000CC930000}"/>
    <cellStyle name="Output 4 2 3 4 2" xfId="22183" xr:uid="{00000000-0005-0000-0000-0000CD930000}"/>
    <cellStyle name="Output 4 2 3 4 3" xfId="20095" xr:uid="{00000000-0005-0000-0000-0000CE930000}"/>
    <cellStyle name="Output 4 2 3 4 4" xfId="15832" xr:uid="{00000000-0005-0000-0000-0000CF930000}"/>
    <cellStyle name="Output 4 2 3 4 5" xfId="30785" xr:uid="{00000000-0005-0000-0000-0000D0930000}"/>
    <cellStyle name="Output 4 2 3 4 6" xfId="24282" xr:uid="{00000000-0005-0000-0000-0000D1930000}"/>
    <cellStyle name="Output 4 2 3 5" xfId="14706" xr:uid="{00000000-0005-0000-0000-0000D2930000}"/>
    <cellStyle name="Output 4 2 3 6" xfId="24268" xr:uid="{00000000-0005-0000-0000-0000D3930000}"/>
    <cellStyle name="Output 4 2 3 7" xfId="28622" xr:uid="{00000000-0005-0000-0000-0000D4930000}"/>
    <cellStyle name="Output 4 2 3 8" xfId="27411" xr:uid="{00000000-0005-0000-0000-0000D5930000}"/>
    <cellStyle name="Output 4 2 3 9" xfId="21776" xr:uid="{00000000-0005-0000-0000-0000D6930000}"/>
    <cellStyle name="Output 4 2 4" xfId="1898" xr:uid="{00000000-0005-0000-0000-0000D7930000}"/>
    <cellStyle name="Output 4 2 4 2" xfId="6199" xr:uid="{00000000-0005-0000-0000-0000D8930000}"/>
    <cellStyle name="Output 4 2 4 2 2" xfId="13764" xr:uid="{00000000-0005-0000-0000-0000D9930000}"/>
    <cellStyle name="Output 4 2 4 2 3" xfId="23410" xr:uid="{00000000-0005-0000-0000-0000DA930000}"/>
    <cellStyle name="Output 4 2 4 2 4" xfId="24286" xr:uid="{00000000-0005-0000-0000-0000DB930000}"/>
    <cellStyle name="Output 4 2 4 2 5" xfId="28309" xr:uid="{00000000-0005-0000-0000-0000DC930000}"/>
    <cellStyle name="Output 4 2 4 2 6" xfId="29521" xr:uid="{00000000-0005-0000-0000-0000DD930000}"/>
    <cellStyle name="Output 4 2 4 2 7" xfId="30435" xr:uid="{00000000-0005-0000-0000-0000DE930000}"/>
    <cellStyle name="Output 4 2 4 3" xfId="6895" xr:uid="{00000000-0005-0000-0000-0000DF930000}"/>
    <cellStyle name="Output 4 2 4 3 2" xfId="24106" xr:uid="{00000000-0005-0000-0000-0000E0930000}"/>
    <cellStyle name="Output 4 2 4 3 3" xfId="26252" xr:uid="{00000000-0005-0000-0000-0000E1930000}"/>
    <cellStyle name="Output 4 2 4 3 4" xfId="28933" xr:uid="{00000000-0005-0000-0000-0000E2930000}"/>
    <cellStyle name="Output 4 2 4 3 5" xfId="22690" xr:uid="{00000000-0005-0000-0000-0000E3930000}"/>
    <cellStyle name="Output 4 2 4 3 6" xfId="31057" xr:uid="{00000000-0005-0000-0000-0000E4930000}"/>
    <cellStyle name="Output 4 2 4 4" xfId="14090" xr:uid="{00000000-0005-0000-0000-0000E5930000}"/>
    <cellStyle name="Output 4 2 4 5" xfId="16273" xr:uid="{00000000-0005-0000-0000-0000E6930000}"/>
    <cellStyle name="Output 4 2 4 6" xfId="24276" xr:uid="{00000000-0005-0000-0000-0000E7930000}"/>
    <cellStyle name="Output 4 2 4 7" xfId="29667" xr:uid="{00000000-0005-0000-0000-0000E8930000}"/>
    <cellStyle name="Output 4 2 4 8" xfId="29392" xr:uid="{00000000-0005-0000-0000-0000E9930000}"/>
    <cellStyle name="Output 4 2 5" xfId="4106" xr:uid="{00000000-0005-0000-0000-0000EA930000}"/>
    <cellStyle name="Output 4 2 5 2" xfId="12009" xr:uid="{00000000-0005-0000-0000-0000EB930000}"/>
    <cellStyle name="Output 4 2 5 3" xfId="21473" xr:uid="{00000000-0005-0000-0000-0000EC930000}"/>
    <cellStyle name="Output 4 2 5 4" xfId="15879" xr:uid="{00000000-0005-0000-0000-0000ED930000}"/>
    <cellStyle name="Output 4 2 5 5" xfId="14755" xr:uid="{00000000-0005-0000-0000-0000EE930000}"/>
    <cellStyle name="Output 4 2 5 6" xfId="21898" xr:uid="{00000000-0005-0000-0000-0000EF930000}"/>
    <cellStyle name="Output 4 2 5 7" xfId="26448" xr:uid="{00000000-0005-0000-0000-0000F0930000}"/>
    <cellStyle name="Output 4 2 6" xfId="6830" xr:uid="{00000000-0005-0000-0000-0000F1930000}"/>
    <cellStyle name="Output 4 2 6 2" xfId="24041" xr:uid="{00000000-0005-0000-0000-0000F2930000}"/>
    <cellStyle name="Output 4 2 6 3" xfId="26194" xr:uid="{00000000-0005-0000-0000-0000F3930000}"/>
    <cellStyle name="Output 4 2 6 4" xfId="28868" xr:uid="{00000000-0005-0000-0000-0000F4930000}"/>
    <cellStyle name="Output 4 2 6 5" xfId="26813" xr:uid="{00000000-0005-0000-0000-0000F5930000}"/>
    <cellStyle name="Output 4 2 6 6" xfId="27721" xr:uid="{00000000-0005-0000-0000-0000F6930000}"/>
    <cellStyle name="Output 4 2 7" xfId="15484" xr:uid="{00000000-0005-0000-0000-0000F7930000}"/>
    <cellStyle name="Output 4 2 8" xfId="21128" xr:uid="{00000000-0005-0000-0000-0000F8930000}"/>
    <cellStyle name="Output 4 2 9" xfId="27968" xr:uid="{00000000-0005-0000-0000-0000F9930000}"/>
    <cellStyle name="Output 4 3" xfId="723" xr:uid="{00000000-0005-0000-0000-0000FA930000}"/>
    <cellStyle name="Output 4 3 10" xfId="31644" xr:uid="{00000000-0005-0000-0000-0000FB930000}"/>
    <cellStyle name="Output 4 3 2" xfId="1489" xr:uid="{00000000-0005-0000-0000-0000FC930000}"/>
    <cellStyle name="Output 4 3 2 2" xfId="2580" xr:uid="{00000000-0005-0000-0000-0000FD930000}"/>
    <cellStyle name="Output 4 3 2 2 2" xfId="6603" xr:uid="{00000000-0005-0000-0000-0000FE930000}"/>
    <cellStyle name="Output 4 3 2 2 2 2" xfId="14024" xr:uid="{00000000-0005-0000-0000-0000FF930000}"/>
    <cellStyle name="Output 4 3 2 2 2 3" xfId="23814" xr:uid="{00000000-0005-0000-0000-000000940000}"/>
    <cellStyle name="Output 4 3 2 2 2 4" xfId="26156" xr:uid="{00000000-0005-0000-0000-000001940000}"/>
    <cellStyle name="Output 4 3 2 2 2 5" xfId="26940" xr:uid="{00000000-0005-0000-0000-000002940000}"/>
    <cellStyle name="Output 4 3 2 2 2 6" xfId="30780" xr:uid="{00000000-0005-0000-0000-000003940000}"/>
    <cellStyle name="Output 4 3 2 2 2 7" xfId="30975" xr:uid="{00000000-0005-0000-0000-000004940000}"/>
    <cellStyle name="Output 4 3 2 2 3" xfId="4296" xr:uid="{00000000-0005-0000-0000-000005940000}"/>
    <cellStyle name="Output 4 3 2 2 3 2" xfId="21642" xr:uid="{00000000-0005-0000-0000-000006940000}"/>
    <cellStyle name="Output 4 3 2 2 3 3" xfId="22667" xr:uid="{00000000-0005-0000-0000-000007940000}"/>
    <cellStyle name="Output 4 3 2 2 3 4" xfId="20554" xr:uid="{00000000-0005-0000-0000-000008940000}"/>
    <cellStyle name="Output 4 3 2 2 3 5" xfId="20822" xr:uid="{00000000-0005-0000-0000-000009940000}"/>
    <cellStyle name="Output 4 3 2 2 3 6" xfId="31724" xr:uid="{00000000-0005-0000-0000-00000A940000}"/>
    <cellStyle name="Output 4 3 2 2 4" xfId="14329" xr:uid="{00000000-0005-0000-0000-00000B940000}"/>
    <cellStyle name="Output 4 3 2 2 5" xfId="25051" xr:uid="{00000000-0005-0000-0000-00000C940000}"/>
    <cellStyle name="Output 4 3 2 2 6" xfId="19910" xr:uid="{00000000-0005-0000-0000-00000D940000}"/>
    <cellStyle name="Output 4 3 2 2 7" xfId="15212" xr:uid="{00000000-0005-0000-0000-00000E940000}"/>
    <cellStyle name="Output 4 3 2 2 8" xfId="29386" xr:uid="{00000000-0005-0000-0000-00000F940000}"/>
    <cellStyle name="Output 4 3 2 3" xfId="5916" xr:uid="{00000000-0005-0000-0000-000010940000}"/>
    <cellStyle name="Output 4 3 2 3 2" xfId="13545" xr:uid="{00000000-0005-0000-0000-000011940000}"/>
    <cellStyle name="Output 4 3 2 3 3" xfId="23127" xr:uid="{00000000-0005-0000-0000-000012940000}"/>
    <cellStyle name="Output 4 3 2 3 4" xfId="25013" xr:uid="{00000000-0005-0000-0000-000013940000}"/>
    <cellStyle name="Output 4 3 2 3 5" xfId="20681" xr:uid="{00000000-0005-0000-0000-000014940000}"/>
    <cellStyle name="Output 4 3 2 3 6" xfId="28458" xr:uid="{00000000-0005-0000-0000-000015940000}"/>
    <cellStyle name="Output 4 3 2 3 7" xfId="31617" xr:uid="{00000000-0005-0000-0000-000016940000}"/>
    <cellStyle name="Output 4 3 2 4" xfId="6926" xr:uid="{00000000-0005-0000-0000-000017940000}"/>
    <cellStyle name="Output 4 3 2 4 2" xfId="24137" xr:uid="{00000000-0005-0000-0000-000018940000}"/>
    <cellStyle name="Output 4 3 2 4 3" xfId="22869" xr:uid="{00000000-0005-0000-0000-000019940000}"/>
    <cellStyle name="Output 4 3 2 4 4" xfId="28964" xr:uid="{00000000-0005-0000-0000-00001A940000}"/>
    <cellStyle name="Output 4 3 2 4 5" xfId="29212" xr:uid="{00000000-0005-0000-0000-00001B940000}"/>
    <cellStyle name="Output 4 3 2 4 6" xfId="30935" xr:uid="{00000000-0005-0000-0000-00001C940000}"/>
    <cellStyle name="Output 4 3 2 5" xfId="19429" xr:uid="{00000000-0005-0000-0000-00001D940000}"/>
    <cellStyle name="Output 4 3 2 6" xfId="20925" xr:uid="{00000000-0005-0000-0000-00001E940000}"/>
    <cellStyle name="Output 4 3 2 7" xfId="27003" xr:uid="{00000000-0005-0000-0000-00001F940000}"/>
    <cellStyle name="Output 4 3 2 8" xfId="29150" xr:uid="{00000000-0005-0000-0000-000020940000}"/>
    <cellStyle name="Output 4 3 2 9" xfId="19707" xr:uid="{00000000-0005-0000-0000-000021940000}"/>
    <cellStyle name="Output 4 3 3" xfId="1900" xr:uid="{00000000-0005-0000-0000-000022940000}"/>
    <cellStyle name="Output 4 3 3 2" xfId="6201" xr:uid="{00000000-0005-0000-0000-000023940000}"/>
    <cellStyle name="Output 4 3 3 2 2" xfId="13766" xr:uid="{00000000-0005-0000-0000-000024940000}"/>
    <cellStyle name="Output 4 3 3 2 3" xfId="23412" xr:uid="{00000000-0005-0000-0000-000025940000}"/>
    <cellStyle name="Output 4 3 3 2 4" xfId="15477" xr:uid="{00000000-0005-0000-0000-000026940000}"/>
    <cellStyle name="Output 4 3 3 2 5" xfId="22624" xr:uid="{00000000-0005-0000-0000-000027940000}"/>
    <cellStyle name="Output 4 3 3 2 6" xfId="20363" xr:uid="{00000000-0005-0000-0000-000028940000}"/>
    <cellStyle name="Output 4 3 3 2 7" xfId="21875" xr:uid="{00000000-0005-0000-0000-000029940000}"/>
    <cellStyle name="Output 4 3 3 3" xfId="6108" xr:uid="{00000000-0005-0000-0000-00002A940000}"/>
    <cellStyle name="Output 4 3 3 3 2" xfId="23319" xr:uid="{00000000-0005-0000-0000-00002B940000}"/>
    <cellStyle name="Output 4 3 3 3 3" xfId="22861" xr:uid="{00000000-0005-0000-0000-00002C940000}"/>
    <cellStyle name="Output 4 3 3 3 4" xfId="28056" xr:uid="{00000000-0005-0000-0000-00002D940000}"/>
    <cellStyle name="Output 4 3 3 3 5" xfId="30577" xr:uid="{00000000-0005-0000-0000-00002E940000}"/>
    <cellStyle name="Output 4 3 3 3 6" xfId="31212" xr:uid="{00000000-0005-0000-0000-00002F940000}"/>
    <cellStyle name="Output 4 3 3 4" xfId="14867" xr:uid="{00000000-0005-0000-0000-000030940000}"/>
    <cellStyle name="Output 4 3 3 5" xfId="20988" xr:uid="{00000000-0005-0000-0000-000031940000}"/>
    <cellStyle name="Output 4 3 3 6" xfId="27140" xr:uid="{00000000-0005-0000-0000-000032940000}"/>
    <cellStyle name="Output 4 3 3 7" xfId="28020" xr:uid="{00000000-0005-0000-0000-000033940000}"/>
    <cellStyle name="Output 4 3 3 8" xfId="31694" xr:uid="{00000000-0005-0000-0000-000034940000}"/>
    <cellStyle name="Output 4 3 4" xfId="4081" xr:uid="{00000000-0005-0000-0000-000035940000}"/>
    <cellStyle name="Output 4 3 4 2" xfId="11984" xr:uid="{00000000-0005-0000-0000-000036940000}"/>
    <cellStyle name="Output 4 3 4 3" xfId="21448" xr:uid="{00000000-0005-0000-0000-000037940000}"/>
    <cellStyle name="Output 4 3 4 4" xfId="14887" xr:uid="{00000000-0005-0000-0000-000038940000}"/>
    <cellStyle name="Output 4 3 4 5" xfId="24978" xr:uid="{00000000-0005-0000-0000-000039940000}"/>
    <cellStyle name="Output 4 3 4 6" xfId="29246" xr:uid="{00000000-0005-0000-0000-00003A940000}"/>
    <cellStyle name="Output 4 3 4 7" xfId="31016" xr:uid="{00000000-0005-0000-0000-00003B940000}"/>
    <cellStyle name="Output 4 3 5" xfId="6492" xr:uid="{00000000-0005-0000-0000-00003C940000}"/>
    <cellStyle name="Output 4 3 5 2" xfId="23703" xr:uid="{00000000-0005-0000-0000-00003D940000}"/>
    <cellStyle name="Output 4 3 5 3" xfId="20651" xr:uid="{00000000-0005-0000-0000-00003E940000}"/>
    <cellStyle name="Output 4 3 5 4" xfId="25665" xr:uid="{00000000-0005-0000-0000-00003F940000}"/>
    <cellStyle name="Output 4 3 5 5" xfId="24899" xr:uid="{00000000-0005-0000-0000-000040940000}"/>
    <cellStyle name="Output 4 3 5 6" xfId="20683" xr:uid="{00000000-0005-0000-0000-000041940000}"/>
    <cellStyle name="Output 4 3 6" xfId="18286" xr:uid="{00000000-0005-0000-0000-000042940000}"/>
    <cellStyle name="Output 4 3 7" xfId="20168" xr:uid="{00000000-0005-0000-0000-000043940000}"/>
    <cellStyle name="Output 4 3 8" xfId="22380" xr:uid="{00000000-0005-0000-0000-000044940000}"/>
    <cellStyle name="Output 4 3 9" xfId="19686" xr:uid="{00000000-0005-0000-0000-000045940000}"/>
    <cellStyle name="Output 4 4" xfId="724" xr:uid="{00000000-0005-0000-0000-000046940000}"/>
    <cellStyle name="Output 4 4 10" xfId="29288" xr:uid="{00000000-0005-0000-0000-000047940000}"/>
    <cellStyle name="Output 4 4 2" xfId="1490" xr:uid="{00000000-0005-0000-0000-000048940000}"/>
    <cellStyle name="Output 4 4 2 2" xfId="2581" xr:uid="{00000000-0005-0000-0000-000049940000}"/>
    <cellStyle name="Output 4 4 2 2 2" xfId="6604" xr:uid="{00000000-0005-0000-0000-00004A940000}"/>
    <cellStyle name="Output 4 4 2 2 2 2" xfId="14025" xr:uid="{00000000-0005-0000-0000-00004B940000}"/>
    <cellStyle name="Output 4 4 2 2 2 3" xfId="23815" xr:uid="{00000000-0005-0000-0000-00004C940000}"/>
    <cellStyle name="Output 4 4 2 2 2 4" xfId="20878" xr:uid="{00000000-0005-0000-0000-00004D940000}"/>
    <cellStyle name="Output 4 4 2 2 2 5" xfId="21574" xr:uid="{00000000-0005-0000-0000-00004E940000}"/>
    <cellStyle name="Output 4 4 2 2 2 6" xfId="20427" xr:uid="{00000000-0005-0000-0000-00004F940000}"/>
    <cellStyle name="Output 4 4 2 2 2 7" xfId="29590" xr:uid="{00000000-0005-0000-0000-000050940000}"/>
    <cellStyle name="Output 4 4 2 2 3" xfId="5010" xr:uid="{00000000-0005-0000-0000-000051940000}"/>
    <cellStyle name="Output 4 4 2 2 3 2" xfId="22306" xr:uid="{00000000-0005-0000-0000-000052940000}"/>
    <cellStyle name="Output 4 4 2 2 3 3" xfId="22352" xr:uid="{00000000-0005-0000-0000-000053940000}"/>
    <cellStyle name="Output 4 4 2 2 3 4" xfId="27732" xr:uid="{00000000-0005-0000-0000-000054940000}"/>
    <cellStyle name="Output 4 4 2 2 3 5" xfId="28255" xr:uid="{00000000-0005-0000-0000-000055940000}"/>
    <cellStyle name="Output 4 4 2 2 3 6" xfId="32038" xr:uid="{00000000-0005-0000-0000-000056940000}"/>
    <cellStyle name="Output 4 4 2 2 4" xfId="14328" xr:uid="{00000000-0005-0000-0000-000057940000}"/>
    <cellStyle name="Output 4 4 2 2 5" xfId="15208" xr:uid="{00000000-0005-0000-0000-000058940000}"/>
    <cellStyle name="Output 4 4 2 2 6" xfId="27822" xr:uid="{00000000-0005-0000-0000-000059940000}"/>
    <cellStyle name="Output 4 4 2 2 7" xfId="28528" xr:uid="{00000000-0005-0000-0000-00005A940000}"/>
    <cellStyle name="Output 4 4 2 2 8" xfId="31086" xr:uid="{00000000-0005-0000-0000-00005B940000}"/>
    <cellStyle name="Output 4 4 2 3" xfId="5917" xr:uid="{00000000-0005-0000-0000-00005C940000}"/>
    <cellStyle name="Output 4 4 2 3 2" xfId="13546" xr:uid="{00000000-0005-0000-0000-00005D940000}"/>
    <cellStyle name="Output 4 4 2 3 3" xfId="23128" xr:uid="{00000000-0005-0000-0000-00005E940000}"/>
    <cellStyle name="Output 4 4 2 3 4" xfId="25622" xr:uid="{00000000-0005-0000-0000-00005F940000}"/>
    <cellStyle name="Output 4 4 2 3 5" xfId="14207" xr:uid="{00000000-0005-0000-0000-000060940000}"/>
    <cellStyle name="Output 4 4 2 3 6" xfId="28703" xr:uid="{00000000-0005-0000-0000-000061940000}"/>
    <cellStyle name="Output 4 4 2 3 7" xfId="32086" xr:uid="{00000000-0005-0000-0000-000062940000}"/>
    <cellStyle name="Output 4 4 2 4" xfId="6327" xr:uid="{00000000-0005-0000-0000-000063940000}"/>
    <cellStyle name="Output 4 4 2 4 2" xfId="23538" xr:uid="{00000000-0005-0000-0000-000064940000}"/>
    <cellStyle name="Output 4 4 2 4 3" xfId="14189" xr:uid="{00000000-0005-0000-0000-000065940000}"/>
    <cellStyle name="Output 4 4 2 4 4" xfId="28024" xr:uid="{00000000-0005-0000-0000-000066940000}"/>
    <cellStyle name="Output 4 4 2 4 5" xfId="28294" xr:uid="{00000000-0005-0000-0000-000067940000}"/>
    <cellStyle name="Output 4 4 2 4 6" xfId="32027" xr:uid="{00000000-0005-0000-0000-000068940000}"/>
    <cellStyle name="Output 4 4 2 5" xfId="19662" xr:uid="{00000000-0005-0000-0000-000069940000}"/>
    <cellStyle name="Output 4 4 2 6" xfId="18843" xr:uid="{00000000-0005-0000-0000-00006A940000}"/>
    <cellStyle name="Output 4 4 2 7" xfId="28475" xr:uid="{00000000-0005-0000-0000-00006B940000}"/>
    <cellStyle name="Output 4 4 2 8" xfId="29231" xr:uid="{00000000-0005-0000-0000-00006C940000}"/>
    <cellStyle name="Output 4 4 2 9" xfId="16220" xr:uid="{00000000-0005-0000-0000-00006D940000}"/>
    <cellStyle name="Output 4 4 3" xfId="1901" xr:uid="{00000000-0005-0000-0000-00006E940000}"/>
    <cellStyle name="Output 4 4 3 2" xfId="6202" xr:uid="{00000000-0005-0000-0000-00006F940000}"/>
    <cellStyle name="Output 4 4 3 2 2" xfId="13767" xr:uid="{00000000-0005-0000-0000-000070940000}"/>
    <cellStyle name="Output 4 4 3 2 3" xfId="23413" xr:uid="{00000000-0005-0000-0000-000071940000}"/>
    <cellStyle name="Output 4 4 3 2 4" xfId="22900" xr:uid="{00000000-0005-0000-0000-000072940000}"/>
    <cellStyle name="Output 4 4 3 2 5" xfId="28428" xr:uid="{00000000-0005-0000-0000-000073940000}"/>
    <cellStyle name="Output 4 4 3 2 6" xfId="28547" xr:uid="{00000000-0005-0000-0000-000074940000}"/>
    <cellStyle name="Output 4 4 3 2 7" xfId="30958" xr:uid="{00000000-0005-0000-0000-000075940000}"/>
    <cellStyle name="Output 4 4 3 3" xfId="3982" xr:uid="{00000000-0005-0000-0000-000076940000}"/>
    <cellStyle name="Output 4 4 3 3 2" xfId="21349" xr:uid="{00000000-0005-0000-0000-000077940000}"/>
    <cellStyle name="Output 4 4 3 3 3" xfId="19964" xr:uid="{00000000-0005-0000-0000-000078940000}"/>
    <cellStyle name="Output 4 4 3 3 4" xfId="16472" xr:uid="{00000000-0005-0000-0000-000079940000}"/>
    <cellStyle name="Output 4 4 3 3 5" xfId="21099" xr:uid="{00000000-0005-0000-0000-00007A940000}"/>
    <cellStyle name="Output 4 4 3 3 6" xfId="27702" xr:uid="{00000000-0005-0000-0000-00007B940000}"/>
    <cellStyle name="Output 4 4 3 4" xfId="14527" xr:uid="{00000000-0005-0000-0000-00007C940000}"/>
    <cellStyle name="Output 4 4 3 5" xfId="25758" xr:uid="{00000000-0005-0000-0000-00007D940000}"/>
    <cellStyle name="Output 4 4 3 6" xfId="14190" xr:uid="{00000000-0005-0000-0000-00007E940000}"/>
    <cellStyle name="Output 4 4 3 7" xfId="27740" xr:uid="{00000000-0005-0000-0000-00007F940000}"/>
    <cellStyle name="Output 4 4 3 8" xfId="27715" xr:uid="{00000000-0005-0000-0000-000080940000}"/>
    <cellStyle name="Output 4 4 4" xfId="4080" xr:uid="{00000000-0005-0000-0000-000081940000}"/>
    <cellStyle name="Output 4 4 4 2" xfId="11983" xr:uid="{00000000-0005-0000-0000-000082940000}"/>
    <cellStyle name="Output 4 4 4 3" xfId="21447" xr:uid="{00000000-0005-0000-0000-000083940000}"/>
    <cellStyle name="Output 4 4 4 4" xfId="20687" xr:uid="{00000000-0005-0000-0000-000084940000}"/>
    <cellStyle name="Output 4 4 4 5" xfId="27521" xr:uid="{00000000-0005-0000-0000-000085940000}"/>
    <cellStyle name="Output 4 4 4 6" xfId="30745" xr:uid="{00000000-0005-0000-0000-000086940000}"/>
    <cellStyle name="Output 4 4 4 7" xfId="30412" xr:uid="{00000000-0005-0000-0000-000087940000}"/>
    <cellStyle name="Output 4 4 5" xfId="6710" xr:uid="{00000000-0005-0000-0000-000088940000}"/>
    <cellStyle name="Output 4 4 5 2" xfId="23921" xr:uid="{00000000-0005-0000-0000-000089940000}"/>
    <cellStyle name="Output 4 4 5 3" xfId="20382" xr:uid="{00000000-0005-0000-0000-00008A940000}"/>
    <cellStyle name="Output 4 4 5 4" xfId="19467" xr:uid="{00000000-0005-0000-0000-00008B940000}"/>
    <cellStyle name="Output 4 4 5 5" xfId="29418" xr:uid="{00000000-0005-0000-0000-00008C940000}"/>
    <cellStyle name="Output 4 4 5 6" xfId="27712" xr:uid="{00000000-0005-0000-0000-00008D940000}"/>
    <cellStyle name="Output 4 4 6" xfId="25650" xr:uid="{00000000-0005-0000-0000-00008E940000}"/>
    <cellStyle name="Output 4 4 7" xfId="26343" xr:uid="{00000000-0005-0000-0000-00008F940000}"/>
    <cellStyle name="Output 4 4 8" xfId="30103" xr:uid="{00000000-0005-0000-0000-000090940000}"/>
    <cellStyle name="Output 4 4 9" xfId="18272" xr:uid="{00000000-0005-0000-0000-000091940000}"/>
    <cellStyle name="Output 4 5" xfId="1486" xr:uid="{00000000-0005-0000-0000-000092940000}"/>
    <cellStyle name="Output 4 5 2" xfId="2577" xr:uid="{00000000-0005-0000-0000-000093940000}"/>
    <cellStyle name="Output 4 5 2 2" xfId="6600" xr:uid="{00000000-0005-0000-0000-000094940000}"/>
    <cellStyle name="Output 4 5 2 2 2" xfId="14021" xr:uid="{00000000-0005-0000-0000-000095940000}"/>
    <cellStyle name="Output 4 5 2 2 3" xfId="23811" xr:uid="{00000000-0005-0000-0000-000096940000}"/>
    <cellStyle name="Output 4 5 2 2 4" xfId="21896" xr:uid="{00000000-0005-0000-0000-000097940000}"/>
    <cellStyle name="Output 4 5 2 2 5" xfId="27207" xr:uid="{00000000-0005-0000-0000-000098940000}"/>
    <cellStyle name="Output 4 5 2 2 6" xfId="25169" xr:uid="{00000000-0005-0000-0000-000099940000}"/>
    <cellStyle name="Output 4 5 2 2 7" xfId="27030" xr:uid="{00000000-0005-0000-0000-00009A940000}"/>
    <cellStyle name="Output 4 5 2 3" xfId="6854" xr:uid="{00000000-0005-0000-0000-00009B940000}"/>
    <cellStyle name="Output 4 5 2 3 2" xfId="24065" xr:uid="{00000000-0005-0000-0000-00009C940000}"/>
    <cellStyle name="Output 4 5 2 3 3" xfId="19844" xr:uid="{00000000-0005-0000-0000-00009D940000}"/>
    <cellStyle name="Output 4 5 2 3 4" xfId="28892" xr:uid="{00000000-0005-0000-0000-00009E940000}"/>
    <cellStyle name="Output 4 5 2 3 5" xfId="30003" xr:uid="{00000000-0005-0000-0000-00009F940000}"/>
    <cellStyle name="Output 4 5 2 3 6" xfId="31766" xr:uid="{00000000-0005-0000-0000-0000A0940000}"/>
    <cellStyle name="Output 4 5 2 4" xfId="14332" xr:uid="{00000000-0005-0000-0000-0000A1940000}"/>
    <cellStyle name="Output 4 5 2 5" xfId="25321" xr:uid="{00000000-0005-0000-0000-0000A2940000}"/>
    <cellStyle name="Output 4 5 2 6" xfId="24524" xr:uid="{00000000-0005-0000-0000-0000A3940000}"/>
    <cellStyle name="Output 4 5 2 7" xfId="26264" xr:uid="{00000000-0005-0000-0000-0000A4940000}"/>
    <cellStyle name="Output 4 5 2 8" xfId="32095" xr:uid="{00000000-0005-0000-0000-0000A5940000}"/>
    <cellStyle name="Output 4 5 3" xfId="5913" xr:uid="{00000000-0005-0000-0000-0000A6940000}"/>
    <cellStyle name="Output 4 5 3 2" xfId="13542" xr:uid="{00000000-0005-0000-0000-0000A7940000}"/>
    <cellStyle name="Output 4 5 3 3" xfId="23124" xr:uid="{00000000-0005-0000-0000-0000A8940000}"/>
    <cellStyle name="Output 4 5 3 4" xfId="21844" xr:uid="{00000000-0005-0000-0000-0000A9940000}"/>
    <cellStyle name="Output 4 5 3 5" xfId="24265" xr:uid="{00000000-0005-0000-0000-0000AA940000}"/>
    <cellStyle name="Output 4 5 3 6" xfId="24263" xr:uid="{00000000-0005-0000-0000-0000AB940000}"/>
    <cellStyle name="Output 4 5 3 7" xfId="29117" xr:uid="{00000000-0005-0000-0000-0000AC940000}"/>
    <cellStyle name="Output 4 5 4" xfId="4033" xr:uid="{00000000-0005-0000-0000-0000AD940000}"/>
    <cellStyle name="Output 4 5 4 2" xfId="21400" xr:uid="{00000000-0005-0000-0000-0000AE940000}"/>
    <cellStyle name="Output 4 5 4 3" xfId="25442" xr:uid="{00000000-0005-0000-0000-0000AF940000}"/>
    <cellStyle name="Output 4 5 4 4" xfId="22890" xr:uid="{00000000-0005-0000-0000-0000B0940000}"/>
    <cellStyle name="Output 4 5 4 5" xfId="29354" xr:uid="{00000000-0005-0000-0000-0000B1940000}"/>
    <cellStyle name="Output 4 5 4 6" xfId="31557" xr:uid="{00000000-0005-0000-0000-0000B2940000}"/>
    <cellStyle name="Output 4 5 5" xfId="15440" xr:uid="{00000000-0005-0000-0000-0000B3940000}"/>
    <cellStyle name="Output 4 5 6" xfId="24982" xr:uid="{00000000-0005-0000-0000-0000B4940000}"/>
    <cellStyle name="Output 4 5 7" xfId="16184" xr:uid="{00000000-0005-0000-0000-0000B5940000}"/>
    <cellStyle name="Output 4 5 8" xfId="26596" xr:uid="{00000000-0005-0000-0000-0000B6940000}"/>
    <cellStyle name="Output 4 5 9" xfId="31002" xr:uid="{00000000-0005-0000-0000-0000B7940000}"/>
    <cellStyle name="Output 4 6" xfId="1897" xr:uid="{00000000-0005-0000-0000-0000B8940000}"/>
    <cellStyle name="Output 4 6 2" xfId="6198" xr:uid="{00000000-0005-0000-0000-0000B9940000}"/>
    <cellStyle name="Output 4 6 2 2" xfId="13763" xr:uid="{00000000-0005-0000-0000-0000BA940000}"/>
    <cellStyle name="Output 4 6 2 3" xfId="23409" xr:uid="{00000000-0005-0000-0000-0000BB940000}"/>
    <cellStyle name="Output 4 6 2 4" xfId="22529" xr:uid="{00000000-0005-0000-0000-0000BC940000}"/>
    <cellStyle name="Output 4 6 2 5" xfId="28115" xr:uid="{00000000-0005-0000-0000-0000BD940000}"/>
    <cellStyle name="Output 4 6 2 6" xfId="22043" xr:uid="{00000000-0005-0000-0000-0000BE940000}"/>
    <cellStyle name="Output 4 6 2 7" xfId="31010" xr:uid="{00000000-0005-0000-0000-0000BF940000}"/>
    <cellStyle name="Output 4 6 3" xfId="6257" xr:uid="{00000000-0005-0000-0000-0000C0940000}"/>
    <cellStyle name="Output 4 6 3 2" xfId="23468" xr:uid="{00000000-0005-0000-0000-0000C1940000}"/>
    <cellStyle name="Output 4 6 3 3" xfId="22128" xr:uid="{00000000-0005-0000-0000-0000C2940000}"/>
    <cellStyle name="Output 4 6 3 4" xfId="21030" xr:uid="{00000000-0005-0000-0000-0000C3940000}"/>
    <cellStyle name="Output 4 6 3 5" xfId="29357" xr:uid="{00000000-0005-0000-0000-0000C4940000}"/>
    <cellStyle name="Output 4 6 3 6" xfId="32024" xr:uid="{00000000-0005-0000-0000-0000C5940000}"/>
    <cellStyle name="Output 4 6 4" xfId="14879" xr:uid="{00000000-0005-0000-0000-0000C6940000}"/>
    <cellStyle name="Output 4 6 5" xfId="17945" xr:uid="{00000000-0005-0000-0000-0000C7940000}"/>
    <cellStyle name="Output 4 6 6" xfId="27386" xr:uid="{00000000-0005-0000-0000-0000C8940000}"/>
    <cellStyle name="Output 4 6 7" xfId="30252" xr:uid="{00000000-0005-0000-0000-0000C9940000}"/>
    <cellStyle name="Output 4 6 8" xfId="29837" xr:uid="{00000000-0005-0000-0000-0000CA940000}"/>
    <cellStyle name="Output 4 7" xfId="4109" xr:uid="{00000000-0005-0000-0000-0000CB940000}"/>
    <cellStyle name="Output 4 7 2" xfId="12012" xr:uid="{00000000-0005-0000-0000-0000CC940000}"/>
    <cellStyle name="Output 4 7 3" xfId="21476" xr:uid="{00000000-0005-0000-0000-0000CD940000}"/>
    <cellStyle name="Output 4 7 4" xfId="22137" xr:uid="{00000000-0005-0000-0000-0000CE940000}"/>
    <cellStyle name="Output 4 7 5" xfId="25434" xr:uid="{00000000-0005-0000-0000-0000CF940000}"/>
    <cellStyle name="Output 4 7 6" xfId="25380" xr:uid="{00000000-0005-0000-0000-0000D0940000}"/>
    <cellStyle name="Output 4 7 7" xfId="20832" xr:uid="{00000000-0005-0000-0000-0000D1940000}"/>
    <cellStyle name="Output 4 8" xfId="3871" xr:uid="{00000000-0005-0000-0000-0000D2940000}"/>
    <cellStyle name="Output 4 8 2" xfId="21239" xr:uid="{00000000-0005-0000-0000-0000D3940000}"/>
    <cellStyle name="Output 4 8 3" xfId="21066" xr:uid="{00000000-0005-0000-0000-0000D4940000}"/>
    <cellStyle name="Output 4 8 4" xfId="14164" xr:uid="{00000000-0005-0000-0000-0000D5940000}"/>
    <cellStyle name="Output 4 8 5" xfId="30426" xr:uid="{00000000-0005-0000-0000-0000D6940000}"/>
    <cellStyle name="Output 4 8 6" xfId="31529" xr:uid="{00000000-0005-0000-0000-0000D7940000}"/>
    <cellStyle name="Output 4 9" xfId="26014" xr:uid="{00000000-0005-0000-0000-0000D8940000}"/>
    <cellStyle name="Output 5" xfId="725" xr:uid="{00000000-0005-0000-0000-0000D9940000}"/>
    <cellStyle name="Output 5 10" xfId="27753" xr:uid="{00000000-0005-0000-0000-0000DA940000}"/>
    <cellStyle name="Output 5 11" xfId="31584" xr:uid="{00000000-0005-0000-0000-0000DB940000}"/>
    <cellStyle name="Output 5 2" xfId="726" xr:uid="{00000000-0005-0000-0000-0000DC940000}"/>
    <cellStyle name="Output 5 2 10" xfId="31599" xr:uid="{00000000-0005-0000-0000-0000DD940000}"/>
    <cellStyle name="Output 5 2 2" xfId="1492" xr:uid="{00000000-0005-0000-0000-0000DE940000}"/>
    <cellStyle name="Output 5 2 2 2" xfId="2583" xr:uid="{00000000-0005-0000-0000-0000DF940000}"/>
    <cellStyle name="Output 5 2 2 2 2" xfId="6606" xr:uid="{00000000-0005-0000-0000-0000E0940000}"/>
    <cellStyle name="Output 5 2 2 2 2 2" xfId="14027" xr:uid="{00000000-0005-0000-0000-0000E1940000}"/>
    <cellStyle name="Output 5 2 2 2 2 3" xfId="23817" xr:uid="{00000000-0005-0000-0000-0000E2940000}"/>
    <cellStyle name="Output 5 2 2 2 2 4" xfId="15474" xr:uid="{00000000-0005-0000-0000-0000E3940000}"/>
    <cellStyle name="Output 5 2 2 2 2 5" xfId="22734" xr:uid="{00000000-0005-0000-0000-0000E4940000}"/>
    <cellStyle name="Output 5 2 2 2 2 6" xfId="28250" xr:uid="{00000000-0005-0000-0000-0000E5940000}"/>
    <cellStyle name="Output 5 2 2 2 2 7" xfId="31815" xr:uid="{00000000-0005-0000-0000-0000E6940000}"/>
    <cellStyle name="Output 5 2 2 2 3" xfId="4361" xr:uid="{00000000-0005-0000-0000-0000E7940000}"/>
    <cellStyle name="Output 5 2 2 2 3 2" xfId="21707" xr:uid="{00000000-0005-0000-0000-0000E8940000}"/>
    <cellStyle name="Output 5 2 2 2 3 3" xfId="18295" xr:uid="{00000000-0005-0000-0000-0000E9940000}"/>
    <cellStyle name="Output 5 2 2 2 3 4" xfId="27756" xr:uid="{00000000-0005-0000-0000-0000EA940000}"/>
    <cellStyle name="Output 5 2 2 2 3 5" xfId="29133" xr:uid="{00000000-0005-0000-0000-0000EB940000}"/>
    <cellStyle name="Output 5 2 2 2 3 6" xfId="16178" xr:uid="{00000000-0005-0000-0000-0000EC940000}"/>
    <cellStyle name="Output 5 2 2 2 4" xfId="14100" xr:uid="{00000000-0005-0000-0000-0000ED940000}"/>
    <cellStyle name="Output 5 2 2 2 5" xfId="18605" xr:uid="{00000000-0005-0000-0000-0000EE940000}"/>
    <cellStyle name="Output 5 2 2 2 6" xfId="14183" xr:uid="{00000000-0005-0000-0000-0000EF940000}"/>
    <cellStyle name="Output 5 2 2 2 7" xfId="15522" xr:uid="{00000000-0005-0000-0000-0000F0940000}"/>
    <cellStyle name="Output 5 2 2 2 8" xfId="26101" xr:uid="{00000000-0005-0000-0000-0000F1940000}"/>
    <cellStyle name="Output 5 2 2 3" xfId="5919" xr:uid="{00000000-0005-0000-0000-0000F2940000}"/>
    <cellStyle name="Output 5 2 2 3 2" xfId="13548" xr:uid="{00000000-0005-0000-0000-0000F3940000}"/>
    <cellStyle name="Output 5 2 2 3 3" xfId="23130" xr:uid="{00000000-0005-0000-0000-0000F4940000}"/>
    <cellStyle name="Output 5 2 2 3 4" xfId="18012" xr:uid="{00000000-0005-0000-0000-0000F5940000}"/>
    <cellStyle name="Output 5 2 2 3 5" xfId="24259" xr:uid="{00000000-0005-0000-0000-0000F6940000}"/>
    <cellStyle name="Output 5 2 2 3 6" xfId="28449" xr:uid="{00000000-0005-0000-0000-0000F7940000}"/>
    <cellStyle name="Output 5 2 2 3 7" xfId="31746" xr:uid="{00000000-0005-0000-0000-0000F8940000}"/>
    <cellStyle name="Output 5 2 2 4" xfId="3931" xr:uid="{00000000-0005-0000-0000-0000F9940000}"/>
    <cellStyle name="Output 5 2 2 4 2" xfId="21298" xr:uid="{00000000-0005-0000-0000-0000FA940000}"/>
    <cellStyle name="Output 5 2 2 4 3" xfId="20797" xr:uid="{00000000-0005-0000-0000-0000FB940000}"/>
    <cellStyle name="Output 5 2 2 4 4" xfId="22714" xr:uid="{00000000-0005-0000-0000-0000FC940000}"/>
    <cellStyle name="Output 5 2 2 4 5" xfId="29302" xr:uid="{00000000-0005-0000-0000-0000FD940000}"/>
    <cellStyle name="Output 5 2 2 4 6" xfId="31594" xr:uid="{00000000-0005-0000-0000-0000FE940000}"/>
    <cellStyle name="Output 5 2 2 5" xfId="15818" xr:uid="{00000000-0005-0000-0000-0000FF940000}"/>
    <cellStyle name="Output 5 2 2 6" xfId="26292" xr:uid="{00000000-0005-0000-0000-000000950000}"/>
    <cellStyle name="Output 5 2 2 7" xfId="19675" xr:uid="{00000000-0005-0000-0000-000001950000}"/>
    <cellStyle name="Output 5 2 2 8" xfId="30575" xr:uid="{00000000-0005-0000-0000-000002950000}"/>
    <cellStyle name="Output 5 2 2 9" xfId="25052" xr:uid="{00000000-0005-0000-0000-000003950000}"/>
    <cellStyle name="Output 5 2 3" xfId="1903" xr:uid="{00000000-0005-0000-0000-000004950000}"/>
    <cellStyle name="Output 5 2 3 2" xfId="6204" xr:uid="{00000000-0005-0000-0000-000005950000}"/>
    <cellStyle name="Output 5 2 3 2 2" xfId="13769" xr:uid="{00000000-0005-0000-0000-000006950000}"/>
    <cellStyle name="Output 5 2 3 2 3" xfId="23415" xr:uid="{00000000-0005-0000-0000-000007950000}"/>
    <cellStyle name="Output 5 2 3 2 4" xfId="14466" xr:uid="{00000000-0005-0000-0000-000008950000}"/>
    <cellStyle name="Output 5 2 3 2 5" xfId="28443" xr:uid="{00000000-0005-0000-0000-000009950000}"/>
    <cellStyle name="Output 5 2 3 2 6" xfId="28283" xr:uid="{00000000-0005-0000-0000-00000A950000}"/>
    <cellStyle name="Output 5 2 3 2 7" xfId="31435" xr:uid="{00000000-0005-0000-0000-00000B950000}"/>
    <cellStyle name="Output 5 2 3 3" xfId="6471" xr:uid="{00000000-0005-0000-0000-00000C950000}"/>
    <cellStyle name="Output 5 2 3 3 2" xfId="23682" xr:uid="{00000000-0005-0000-0000-00000D950000}"/>
    <cellStyle name="Output 5 2 3 3 3" xfId="21588" xr:uid="{00000000-0005-0000-0000-00000E950000}"/>
    <cellStyle name="Output 5 2 3 3 4" xfId="24836" xr:uid="{00000000-0005-0000-0000-00000F950000}"/>
    <cellStyle name="Output 5 2 3 3 5" xfId="15462" xr:uid="{00000000-0005-0000-0000-000010950000}"/>
    <cellStyle name="Output 5 2 3 3 6" xfId="29450" xr:uid="{00000000-0005-0000-0000-000011950000}"/>
    <cellStyle name="Output 5 2 3 4" xfId="14523" xr:uid="{00000000-0005-0000-0000-000012950000}"/>
    <cellStyle name="Output 5 2 3 5" xfId="20358" xr:uid="{00000000-0005-0000-0000-000013950000}"/>
    <cellStyle name="Output 5 2 3 6" xfId="25250" xr:uid="{00000000-0005-0000-0000-000014950000}"/>
    <cellStyle name="Output 5 2 3 7" xfId="28157" xr:uid="{00000000-0005-0000-0000-000015950000}"/>
    <cellStyle name="Output 5 2 3 8" xfId="27290" xr:uid="{00000000-0005-0000-0000-000016950000}"/>
    <cellStyle name="Output 5 2 4" xfId="4078" xr:uid="{00000000-0005-0000-0000-000017950000}"/>
    <cellStyle name="Output 5 2 4 2" xfId="11981" xr:uid="{00000000-0005-0000-0000-000018950000}"/>
    <cellStyle name="Output 5 2 4 3" xfId="21445" xr:uid="{00000000-0005-0000-0000-000019950000}"/>
    <cellStyle name="Output 5 2 4 4" xfId="22350" xr:uid="{00000000-0005-0000-0000-00001A950000}"/>
    <cellStyle name="Output 5 2 4 5" xfId="26825" xr:uid="{00000000-0005-0000-0000-00001B950000}"/>
    <cellStyle name="Output 5 2 4 6" xfId="20101" xr:uid="{00000000-0005-0000-0000-00001C950000}"/>
    <cellStyle name="Output 5 2 4 7" xfId="29932" xr:uid="{00000000-0005-0000-0000-00001D950000}"/>
    <cellStyle name="Output 5 2 5" xfId="4319" xr:uid="{00000000-0005-0000-0000-00001E950000}"/>
    <cellStyle name="Output 5 2 5 2" xfId="21665" xr:uid="{00000000-0005-0000-0000-00001F950000}"/>
    <cellStyle name="Output 5 2 5 3" xfId="14243" xr:uid="{00000000-0005-0000-0000-000020950000}"/>
    <cellStyle name="Output 5 2 5 4" xfId="26565" xr:uid="{00000000-0005-0000-0000-000021950000}"/>
    <cellStyle name="Output 5 2 5 5" xfId="28228" xr:uid="{00000000-0005-0000-0000-000022950000}"/>
    <cellStyle name="Output 5 2 5 6" xfId="31524" xr:uid="{00000000-0005-0000-0000-000023950000}"/>
    <cellStyle name="Output 5 2 6" xfId="25545" xr:uid="{00000000-0005-0000-0000-000024950000}"/>
    <cellStyle name="Output 5 2 7" xfId="25313" xr:uid="{00000000-0005-0000-0000-000025950000}"/>
    <cellStyle name="Output 5 2 8" xfId="30034" xr:uid="{00000000-0005-0000-0000-000026950000}"/>
    <cellStyle name="Output 5 2 9" xfId="28518" xr:uid="{00000000-0005-0000-0000-000027950000}"/>
    <cellStyle name="Output 5 3" xfId="1491" xr:uid="{00000000-0005-0000-0000-000028950000}"/>
    <cellStyle name="Output 5 3 2" xfId="2582" xr:uid="{00000000-0005-0000-0000-000029950000}"/>
    <cellStyle name="Output 5 3 2 2" xfId="6605" xr:uid="{00000000-0005-0000-0000-00002A950000}"/>
    <cellStyle name="Output 5 3 2 2 2" xfId="14026" xr:uid="{00000000-0005-0000-0000-00002B950000}"/>
    <cellStyle name="Output 5 3 2 2 3" xfId="23816" xr:uid="{00000000-0005-0000-0000-00002C950000}"/>
    <cellStyle name="Output 5 3 2 2 4" xfId="20066" xr:uid="{00000000-0005-0000-0000-00002D950000}"/>
    <cellStyle name="Output 5 3 2 2 5" xfId="27649" xr:uid="{00000000-0005-0000-0000-00002E950000}"/>
    <cellStyle name="Output 5 3 2 2 6" xfId="26687" xr:uid="{00000000-0005-0000-0000-00002F950000}"/>
    <cellStyle name="Output 5 3 2 2 7" xfId="21572" xr:uid="{00000000-0005-0000-0000-000030950000}"/>
    <cellStyle name="Output 5 3 2 3" xfId="4676" xr:uid="{00000000-0005-0000-0000-000031950000}"/>
    <cellStyle name="Output 5 3 2 3 2" xfId="21994" xr:uid="{00000000-0005-0000-0000-000032950000}"/>
    <cellStyle name="Output 5 3 2 3 3" xfId="20778" xr:uid="{00000000-0005-0000-0000-000033950000}"/>
    <cellStyle name="Output 5 3 2 3 4" xfId="20825" xr:uid="{00000000-0005-0000-0000-000034950000}"/>
    <cellStyle name="Output 5 3 2 3 5" xfId="30101" xr:uid="{00000000-0005-0000-0000-000035950000}"/>
    <cellStyle name="Output 5 3 2 3 6" xfId="31368" xr:uid="{00000000-0005-0000-0000-000036950000}"/>
    <cellStyle name="Output 5 3 2 4" xfId="14327" xr:uid="{00000000-0005-0000-0000-000037950000}"/>
    <cellStyle name="Output 5 3 2 5" xfId="24477" xr:uid="{00000000-0005-0000-0000-000038950000}"/>
    <cellStyle name="Output 5 3 2 6" xfId="17896" xr:uid="{00000000-0005-0000-0000-000039950000}"/>
    <cellStyle name="Output 5 3 2 7" xfId="30423" xr:uid="{00000000-0005-0000-0000-00003A950000}"/>
    <cellStyle name="Output 5 3 2 8" xfId="30941" xr:uid="{00000000-0005-0000-0000-00003B950000}"/>
    <cellStyle name="Output 5 3 3" xfId="5918" xr:uid="{00000000-0005-0000-0000-00003C950000}"/>
    <cellStyle name="Output 5 3 3 2" xfId="13547" xr:uid="{00000000-0005-0000-0000-00003D950000}"/>
    <cellStyle name="Output 5 3 3 3" xfId="23129" xr:uid="{00000000-0005-0000-0000-00003E950000}"/>
    <cellStyle name="Output 5 3 3 4" xfId="26495" xr:uid="{00000000-0005-0000-0000-00003F950000}"/>
    <cellStyle name="Output 5 3 3 5" xfId="19846" xr:uid="{00000000-0005-0000-0000-000040950000}"/>
    <cellStyle name="Output 5 3 3 6" xfId="29935" xr:uid="{00000000-0005-0000-0000-000041950000}"/>
    <cellStyle name="Output 5 3 3 7" xfId="26993" xr:uid="{00000000-0005-0000-0000-000042950000}"/>
    <cellStyle name="Output 5 3 4" xfId="6792" xr:uid="{00000000-0005-0000-0000-000043950000}"/>
    <cellStyle name="Output 5 3 4 2" xfId="24003" xr:uid="{00000000-0005-0000-0000-000044950000}"/>
    <cellStyle name="Output 5 3 4 3" xfId="25888" xr:uid="{00000000-0005-0000-0000-000045950000}"/>
    <cellStyle name="Output 5 3 4 4" xfId="28830" xr:uid="{00000000-0005-0000-0000-000046950000}"/>
    <cellStyle name="Output 5 3 4 5" xfId="28805" xr:uid="{00000000-0005-0000-0000-000047950000}"/>
    <cellStyle name="Output 5 3 4 6" xfId="28083" xr:uid="{00000000-0005-0000-0000-000048950000}"/>
    <cellStyle name="Output 5 3 5" xfId="19990" xr:uid="{00000000-0005-0000-0000-000049950000}"/>
    <cellStyle name="Output 5 3 6" xfId="21471" xr:uid="{00000000-0005-0000-0000-00004A950000}"/>
    <cellStyle name="Output 5 3 7" xfId="14837" xr:uid="{00000000-0005-0000-0000-00004B950000}"/>
    <cellStyle name="Output 5 3 8" xfId="26223" xr:uid="{00000000-0005-0000-0000-00004C950000}"/>
    <cellStyle name="Output 5 3 9" xfId="31968" xr:uid="{00000000-0005-0000-0000-00004D950000}"/>
    <cellStyle name="Output 5 4" xfId="1902" xr:uid="{00000000-0005-0000-0000-00004E950000}"/>
    <cellStyle name="Output 5 4 2" xfId="6203" xr:uid="{00000000-0005-0000-0000-00004F950000}"/>
    <cellStyle name="Output 5 4 2 2" xfId="13768" xr:uid="{00000000-0005-0000-0000-000050950000}"/>
    <cellStyle name="Output 5 4 2 3" xfId="23414" xr:uid="{00000000-0005-0000-0000-000051950000}"/>
    <cellStyle name="Output 5 4 2 4" xfId="22547" xr:uid="{00000000-0005-0000-0000-000052950000}"/>
    <cellStyle name="Output 5 4 2 5" xfId="27429" xr:uid="{00000000-0005-0000-0000-000053950000}"/>
    <cellStyle name="Output 5 4 2 6" xfId="25777" xr:uid="{00000000-0005-0000-0000-000054950000}"/>
    <cellStyle name="Output 5 4 2 7" xfId="25379" xr:uid="{00000000-0005-0000-0000-000055950000}"/>
    <cellStyle name="Output 5 4 3" xfId="6894" xr:uid="{00000000-0005-0000-0000-000056950000}"/>
    <cellStyle name="Output 5 4 3 2" xfId="24105" xr:uid="{00000000-0005-0000-0000-000057950000}"/>
    <cellStyle name="Output 5 4 3 3" xfId="20612" xr:uid="{00000000-0005-0000-0000-000058950000}"/>
    <cellStyle name="Output 5 4 3 4" xfId="28932" xr:uid="{00000000-0005-0000-0000-000059950000}"/>
    <cellStyle name="Output 5 4 3 5" xfId="29148" xr:uid="{00000000-0005-0000-0000-00005A950000}"/>
    <cellStyle name="Output 5 4 3 6" xfId="31945" xr:uid="{00000000-0005-0000-0000-00005B950000}"/>
    <cellStyle name="Output 5 4 4" xfId="14525" xr:uid="{00000000-0005-0000-0000-00005C950000}"/>
    <cellStyle name="Output 5 4 5" xfId="19963" xr:uid="{00000000-0005-0000-0000-00005D950000}"/>
    <cellStyle name="Output 5 4 6" xfId="27854" xr:uid="{00000000-0005-0000-0000-00005E950000}"/>
    <cellStyle name="Output 5 4 7" xfId="20100" xr:uid="{00000000-0005-0000-0000-00005F950000}"/>
    <cellStyle name="Output 5 4 8" xfId="30122" xr:uid="{00000000-0005-0000-0000-000060950000}"/>
    <cellStyle name="Output 5 5" xfId="4079" xr:uid="{00000000-0005-0000-0000-000061950000}"/>
    <cellStyle name="Output 5 5 2" xfId="11982" xr:uid="{00000000-0005-0000-0000-000062950000}"/>
    <cellStyle name="Output 5 5 3" xfId="21446" xr:uid="{00000000-0005-0000-0000-000063950000}"/>
    <cellStyle name="Output 5 5 4" xfId="20307" xr:uid="{00000000-0005-0000-0000-000064950000}"/>
    <cellStyle name="Output 5 5 5" xfId="20580" xr:uid="{00000000-0005-0000-0000-000065950000}"/>
    <cellStyle name="Output 5 5 6" xfId="30492" xr:uid="{00000000-0005-0000-0000-000066950000}"/>
    <cellStyle name="Output 5 5 7" xfId="20767" xr:uid="{00000000-0005-0000-0000-000067950000}"/>
    <cellStyle name="Output 5 6" xfId="6963" xr:uid="{00000000-0005-0000-0000-000068950000}"/>
    <cellStyle name="Output 5 6 2" xfId="24174" xr:uid="{00000000-0005-0000-0000-000069950000}"/>
    <cellStyle name="Output 5 6 3" xfId="24378" xr:uid="{00000000-0005-0000-0000-00006A950000}"/>
    <cellStyle name="Output 5 6 4" xfId="29001" xr:uid="{00000000-0005-0000-0000-00006B950000}"/>
    <cellStyle name="Output 5 6 5" xfId="25796" xr:uid="{00000000-0005-0000-0000-00006C950000}"/>
    <cellStyle name="Output 5 6 6" xfId="30174" xr:uid="{00000000-0005-0000-0000-00006D950000}"/>
    <cellStyle name="Output 5 7" xfId="15473" xr:uid="{00000000-0005-0000-0000-00006E950000}"/>
    <cellStyle name="Output 5 8" xfId="25842" xr:uid="{00000000-0005-0000-0000-00006F950000}"/>
    <cellStyle name="Output 5 9" xfId="20249" xr:uid="{00000000-0005-0000-0000-000070950000}"/>
    <cellStyle name="Percent" xfId="16" builtinId="5"/>
    <cellStyle name="Percent 2" xfId="17" xr:uid="{00000000-0005-0000-0000-000072950000}"/>
    <cellStyle name="Percent 2 10" xfId="727" xr:uid="{00000000-0005-0000-0000-000073950000}"/>
    <cellStyle name="Percent 2 11" xfId="850" xr:uid="{00000000-0005-0000-0000-000074950000}"/>
    <cellStyle name="Percent 2 2" xfId="18" xr:uid="{00000000-0005-0000-0000-000075950000}"/>
    <cellStyle name="Percent 2 2 2" xfId="729" xr:uid="{00000000-0005-0000-0000-000076950000}"/>
    <cellStyle name="Percent 2 2 3" xfId="728" xr:uid="{00000000-0005-0000-0000-000077950000}"/>
    <cellStyle name="Percent 2 3" xfId="29" xr:uid="{00000000-0005-0000-0000-000078950000}"/>
    <cellStyle name="Percent 2 3 2" xfId="731" xr:uid="{00000000-0005-0000-0000-000079950000}"/>
    <cellStyle name="Percent 2 3 2 2" xfId="732" xr:uid="{00000000-0005-0000-0000-00007A950000}"/>
    <cellStyle name="Percent 2 3 2 2 2" xfId="733" xr:uid="{00000000-0005-0000-0000-00007B950000}"/>
    <cellStyle name="Percent 2 3 2 3" xfId="734" xr:uid="{00000000-0005-0000-0000-00007C950000}"/>
    <cellStyle name="Percent 2 3 3" xfId="735" xr:uid="{00000000-0005-0000-0000-00007D950000}"/>
    <cellStyle name="Percent 2 3 3 2" xfId="736" xr:uid="{00000000-0005-0000-0000-00007E950000}"/>
    <cellStyle name="Percent 2 3 4" xfId="737" xr:uid="{00000000-0005-0000-0000-00007F950000}"/>
    <cellStyle name="Percent 2 3 5" xfId="730" xr:uid="{00000000-0005-0000-0000-000080950000}"/>
    <cellStyle name="Percent 2 4" xfId="738" xr:uid="{00000000-0005-0000-0000-000081950000}"/>
    <cellStyle name="Percent 2 4 2" xfId="739" xr:uid="{00000000-0005-0000-0000-000082950000}"/>
    <cellStyle name="Percent 2 4 2 2" xfId="740" xr:uid="{00000000-0005-0000-0000-000083950000}"/>
    <cellStyle name="Percent 2 4 3" xfId="741" xr:uid="{00000000-0005-0000-0000-000084950000}"/>
    <cellStyle name="Percent 2 5" xfId="742" xr:uid="{00000000-0005-0000-0000-000085950000}"/>
    <cellStyle name="Percent 2 5 2" xfId="743" xr:uid="{00000000-0005-0000-0000-000086950000}"/>
    <cellStyle name="Percent 2 5 2 2" xfId="744" xr:uid="{00000000-0005-0000-0000-000087950000}"/>
    <cellStyle name="Percent 2 5 3" xfId="745" xr:uid="{00000000-0005-0000-0000-000088950000}"/>
    <cellStyle name="Percent 2 6" xfId="746" xr:uid="{00000000-0005-0000-0000-000089950000}"/>
    <cellStyle name="Percent 2 6 2" xfId="747" xr:uid="{00000000-0005-0000-0000-00008A950000}"/>
    <cellStyle name="Percent 2 6 2 2" xfId="748" xr:uid="{00000000-0005-0000-0000-00008B950000}"/>
    <cellStyle name="Percent 2 6 3" xfId="749" xr:uid="{00000000-0005-0000-0000-00008C950000}"/>
    <cellStyle name="Percent 2 7" xfId="750" xr:uid="{00000000-0005-0000-0000-00008D950000}"/>
    <cellStyle name="Percent 2 7 2" xfId="751" xr:uid="{00000000-0005-0000-0000-00008E950000}"/>
    <cellStyle name="Percent 2 8" xfId="752" xr:uid="{00000000-0005-0000-0000-00008F950000}"/>
    <cellStyle name="Percent 2 9" xfId="753" xr:uid="{00000000-0005-0000-0000-000090950000}"/>
    <cellStyle name="Percent 3" xfId="19" xr:uid="{00000000-0005-0000-0000-000091950000}"/>
    <cellStyle name="Percent 3 2" xfId="755" xr:uid="{00000000-0005-0000-0000-000092950000}"/>
    <cellStyle name="Percent 3 2 2" xfId="756" xr:uid="{00000000-0005-0000-0000-000093950000}"/>
    <cellStyle name="Percent 3 3" xfId="757" xr:uid="{00000000-0005-0000-0000-000094950000}"/>
    <cellStyle name="Percent 3 4" xfId="754" xr:uid="{00000000-0005-0000-0000-000095950000}"/>
    <cellStyle name="Percent 3 5" xfId="868" xr:uid="{00000000-0005-0000-0000-000096950000}"/>
    <cellStyle name="Percent 4" xfId="20" xr:uid="{00000000-0005-0000-0000-000097950000}"/>
    <cellStyle name="Percent 4 10" xfId="880" xr:uid="{00000000-0005-0000-0000-000098950000}"/>
    <cellStyle name="Percent 4 10 2" xfId="1091" xr:uid="{00000000-0005-0000-0000-000099950000}"/>
    <cellStyle name="Percent 4 10 2 2" xfId="2182" xr:uid="{00000000-0005-0000-0000-00009A950000}"/>
    <cellStyle name="Percent 4 10 2 2 2" xfId="5488" xr:uid="{00000000-0005-0000-0000-00009B950000}"/>
    <cellStyle name="Percent 4 10 2 2 2 2" xfId="13202" xr:uid="{00000000-0005-0000-0000-00009C950000}"/>
    <cellStyle name="Percent 4 10 2 2 2 2 2" xfId="38048" xr:uid="{00000000-0005-0000-0000-00009D950000}"/>
    <cellStyle name="Percent 4 10 2 2 2 3" xfId="19382" xr:uid="{00000000-0005-0000-0000-00009E950000}"/>
    <cellStyle name="Percent 4 10 2 2 2 3 2" xfId="41720" xr:uid="{00000000-0005-0000-0000-00009F950000}"/>
    <cellStyle name="Percent 4 10 2 2 2 4" xfId="9256" xr:uid="{00000000-0005-0000-0000-0000A0950000}"/>
    <cellStyle name="Percent 4 10 2 2 2 5" xfId="34376" xr:uid="{00000000-0005-0000-0000-0000A1950000}"/>
    <cellStyle name="Percent 4 10 2 2 3" xfId="3668" xr:uid="{00000000-0005-0000-0000-0000A2950000}"/>
    <cellStyle name="Percent 4 10 2 2 3 2" xfId="17618" xr:uid="{00000000-0005-0000-0000-0000A3950000}"/>
    <cellStyle name="Percent 4 10 2 2 3 2 2" xfId="40496" xr:uid="{00000000-0005-0000-0000-0000A4950000}"/>
    <cellStyle name="Percent 4 10 2 2 3 3" xfId="11704" xr:uid="{00000000-0005-0000-0000-0000A5950000}"/>
    <cellStyle name="Percent 4 10 2 2 3 4" xfId="36824" xr:uid="{00000000-0005-0000-0000-0000A6950000}"/>
    <cellStyle name="Percent 4 10 2 2 4" xfId="10480" xr:uid="{00000000-0005-0000-0000-0000A7950000}"/>
    <cellStyle name="Percent 4 10 2 2 4 2" xfId="35600" xr:uid="{00000000-0005-0000-0000-0000A8950000}"/>
    <cellStyle name="Percent 4 10 2 2 5" xfId="16151" xr:uid="{00000000-0005-0000-0000-0000A9950000}"/>
    <cellStyle name="Percent 4 10 2 2 5 2" xfId="39272" xr:uid="{00000000-0005-0000-0000-0000AA950000}"/>
    <cellStyle name="Percent 4 10 2 2 6" xfId="8032" xr:uid="{00000000-0005-0000-0000-0000AB950000}"/>
    <cellStyle name="Percent 4 10 2 2 7" xfId="33152" xr:uid="{00000000-0005-0000-0000-0000AC950000}"/>
    <cellStyle name="Percent 4 10 2 3" xfId="4604" xr:uid="{00000000-0005-0000-0000-0000AD950000}"/>
    <cellStyle name="Percent 4 10 2 3 2" xfId="12455" xr:uid="{00000000-0005-0000-0000-0000AE950000}"/>
    <cellStyle name="Percent 4 10 2 3 2 2" xfId="37436" xr:uid="{00000000-0005-0000-0000-0000AF950000}"/>
    <cellStyle name="Percent 4 10 2 3 3" xfId="18530" xr:uid="{00000000-0005-0000-0000-0000B0950000}"/>
    <cellStyle name="Percent 4 10 2 3 3 2" xfId="41108" xr:uid="{00000000-0005-0000-0000-0000B1950000}"/>
    <cellStyle name="Percent 4 10 2 3 4" xfId="8644" xr:uid="{00000000-0005-0000-0000-0000B2950000}"/>
    <cellStyle name="Percent 4 10 2 3 5" xfId="33764" xr:uid="{00000000-0005-0000-0000-0000B3950000}"/>
    <cellStyle name="Percent 4 10 2 4" xfId="3056" xr:uid="{00000000-0005-0000-0000-0000B4950000}"/>
    <cellStyle name="Percent 4 10 2 4 2" xfId="17006" xr:uid="{00000000-0005-0000-0000-0000B5950000}"/>
    <cellStyle name="Percent 4 10 2 4 2 2" xfId="39884" xr:uid="{00000000-0005-0000-0000-0000B6950000}"/>
    <cellStyle name="Percent 4 10 2 4 3" xfId="11092" xr:uid="{00000000-0005-0000-0000-0000B7950000}"/>
    <cellStyle name="Percent 4 10 2 4 4" xfId="36212" xr:uid="{00000000-0005-0000-0000-0000B8950000}"/>
    <cellStyle name="Percent 4 10 2 5" xfId="9868" xr:uid="{00000000-0005-0000-0000-0000B9950000}"/>
    <cellStyle name="Percent 4 10 2 5 2" xfId="34988" xr:uid="{00000000-0005-0000-0000-0000BA950000}"/>
    <cellStyle name="Percent 4 10 2 6" xfId="15110" xr:uid="{00000000-0005-0000-0000-0000BB950000}"/>
    <cellStyle name="Percent 4 10 2 6 2" xfId="38660" xr:uid="{00000000-0005-0000-0000-0000BC950000}"/>
    <cellStyle name="Percent 4 10 2 7" xfId="7420" xr:uid="{00000000-0005-0000-0000-0000BD950000}"/>
    <cellStyle name="Percent 4 10 2 8" xfId="32540" xr:uid="{00000000-0005-0000-0000-0000BE950000}"/>
    <cellStyle name="Percent 4 10 3" xfId="1971" xr:uid="{00000000-0005-0000-0000-0000BF950000}"/>
    <cellStyle name="Percent 4 10 3 2" xfId="5277" xr:uid="{00000000-0005-0000-0000-0000C0950000}"/>
    <cellStyle name="Percent 4 10 3 2 2" xfId="12991" xr:uid="{00000000-0005-0000-0000-0000C1950000}"/>
    <cellStyle name="Percent 4 10 3 2 2 2" xfId="37837" xr:uid="{00000000-0005-0000-0000-0000C2950000}"/>
    <cellStyle name="Percent 4 10 3 2 3" xfId="19171" xr:uid="{00000000-0005-0000-0000-0000C3950000}"/>
    <cellStyle name="Percent 4 10 3 2 3 2" xfId="41509" xr:uid="{00000000-0005-0000-0000-0000C4950000}"/>
    <cellStyle name="Percent 4 10 3 2 4" xfId="9045" xr:uid="{00000000-0005-0000-0000-0000C5950000}"/>
    <cellStyle name="Percent 4 10 3 2 5" xfId="34165" xr:uid="{00000000-0005-0000-0000-0000C6950000}"/>
    <cellStyle name="Percent 4 10 3 3" xfId="3457" xr:uid="{00000000-0005-0000-0000-0000C7950000}"/>
    <cellStyle name="Percent 4 10 3 3 2" xfId="17407" xr:uid="{00000000-0005-0000-0000-0000C8950000}"/>
    <cellStyle name="Percent 4 10 3 3 2 2" xfId="40285" xr:uid="{00000000-0005-0000-0000-0000C9950000}"/>
    <cellStyle name="Percent 4 10 3 3 3" xfId="11493" xr:uid="{00000000-0005-0000-0000-0000CA950000}"/>
    <cellStyle name="Percent 4 10 3 3 4" xfId="36613" xr:uid="{00000000-0005-0000-0000-0000CB950000}"/>
    <cellStyle name="Percent 4 10 3 4" xfId="10269" xr:uid="{00000000-0005-0000-0000-0000CC950000}"/>
    <cellStyle name="Percent 4 10 3 4 2" xfId="35389" xr:uid="{00000000-0005-0000-0000-0000CD950000}"/>
    <cellStyle name="Percent 4 10 3 5" xfId="15940" xr:uid="{00000000-0005-0000-0000-0000CE950000}"/>
    <cellStyle name="Percent 4 10 3 5 2" xfId="39061" xr:uid="{00000000-0005-0000-0000-0000CF950000}"/>
    <cellStyle name="Percent 4 10 3 6" xfId="7821" xr:uid="{00000000-0005-0000-0000-0000D0950000}"/>
    <cellStyle name="Percent 4 10 3 7" xfId="32941" xr:uid="{00000000-0005-0000-0000-0000D1950000}"/>
    <cellStyle name="Percent 4 10 4" xfId="4393" xr:uid="{00000000-0005-0000-0000-0000D2950000}"/>
    <cellStyle name="Percent 4 10 4 2" xfId="12244" xr:uid="{00000000-0005-0000-0000-0000D3950000}"/>
    <cellStyle name="Percent 4 10 4 2 2" xfId="37225" xr:uid="{00000000-0005-0000-0000-0000D4950000}"/>
    <cellStyle name="Percent 4 10 4 3" xfId="18319" xr:uid="{00000000-0005-0000-0000-0000D5950000}"/>
    <cellStyle name="Percent 4 10 4 3 2" xfId="40897" xr:uid="{00000000-0005-0000-0000-0000D6950000}"/>
    <cellStyle name="Percent 4 10 4 4" xfId="8433" xr:uid="{00000000-0005-0000-0000-0000D7950000}"/>
    <cellStyle name="Percent 4 10 4 5" xfId="33553" xr:uid="{00000000-0005-0000-0000-0000D8950000}"/>
    <cellStyle name="Percent 4 10 5" xfId="2845" xr:uid="{00000000-0005-0000-0000-0000D9950000}"/>
    <cellStyle name="Percent 4 10 5 2" xfId="16795" xr:uid="{00000000-0005-0000-0000-0000DA950000}"/>
    <cellStyle name="Percent 4 10 5 2 2" xfId="39673" xr:uid="{00000000-0005-0000-0000-0000DB950000}"/>
    <cellStyle name="Percent 4 10 5 3" xfId="10881" xr:uid="{00000000-0005-0000-0000-0000DC950000}"/>
    <cellStyle name="Percent 4 10 5 4" xfId="36001" xr:uid="{00000000-0005-0000-0000-0000DD950000}"/>
    <cellStyle name="Percent 4 10 6" xfId="9657" xr:uid="{00000000-0005-0000-0000-0000DE950000}"/>
    <cellStyle name="Percent 4 10 6 2" xfId="34777" xr:uid="{00000000-0005-0000-0000-0000DF950000}"/>
    <cellStyle name="Percent 4 10 7" xfId="14899" xr:uid="{00000000-0005-0000-0000-0000E0950000}"/>
    <cellStyle name="Percent 4 10 7 2" xfId="38449" xr:uid="{00000000-0005-0000-0000-0000E1950000}"/>
    <cellStyle name="Percent 4 10 8" xfId="7209" xr:uid="{00000000-0005-0000-0000-0000E2950000}"/>
    <cellStyle name="Percent 4 10 9" xfId="32329" xr:uid="{00000000-0005-0000-0000-0000E3950000}"/>
    <cellStyle name="Percent 4 2" xfId="758" xr:uid="{00000000-0005-0000-0000-0000E4950000}"/>
    <cellStyle name="Percent 4 2 2" xfId="759" xr:uid="{00000000-0005-0000-0000-0000E5950000}"/>
    <cellStyle name="Percent 4 2 2 2" xfId="760" xr:uid="{00000000-0005-0000-0000-0000E6950000}"/>
    <cellStyle name="Percent 4 2 2 2 2" xfId="761" xr:uid="{00000000-0005-0000-0000-0000E7950000}"/>
    <cellStyle name="Percent 4 2 2 3" xfId="762" xr:uid="{00000000-0005-0000-0000-0000E8950000}"/>
    <cellStyle name="Percent 4 2 3" xfId="763" xr:uid="{00000000-0005-0000-0000-0000E9950000}"/>
    <cellStyle name="Percent 4 2 3 2" xfId="764" xr:uid="{00000000-0005-0000-0000-0000EA950000}"/>
    <cellStyle name="Percent 4 2 4" xfId="765" xr:uid="{00000000-0005-0000-0000-0000EB950000}"/>
    <cellStyle name="Percent 4 3" xfId="766" xr:uid="{00000000-0005-0000-0000-0000EC950000}"/>
    <cellStyle name="Percent 4 3 2" xfId="767" xr:uid="{00000000-0005-0000-0000-0000ED950000}"/>
    <cellStyle name="Percent 4 3 2 2" xfId="768" xr:uid="{00000000-0005-0000-0000-0000EE950000}"/>
    <cellStyle name="Percent 4 3 3" xfId="769" xr:uid="{00000000-0005-0000-0000-0000EF950000}"/>
    <cellStyle name="Percent 4 4" xfId="770" xr:uid="{00000000-0005-0000-0000-0000F0950000}"/>
    <cellStyle name="Percent 4 4 2" xfId="771" xr:uid="{00000000-0005-0000-0000-0000F1950000}"/>
    <cellStyle name="Percent 4 4 2 2" xfId="772" xr:uid="{00000000-0005-0000-0000-0000F2950000}"/>
    <cellStyle name="Percent 4 4 3" xfId="773" xr:uid="{00000000-0005-0000-0000-0000F3950000}"/>
    <cellStyle name="Percent 4 5" xfId="774" xr:uid="{00000000-0005-0000-0000-0000F4950000}"/>
    <cellStyle name="Percent 4 5 2" xfId="775" xr:uid="{00000000-0005-0000-0000-0000F5950000}"/>
    <cellStyle name="Percent 4 5 2 2" xfId="776" xr:uid="{00000000-0005-0000-0000-0000F6950000}"/>
    <cellStyle name="Percent 4 5 3" xfId="777" xr:uid="{00000000-0005-0000-0000-0000F7950000}"/>
    <cellStyle name="Percent 4 6" xfId="778" xr:uid="{00000000-0005-0000-0000-0000F8950000}"/>
    <cellStyle name="Percent 4 6 2" xfId="779" xr:uid="{00000000-0005-0000-0000-0000F9950000}"/>
    <cellStyle name="Percent 4 7" xfId="780" xr:uid="{00000000-0005-0000-0000-0000FA950000}"/>
    <cellStyle name="Percent 4 8" xfId="781" xr:uid="{00000000-0005-0000-0000-0000FB950000}"/>
    <cellStyle name="Percent 4 9" xfId="869" xr:uid="{00000000-0005-0000-0000-0000FC950000}"/>
    <cellStyle name="Percent 4 9 2" xfId="1080" xr:uid="{00000000-0005-0000-0000-0000FD950000}"/>
    <cellStyle name="Percent 4 9 2 2" xfId="2171" xr:uid="{00000000-0005-0000-0000-0000FE950000}"/>
    <cellStyle name="Percent 4 9 2 2 2" xfId="5477" xr:uid="{00000000-0005-0000-0000-0000FF950000}"/>
    <cellStyle name="Percent 4 9 2 2 2 2" xfId="13191" xr:uid="{00000000-0005-0000-0000-000000960000}"/>
    <cellStyle name="Percent 4 9 2 2 2 2 2" xfId="38037" xr:uid="{00000000-0005-0000-0000-000001960000}"/>
    <cellStyle name="Percent 4 9 2 2 2 3" xfId="19371" xr:uid="{00000000-0005-0000-0000-000002960000}"/>
    <cellStyle name="Percent 4 9 2 2 2 3 2" xfId="41709" xr:uid="{00000000-0005-0000-0000-000003960000}"/>
    <cellStyle name="Percent 4 9 2 2 2 4" xfId="9245" xr:uid="{00000000-0005-0000-0000-000004960000}"/>
    <cellStyle name="Percent 4 9 2 2 2 5" xfId="34365" xr:uid="{00000000-0005-0000-0000-000005960000}"/>
    <cellStyle name="Percent 4 9 2 2 3" xfId="3657" xr:uid="{00000000-0005-0000-0000-000006960000}"/>
    <cellStyle name="Percent 4 9 2 2 3 2" xfId="17607" xr:uid="{00000000-0005-0000-0000-000007960000}"/>
    <cellStyle name="Percent 4 9 2 2 3 2 2" xfId="40485" xr:uid="{00000000-0005-0000-0000-000008960000}"/>
    <cellStyle name="Percent 4 9 2 2 3 3" xfId="11693" xr:uid="{00000000-0005-0000-0000-000009960000}"/>
    <cellStyle name="Percent 4 9 2 2 3 4" xfId="36813" xr:uid="{00000000-0005-0000-0000-00000A960000}"/>
    <cellStyle name="Percent 4 9 2 2 4" xfId="10469" xr:uid="{00000000-0005-0000-0000-00000B960000}"/>
    <cellStyle name="Percent 4 9 2 2 4 2" xfId="35589" xr:uid="{00000000-0005-0000-0000-00000C960000}"/>
    <cellStyle name="Percent 4 9 2 2 5" xfId="16140" xr:uid="{00000000-0005-0000-0000-00000D960000}"/>
    <cellStyle name="Percent 4 9 2 2 5 2" xfId="39261" xr:uid="{00000000-0005-0000-0000-00000E960000}"/>
    <cellStyle name="Percent 4 9 2 2 6" xfId="8021" xr:uid="{00000000-0005-0000-0000-00000F960000}"/>
    <cellStyle name="Percent 4 9 2 2 7" xfId="33141" xr:uid="{00000000-0005-0000-0000-000010960000}"/>
    <cellStyle name="Percent 4 9 2 3" xfId="4593" xr:uid="{00000000-0005-0000-0000-000011960000}"/>
    <cellStyle name="Percent 4 9 2 3 2" xfId="12444" xr:uid="{00000000-0005-0000-0000-000012960000}"/>
    <cellStyle name="Percent 4 9 2 3 2 2" xfId="37425" xr:uid="{00000000-0005-0000-0000-000013960000}"/>
    <cellStyle name="Percent 4 9 2 3 3" xfId="18519" xr:uid="{00000000-0005-0000-0000-000014960000}"/>
    <cellStyle name="Percent 4 9 2 3 3 2" xfId="41097" xr:uid="{00000000-0005-0000-0000-000015960000}"/>
    <cellStyle name="Percent 4 9 2 3 4" xfId="8633" xr:uid="{00000000-0005-0000-0000-000016960000}"/>
    <cellStyle name="Percent 4 9 2 3 5" xfId="33753" xr:uid="{00000000-0005-0000-0000-000017960000}"/>
    <cellStyle name="Percent 4 9 2 4" xfId="3045" xr:uid="{00000000-0005-0000-0000-000018960000}"/>
    <cellStyle name="Percent 4 9 2 4 2" xfId="16995" xr:uid="{00000000-0005-0000-0000-000019960000}"/>
    <cellStyle name="Percent 4 9 2 4 2 2" xfId="39873" xr:uid="{00000000-0005-0000-0000-00001A960000}"/>
    <cellStyle name="Percent 4 9 2 4 3" xfId="11081" xr:uid="{00000000-0005-0000-0000-00001B960000}"/>
    <cellStyle name="Percent 4 9 2 4 4" xfId="36201" xr:uid="{00000000-0005-0000-0000-00001C960000}"/>
    <cellStyle name="Percent 4 9 2 5" xfId="9857" xr:uid="{00000000-0005-0000-0000-00001D960000}"/>
    <cellStyle name="Percent 4 9 2 5 2" xfId="34977" xr:uid="{00000000-0005-0000-0000-00001E960000}"/>
    <cellStyle name="Percent 4 9 2 6" xfId="15099" xr:uid="{00000000-0005-0000-0000-00001F960000}"/>
    <cellStyle name="Percent 4 9 2 6 2" xfId="38649" xr:uid="{00000000-0005-0000-0000-000020960000}"/>
    <cellStyle name="Percent 4 9 2 7" xfId="7409" xr:uid="{00000000-0005-0000-0000-000021960000}"/>
    <cellStyle name="Percent 4 9 2 8" xfId="32529" xr:uid="{00000000-0005-0000-0000-000022960000}"/>
    <cellStyle name="Percent 4 9 3" xfId="1960" xr:uid="{00000000-0005-0000-0000-000023960000}"/>
    <cellStyle name="Percent 4 9 3 2" xfId="5266" xr:uid="{00000000-0005-0000-0000-000024960000}"/>
    <cellStyle name="Percent 4 9 3 2 2" xfId="12980" xr:uid="{00000000-0005-0000-0000-000025960000}"/>
    <cellStyle name="Percent 4 9 3 2 2 2" xfId="37826" xr:uid="{00000000-0005-0000-0000-000026960000}"/>
    <cellStyle name="Percent 4 9 3 2 3" xfId="19160" xr:uid="{00000000-0005-0000-0000-000027960000}"/>
    <cellStyle name="Percent 4 9 3 2 3 2" xfId="41498" xr:uid="{00000000-0005-0000-0000-000028960000}"/>
    <cellStyle name="Percent 4 9 3 2 4" xfId="9034" xr:uid="{00000000-0005-0000-0000-000029960000}"/>
    <cellStyle name="Percent 4 9 3 2 5" xfId="34154" xr:uid="{00000000-0005-0000-0000-00002A960000}"/>
    <cellStyle name="Percent 4 9 3 3" xfId="3446" xr:uid="{00000000-0005-0000-0000-00002B960000}"/>
    <cellStyle name="Percent 4 9 3 3 2" xfId="17396" xr:uid="{00000000-0005-0000-0000-00002C960000}"/>
    <cellStyle name="Percent 4 9 3 3 2 2" xfId="40274" xr:uid="{00000000-0005-0000-0000-00002D960000}"/>
    <cellStyle name="Percent 4 9 3 3 3" xfId="11482" xr:uid="{00000000-0005-0000-0000-00002E960000}"/>
    <cellStyle name="Percent 4 9 3 3 4" xfId="36602" xr:uid="{00000000-0005-0000-0000-00002F960000}"/>
    <cellStyle name="Percent 4 9 3 4" xfId="10258" xr:uid="{00000000-0005-0000-0000-000030960000}"/>
    <cellStyle name="Percent 4 9 3 4 2" xfId="35378" xr:uid="{00000000-0005-0000-0000-000031960000}"/>
    <cellStyle name="Percent 4 9 3 5" xfId="15929" xr:uid="{00000000-0005-0000-0000-000032960000}"/>
    <cellStyle name="Percent 4 9 3 5 2" xfId="39050" xr:uid="{00000000-0005-0000-0000-000033960000}"/>
    <cellStyle name="Percent 4 9 3 6" xfId="7810" xr:uid="{00000000-0005-0000-0000-000034960000}"/>
    <cellStyle name="Percent 4 9 3 7" xfId="32930" xr:uid="{00000000-0005-0000-0000-000035960000}"/>
    <cellStyle name="Percent 4 9 4" xfId="4382" xr:uid="{00000000-0005-0000-0000-000036960000}"/>
    <cellStyle name="Percent 4 9 4 2" xfId="12233" xr:uid="{00000000-0005-0000-0000-000037960000}"/>
    <cellStyle name="Percent 4 9 4 2 2" xfId="37214" xr:uid="{00000000-0005-0000-0000-000038960000}"/>
    <cellStyle name="Percent 4 9 4 3" xfId="18308" xr:uid="{00000000-0005-0000-0000-000039960000}"/>
    <cellStyle name="Percent 4 9 4 3 2" xfId="40886" xr:uid="{00000000-0005-0000-0000-00003A960000}"/>
    <cellStyle name="Percent 4 9 4 4" xfId="8422" xr:uid="{00000000-0005-0000-0000-00003B960000}"/>
    <cellStyle name="Percent 4 9 4 5" xfId="33542" xr:uid="{00000000-0005-0000-0000-00003C960000}"/>
    <cellStyle name="Percent 4 9 5" xfId="2834" xr:uid="{00000000-0005-0000-0000-00003D960000}"/>
    <cellStyle name="Percent 4 9 5 2" xfId="16784" xr:uid="{00000000-0005-0000-0000-00003E960000}"/>
    <cellStyle name="Percent 4 9 5 2 2" xfId="39662" xr:uid="{00000000-0005-0000-0000-00003F960000}"/>
    <cellStyle name="Percent 4 9 5 3" xfId="10870" xr:uid="{00000000-0005-0000-0000-000040960000}"/>
    <cellStyle name="Percent 4 9 5 4" xfId="35990" xr:uid="{00000000-0005-0000-0000-000041960000}"/>
    <cellStyle name="Percent 4 9 6" xfId="9646" xr:uid="{00000000-0005-0000-0000-000042960000}"/>
    <cellStyle name="Percent 4 9 6 2" xfId="34766" xr:uid="{00000000-0005-0000-0000-000043960000}"/>
    <cellStyle name="Percent 4 9 7" xfId="14888" xr:uid="{00000000-0005-0000-0000-000044960000}"/>
    <cellStyle name="Percent 4 9 7 2" xfId="38438" xr:uid="{00000000-0005-0000-0000-000045960000}"/>
    <cellStyle name="Percent 4 9 8" xfId="7198" xr:uid="{00000000-0005-0000-0000-000046960000}"/>
    <cellStyle name="Percent 4 9 9" xfId="32318" xr:uid="{00000000-0005-0000-0000-000047960000}"/>
    <cellStyle name="Percent 5" xfId="21" xr:uid="{00000000-0005-0000-0000-000048960000}"/>
    <cellStyle name="Percent 5 2" xfId="782" xr:uid="{00000000-0005-0000-0000-000049960000}"/>
    <cellStyle name="Percent 5 3" xfId="783" xr:uid="{00000000-0005-0000-0000-00004A960000}"/>
    <cellStyle name="Percent 6" xfId="22" xr:uid="{00000000-0005-0000-0000-00004B960000}"/>
    <cellStyle name="Percent 6 2" xfId="785" xr:uid="{00000000-0005-0000-0000-00004C960000}"/>
    <cellStyle name="Percent 6 3" xfId="784" xr:uid="{00000000-0005-0000-0000-00004D960000}"/>
    <cellStyle name="Percent 7" xfId="786" xr:uid="{00000000-0005-0000-0000-00004E960000}"/>
    <cellStyle name="Percent 8" xfId="787" xr:uid="{00000000-0005-0000-0000-00004F960000}"/>
    <cellStyle name="Percent 8 2" xfId="788" xr:uid="{00000000-0005-0000-0000-000050960000}"/>
    <cellStyle name="Percent 9" xfId="789" xr:uid="{00000000-0005-0000-0000-000051960000}"/>
    <cellStyle name="Style 1" xfId="790" xr:uid="{00000000-0005-0000-0000-000052960000}"/>
    <cellStyle name="Title 2" xfId="791" xr:uid="{00000000-0005-0000-0000-000053960000}"/>
    <cellStyle name="Title 2 2" xfId="792" xr:uid="{00000000-0005-0000-0000-000054960000}"/>
    <cellStyle name="Title 3" xfId="793" xr:uid="{00000000-0005-0000-0000-000055960000}"/>
    <cellStyle name="Total 2" xfId="794" xr:uid="{00000000-0005-0000-0000-000056960000}"/>
    <cellStyle name="Total 2 10" xfId="5580" xr:uid="{00000000-0005-0000-0000-000057960000}"/>
    <cellStyle name="Total 2 10 2" xfId="13263" xr:uid="{00000000-0005-0000-0000-000058960000}"/>
    <cellStyle name="Total 2 10 3" xfId="22816" xr:uid="{00000000-0005-0000-0000-000059960000}"/>
    <cellStyle name="Total 2 10 4" xfId="17918" xr:uid="{00000000-0005-0000-0000-00005A960000}"/>
    <cellStyle name="Total 2 10 5" xfId="28386" xr:uid="{00000000-0005-0000-0000-00005B960000}"/>
    <cellStyle name="Total 2 10 6" xfId="26414" xr:uid="{00000000-0005-0000-0000-00005C960000}"/>
    <cellStyle name="Total 2 10 7" xfId="26471" xr:uid="{00000000-0005-0000-0000-00005D960000}"/>
    <cellStyle name="Total 2 11" xfId="5206" xr:uid="{00000000-0005-0000-0000-00005E960000}"/>
    <cellStyle name="Total 2 11 2" xfId="22477" xr:uid="{00000000-0005-0000-0000-00005F960000}"/>
    <cellStyle name="Total 2 11 3" xfId="24843" xr:uid="{00000000-0005-0000-0000-000060960000}"/>
    <cellStyle name="Total 2 11 4" xfId="28112" xr:uid="{00000000-0005-0000-0000-000061960000}"/>
    <cellStyle name="Total 2 11 5" xfId="30541" xr:uid="{00000000-0005-0000-0000-000062960000}"/>
    <cellStyle name="Total 2 11 6" xfId="15882" xr:uid="{00000000-0005-0000-0000-000063960000}"/>
    <cellStyle name="Total 2 12" xfId="24221" xr:uid="{00000000-0005-0000-0000-000064960000}"/>
    <cellStyle name="Total 2 13" xfId="22375" xr:uid="{00000000-0005-0000-0000-000065960000}"/>
    <cellStyle name="Total 2 14" xfId="29042" xr:uid="{00000000-0005-0000-0000-000066960000}"/>
    <cellStyle name="Total 2 15" xfId="27607" xr:uid="{00000000-0005-0000-0000-000067960000}"/>
    <cellStyle name="Total 2 16" xfId="18594" xr:uid="{00000000-0005-0000-0000-000068960000}"/>
    <cellStyle name="Total 2 2" xfId="795" xr:uid="{00000000-0005-0000-0000-000069960000}"/>
    <cellStyle name="Total 2 2 10" xfId="15575" xr:uid="{00000000-0005-0000-0000-00006A960000}"/>
    <cellStyle name="Total 2 2 11" xfId="24629" xr:uid="{00000000-0005-0000-0000-00006B960000}"/>
    <cellStyle name="Total 2 2 12" xfId="18897" xr:uid="{00000000-0005-0000-0000-00006C960000}"/>
    <cellStyle name="Total 2 2 13" xfId="26803" xr:uid="{00000000-0005-0000-0000-00006D960000}"/>
    <cellStyle name="Total 2 2 14" xfId="21204" xr:uid="{00000000-0005-0000-0000-00006E960000}"/>
    <cellStyle name="Total 2 2 2" xfId="796" xr:uid="{00000000-0005-0000-0000-00006F960000}"/>
    <cellStyle name="Total 2 2 2 10" xfId="24252" xr:uid="{00000000-0005-0000-0000-000070960000}"/>
    <cellStyle name="Total 2 2 2 11" xfId="28189" xr:uid="{00000000-0005-0000-0000-000071960000}"/>
    <cellStyle name="Total 2 2 2 12" xfId="26095" xr:uid="{00000000-0005-0000-0000-000072960000}"/>
    <cellStyle name="Total 2 2 2 13" xfId="31972" xr:uid="{00000000-0005-0000-0000-000073960000}"/>
    <cellStyle name="Total 2 2 2 2" xfId="797" xr:uid="{00000000-0005-0000-0000-000074960000}"/>
    <cellStyle name="Total 2 2 2 2 10" xfId="30544" xr:uid="{00000000-0005-0000-0000-000075960000}"/>
    <cellStyle name="Total 2 2 2 2 11" xfId="22971" xr:uid="{00000000-0005-0000-0000-000076960000}"/>
    <cellStyle name="Total 2 2 2 2 12" xfId="28010" xr:uid="{00000000-0005-0000-0000-000077960000}"/>
    <cellStyle name="Total 2 2 2 2 2" xfId="798" xr:uid="{00000000-0005-0000-0000-000078960000}"/>
    <cellStyle name="Total 2 2 2 2 2 10" xfId="30955" xr:uid="{00000000-0005-0000-0000-000079960000}"/>
    <cellStyle name="Total 2 2 2 2 2 2" xfId="1501" xr:uid="{00000000-0005-0000-0000-00007A960000}"/>
    <cellStyle name="Total 2 2 2 2 2 2 2" xfId="2592" xr:uid="{00000000-0005-0000-0000-00007B960000}"/>
    <cellStyle name="Total 2 2 2 2 2 2 2 2" xfId="6615" xr:uid="{00000000-0005-0000-0000-00007C960000}"/>
    <cellStyle name="Total 2 2 2 2 2 2 2 2 2" xfId="14036" xr:uid="{00000000-0005-0000-0000-00007D960000}"/>
    <cellStyle name="Total 2 2 2 2 2 2 2 2 3" xfId="23826" xr:uid="{00000000-0005-0000-0000-00007E960000}"/>
    <cellStyle name="Total 2 2 2 2 2 2 2 2 4" xfId="19958" xr:uid="{00000000-0005-0000-0000-00007F960000}"/>
    <cellStyle name="Total 2 2 2 2 2 2 2 2 5" xfId="25698" xr:uid="{00000000-0005-0000-0000-000080960000}"/>
    <cellStyle name="Total 2 2 2 2 2 2 2 2 6" xfId="26213" xr:uid="{00000000-0005-0000-0000-000081960000}"/>
    <cellStyle name="Total 2 2 2 2 2 2 2 2 7" xfId="31037" xr:uid="{00000000-0005-0000-0000-000082960000}"/>
    <cellStyle name="Total 2 2 2 2 2 2 2 3" xfId="4931" xr:uid="{00000000-0005-0000-0000-000083960000}"/>
    <cellStyle name="Total 2 2 2 2 2 2 2 3 2" xfId="22229" xr:uid="{00000000-0005-0000-0000-000084960000}"/>
    <cellStyle name="Total 2 2 2 2 2 2 2 3 3" xfId="22392" xr:uid="{00000000-0005-0000-0000-000085960000}"/>
    <cellStyle name="Total 2 2 2 2 2 2 2 3 4" xfId="24987" xr:uid="{00000000-0005-0000-0000-000086960000}"/>
    <cellStyle name="Total 2 2 2 2 2 2 2 3 5" xfId="29080" xr:uid="{00000000-0005-0000-0000-000087960000}"/>
    <cellStyle name="Total 2 2 2 2 2 2 2 3 6" xfId="31347" xr:uid="{00000000-0005-0000-0000-000088960000}"/>
    <cellStyle name="Total 2 2 2 2 2 2 2 4" xfId="14320" xr:uid="{00000000-0005-0000-0000-000089960000}"/>
    <cellStyle name="Total 2 2 2 2 2 2 2 5" xfId="24389" xr:uid="{00000000-0005-0000-0000-00008A960000}"/>
    <cellStyle name="Total 2 2 2 2 2 2 2 6" xfId="19442" xr:uid="{00000000-0005-0000-0000-00008B960000}"/>
    <cellStyle name="Total 2 2 2 2 2 2 2 7" xfId="27320" xr:uid="{00000000-0005-0000-0000-00008C960000}"/>
    <cellStyle name="Total 2 2 2 2 2 2 2 8" xfId="30900" xr:uid="{00000000-0005-0000-0000-00008D960000}"/>
    <cellStyle name="Total 2 2 2 2 2 2 3" xfId="5928" xr:uid="{00000000-0005-0000-0000-00008E960000}"/>
    <cellStyle name="Total 2 2 2 2 2 2 3 2" xfId="13557" xr:uid="{00000000-0005-0000-0000-00008F960000}"/>
    <cellStyle name="Total 2 2 2 2 2 2 3 3" xfId="23139" xr:uid="{00000000-0005-0000-0000-000090960000}"/>
    <cellStyle name="Total 2 2 2 2 2 2 3 4" xfId="25206" xr:uid="{00000000-0005-0000-0000-000091960000}"/>
    <cellStyle name="Total 2 2 2 2 2 2 3 5" xfId="15232" xr:uid="{00000000-0005-0000-0000-000092960000}"/>
    <cellStyle name="Total 2 2 2 2 2 2 3 6" xfId="21718" xr:uid="{00000000-0005-0000-0000-000093960000}"/>
    <cellStyle name="Total 2 2 2 2 2 2 3 7" xfId="30930" xr:uid="{00000000-0005-0000-0000-000094960000}"/>
    <cellStyle name="Total 2 2 2 2 2 2 4" xfId="6669" xr:uid="{00000000-0005-0000-0000-000095960000}"/>
    <cellStyle name="Total 2 2 2 2 2 2 4 2" xfId="23880" xr:uid="{00000000-0005-0000-0000-000096960000}"/>
    <cellStyle name="Total 2 2 2 2 2 2 4 3" xfId="24799" xr:uid="{00000000-0005-0000-0000-000097960000}"/>
    <cellStyle name="Total 2 2 2 2 2 2 4 4" xfId="20155" xr:uid="{00000000-0005-0000-0000-000098960000}"/>
    <cellStyle name="Total 2 2 2 2 2 2 4 5" xfId="25597" xr:uid="{00000000-0005-0000-0000-000099960000}"/>
    <cellStyle name="Total 2 2 2 2 2 2 4 6" xfId="30474" xr:uid="{00000000-0005-0000-0000-00009A960000}"/>
    <cellStyle name="Total 2 2 2 2 2 2 5" xfId="18921" xr:uid="{00000000-0005-0000-0000-00009B960000}"/>
    <cellStyle name="Total 2 2 2 2 2 2 6" xfId="26554" xr:uid="{00000000-0005-0000-0000-00009C960000}"/>
    <cellStyle name="Total 2 2 2 2 2 2 7" xfId="28366" xr:uid="{00000000-0005-0000-0000-00009D960000}"/>
    <cellStyle name="Total 2 2 2 2 2 2 8" xfId="22585" xr:uid="{00000000-0005-0000-0000-00009E960000}"/>
    <cellStyle name="Total 2 2 2 2 2 2 9" xfId="30979" xr:uid="{00000000-0005-0000-0000-00009F960000}"/>
    <cellStyle name="Total 2 2 2 2 2 3" xfId="1908" xr:uid="{00000000-0005-0000-0000-0000A0960000}"/>
    <cellStyle name="Total 2 2 2 2 2 3 2" xfId="6209" xr:uid="{00000000-0005-0000-0000-0000A1960000}"/>
    <cellStyle name="Total 2 2 2 2 2 3 2 2" xfId="13774" xr:uid="{00000000-0005-0000-0000-0000A2960000}"/>
    <cellStyle name="Total 2 2 2 2 2 3 2 3" xfId="23420" xr:uid="{00000000-0005-0000-0000-0000A3960000}"/>
    <cellStyle name="Total 2 2 2 2 2 3 2 4" xfId="25541" xr:uid="{00000000-0005-0000-0000-0000A4960000}"/>
    <cellStyle name="Total 2 2 2 2 2 3 2 5" xfId="28287" xr:uid="{00000000-0005-0000-0000-0000A5960000}"/>
    <cellStyle name="Total 2 2 2 2 2 3 2 6" xfId="29046" xr:uid="{00000000-0005-0000-0000-0000A6960000}"/>
    <cellStyle name="Total 2 2 2 2 2 3 2 7" xfId="20990" xr:uid="{00000000-0005-0000-0000-0000A7960000}"/>
    <cellStyle name="Total 2 2 2 2 2 3 3" xfId="6065" xr:uid="{00000000-0005-0000-0000-0000A8960000}"/>
    <cellStyle name="Total 2 2 2 2 2 3 3 2" xfId="23276" xr:uid="{00000000-0005-0000-0000-0000A9960000}"/>
    <cellStyle name="Total 2 2 2 2 2 3 3 3" xfId="20791" xr:uid="{00000000-0005-0000-0000-0000AA960000}"/>
    <cellStyle name="Total 2 2 2 2 2 3 3 4" xfId="21738" xr:uid="{00000000-0005-0000-0000-0000AB960000}"/>
    <cellStyle name="Total 2 2 2 2 2 3 3 5" xfId="28501" xr:uid="{00000000-0005-0000-0000-0000AC960000}"/>
    <cellStyle name="Total 2 2 2 2 2 3 3 6" xfId="30591" xr:uid="{00000000-0005-0000-0000-0000AD960000}"/>
    <cellStyle name="Total 2 2 2 2 2 3 4" xfId="14089" xr:uid="{00000000-0005-0000-0000-0000AE960000}"/>
    <cellStyle name="Total 2 2 2 2 2 3 5" xfId="25925" xr:uid="{00000000-0005-0000-0000-0000AF960000}"/>
    <cellStyle name="Total 2 2 2 2 2 3 6" xfId="27617" xr:uid="{00000000-0005-0000-0000-0000B0960000}"/>
    <cellStyle name="Total 2 2 2 2 2 3 7" xfId="30697" xr:uid="{00000000-0005-0000-0000-0000B1960000}"/>
    <cellStyle name="Total 2 2 2 2 2 3 8" xfId="25200" xr:uid="{00000000-0005-0000-0000-0000B2960000}"/>
    <cellStyle name="Total 2 2 2 2 2 4" xfId="5579" xr:uid="{00000000-0005-0000-0000-0000B3960000}"/>
    <cellStyle name="Total 2 2 2 2 2 4 2" xfId="13262" xr:uid="{00000000-0005-0000-0000-0000B4960000}"/>
    <cellStyle name="Total 2 2 2 2 2 4 3" xfId="22815" xr:uid="{00000000-0005-0000-0000-0000B5960000}"/>
    <cellStyle name="Total 2 2 2 2 2 4 4" xfId="24334" xr:uid="{00000000-0005-0000-0000-0000B6960000}"/>
    <cellStyle name="Total 2 2 2 2 2 4 5" xfId="28307" xr:uid="{00000000-0005-0000-0000-0000B7960000}"/>
    <cellStyle name="Total 2 2 2 2 2 4 6" xfId="30225" xr:uid="{00000000-0005-0000-0000-0000B8960000}"/>
    <cellStyle name="Total 2 2 2 2 2 4 7" xfId="30615" xr:uid="{00000000-0005-0000-0000-0000B9960000}"/>
    <cellStyle name="Total 2 2 2 2 2 5" xfId="5232" xr:uid="{00000000-0005-0000-0000-0000BA960000}"/>
    <cellStyle name="Total 2 2 2 2 2 5 2" xfId="22503" xr:uid="{00000000-0005-0000-0000-0000BB960000}"/>
    <cellStyle name="Total 2 2 2 2 2 5 3" xfId="20097" xr:uid="{00000000-0005-0000-0000-0000BC960000}"/>
    <cellStyle name="Total 2 2 2 2 2 5 4" xfId="28718" xr:uid="{00000000-0005-0000-0000-0000BD960000}"/>
    <cellStyle name="Total 2 2 2 2 2 5 5" xfId="30441" xr:uid="{00000000-0005-0000-0000-0000BE960000}"/>
    <cellStyle name="Total 2 2 2 2 2 5 6" xfId="30715" xr:uid="{00000000-0005-0000-0000-0000BF960000}"/>
    <cellStyle name="Total 2 2 2 2 2 6" xfId="18844" xr:uid="{00000000-0005-0000-0000-0000C0960000}"/>
    <cellStyle name="Total 2 2 2 2 2 7" xfId="20082" xr:uid="{00000000-0005-0000-0000-0000C1960000}"/>
    <cellStyle name="Total 2 2 2 2 2 8" xfId="15898" xr:uid="{00000000-0005-0000-0000-0000C2960000}"/>
    <cellStyle name="Total 2 2 2 2 2 9" xfId="29899" xr:uid="{00000000-0005-0000-0000-0000C3960000}"/>
    <cellStyle name="Total 2 2 2 2 3" xfId="799" xr:uid="{00000000-0005-0000-0000-0000C4960000}"/>
    <cellStyle name="Total 2 2 2 2 3 10" xfId="29321" xr:uid="{00000000-0005-0000-0000-0000C5960000}"/>
    <cellStyle name="Total 2 2 2 2 3 2" xfId="1502" xr:uid="{00000000-0005-0000-0000-0000C6960000}"/>
    <cellStyle name="Total 2 2 2 2 3 2 2" xfId="2593" xr:uid="{00000000-0005-0000-0000-0000C7960000}"/>
    <cellStyle name="Total 2 2 2 2 3 2 2 2" xfId="6616" xr:uid="{00000000-0005-0000-0000-0000C8960000}"/>
    <cellStyle name="Total 2 2 2 2 3 2 2 2 2" xfId="14037" xr:uid="{00000000-0005-0000-0000-0000C9960000}"/>
    <cellStyle name="Total 2 2 2 2 3 2 2 2 3" xfId="23827" xr:uid="{00000000-0005-0000-0000-0000CA960000}"/>
    <cellStyle name="Total 2 2 2 2 3 2 2 2 4" xfId="24338" xr:uid="{00000000-0005-0000-0000-0000CB960000}"/>
    <cellStyle name="Total 2 2 2 2 3 2 2 2 5" xfId="16223" xr:uid="{00000000-0005-0000-0000-0000CC960000}"/>
    <cellStyle name="Total 2 2 2 2 3 2 2 2 6" xfId="29784" xr:uid="{00000000-0005-0000-0000-0000CD960000}"/>
    <cellStyle name="Total 2 2 2 2 3 2 2 2 7" xfId="31844" xr:uid="{00000000-0005-0000-0000-0000CE960000}"/>
    <cellStyle name="Total 2 2 2 2 3 2 2 3" xfId="6852" xr:uid="{00000000-0005-0000-0000-0000CF960000}"/>
    <cellStyle name="Total 2 2 2 2 3 2 2 3 2" xfId="24063" xr:uid="{00000000-0005-0000-0000-0000D0960000}"/>
    <cellStyle name="Total 2 2 2 2 3 2 2 3 3" xfId="25642" xr:uid="{00000000-0005-0000-0000-0000D1960000}"/>
    <cellStyle name="Total 2 2 2 2 3 2 2 3 4" xfId="28890" xr:uid="{00000000-0005-0000-0000-0000D2960000}"/>
    <cellStyle name="Total 2 2 2 2 3 2 2 3 5" xfId="28178" xr:uid="{00000000-0005-0000-0000-0000D3960000}"/>
    <cellStyle name="Total 2 2 2 2 3 2 2 3 6" xfId="31565" xr:uid="{00000000-0005-0000-0000-0000D4960000}"/>
    <cellStyle name="Total 2 2 2 2 3 2 2 4" xfId="14082" xr:uid="{00000000-0005-0000-0000-0000D5960000}"/>
    <cellStyle name="Total 2 2 2 2 3 2 2 5" xfId="22554" xr:uid="{00000000-0005-0000-0000-0000D6960000}"/>
    <cellStyle name="Total 2 2 2 2 3 2 2 6" xfId="27356" xr:uid="{00000000-0005-0000-0000-0000D7960000}"/>
    <cellStyle name="Total 2 2 2 2 3 2 2 7" xfId="29540" xr:uid="{00000000-0005-0000-0000-0000D8960000}"/>
    <cellStyle name="Total 2 2 2 2 3 2 2 8" xfId="26886" xr:uid="{00000000-0005-0000-0000-0000D9960000}"/>
    <cellStyle name="Total 2 2 2 2 3 2 3" xfId="5929" xr:uid="{00000000-0005-0000-0000-0000DA960000}"/>
    <cellStyle name="Total 2 2 2 2 3 2 3 2" xfId="13558" xr:uid="{00000000-0005-0000-0000-0000DB960000}"/>
    <cellStyle name="Total 2 2 2 2 3 2 3 3" xfId="23140" xr:uid="{00000000-0005-0000-0000-0000DC960000}"/>
    <cellStyle name="Total 2 2 2 2 3 2 3 4" xfId="22246" xr:uid="{00000000-0005-0000-0000-0000DD960000}"/>
    <cellStyle name="Total 2 2 2 2 3 2 3 5" xfId="26179" xr:uid="{00000000-0005-0000-0000-0000DE960000}"/>
    <cellStyle name="Total 2 2 2 2 3 2 3 6" xfId="30022" xr:uid="{00000000-0005-0000-0000-0000DF960000}"/>
    <cellStyle name="Total 2 2 2 2 3 2 3 7" xfId="24983" xr:uid="{00000000-0005-0000-0000-0000E0960000}"/>
    <cellStyle name="Total 2 2 2 2 3 2 4" xfId="6921" xr:uid="{00000000-0005-0000-0000-0000E1960000}"/>
    <cellStyle name="Total 2 2 2 2 3 2 4 2" xfId="24132" xr:uid="{00000000-0005-0000-0000-0000E2960000}"/>
    <cellStyle name="Total 2 2 2 2 3 2 4 3" xfId="25153" xr:uid="{00000000-0005-0000-0000-0000E3960000}"/>
    <cellStyle name="Total 2 2 2 2 3 2 4 4" xfId="28959" xr:uid="{00000000-0005-0000-0000-0000E4960000}"/>
    <cellStyle name="Total 2 2 2 2 3 2 4 5" xfId="14205" xr:uid="{00000000-0005-0000-0000-0000E5960000}"/>
    <cellStyle name="Total 2 2 2 2 3 2 4 6" xfId="29888" xr:uid="{00000000-0005-0000-0000-0000E6960000}"/>
    <cellStyle name="Total 2 2 2 2 3 2 5" xfId="20353" xr:uid="{00000000-0005-0000-0000-0000E7960000}"/>
    <cellStyle name="Total 2 2 2 2 3 2 6" xfId="24211" xr:uid="{00000000-0005-0000-0000-0000E8960000}"/>
    <cellStyle name="Total 2 2 2 2 3 2 7" xfId="14471" xr:uid="{00000000-0005-0000-0000-0000E9960000}"/>
    <cellStyle name="Total 2 2 2 2 3 2 8" xfId="26639" xr:uid="{00000000-0005-0000-0000-0000EA960000}"/>
    <cellStyle name="Total 2 2 2 2 3 2 9" xfId="24442" xr:uid="{00000000-0005-0000-0000-0000EB960000}"/>
    <cellStyle name="Total 2 2 2 2 3 3" xfId="1909" xr:uid="{00000000-0005-0000-0000-0000EC960000}"/>
    <cellStyle name="Total 2 2 2 2 3 3 2" xfId="6210" xr:uid="{00000000-0005-0000-0000-0000ED960000}"/>
    <cellStyle name="Total 2 2 2 2 3 3 2 2" xfId="13775" xr:uid="{00000000-0005-0000-0000-0000EE960000}"/>
    <cellStyle name="Total 2 2 2 2 3 3 2 3" xfId="23421" xr:uid="{00000000-0005-0000-0000-0000EF960000}"/>
    <cellStyle name="Total 2 2 2 2 3 3 2 4" xfId="14264" xr:uid="{00000000-0005-0000-0000-0000F0960000}"/>
    <cellStyle name="Total 2 2 2 2 3 3 2 5" xfId="28332" xr:uid="{00000000-0005-0000-0000-0000F1960000}"/>
    <cellStyle name="Total 2 2 2 2 3 3 2 6" xfId="28517" xr:uid="{00000000-0005-0000-0000-0000F2960000}"/>
    <cellStyle name="Total 2 2 2 2 3 3 2 7" xfId="21516" xr:uid="{00000000-0005-0000-0000-0000F3960000}"/>
    <cellStyle name="Total 2 2 2 2 3 3 3" xfId="5970" xr:uid="{00000000-0005-0000-0000-0000F4960000}"/>
    <cellStyle name="Total 2 2 2 2 3 3 3 2" xfId="23181" xr:uid="{00000000-0005-0000-0000-0000F5960000}"/>
    <cellStyle name="Total 2 2 2 2 3 3 3 3" xfId="25870" xr:uid="{00000000-0005-0000-0000-0000F6960000}"/>
    <cellStyle name="Total 2 2 2 2 3 3 3 4" xfId="28351" xr:uid="{00000000-0005-0000-0000-0000F7960000}"/>
    <cellStyle name="Total 2 2 2 2 3 3 3 5" xfId="26137" xr:uid="{00000000-0005-0000-0000-0000F8960000}"/>
    <cellStyle name="Total 2 2 2 2 3 3 3 6" xfId="30493" xr:uid="{00000000-0005-0000-0000-0000F9960000}"/>
    <cellStyle name="Total 2 2 2 2 3 3 4" xfId="14088" xr:uid="{00000000-0005-0000-0000-0000FA960000}"/>
    <cellStyle name="Total 2 2 2 2 3 3 5" xfId="20019" xr:uid="{00000000-0005-0000-0000-0000FB960000}"/>
    <cellStyle name="Total 2 2 2 2 3 3 6" xfId="24821" xr:uid="{00000000-0005-0000-0000-0000FC960000}"/>
    <cellStyle name="Total 2 2 2 2 3 3 7" xfId="20376" xr:uid="{00000000-0005-0000-0000-0000FD960000}"/>
    <cellStyle name="Total 2 2 2 2 3 3 8" xfId="19738" xr:uid="{00000000-0005-0000-0000-0000FE960000}"/>
    <cellStyle name="Total 2 2 2 2 3 4" xfId="4688" xr:uid="{00000000-0005-0000-0000-0000FF960000}"/>
    <cellStyle name="Total 2 2 2 2 3 4 2" xfId="12514" xr:uid="{00000000-0005-0000-0000-000000970000}"/>
    <cellStyle name="Total 2 2 2 2 3 4 3" xfId="22006" xr:uid="{00000000-0005-0000-0000-000001970000}"/>
    <cellStyle name="Total 2 2 2 2 3 4 4" xfId="25402" xr:uid="{00000000-0005-0000-0000-000002970000}"/>
    <cellStyle name="Total 2 2 2 2 3 4 5" xfId="25017" xr:uid="{00000000-0005-0000-0000-000003970000}"/>
    <cellStyle name="Total 2 2 2 2 3 4 6" xfId="14188" xr:uid="{00000000-0005-0000-0000-000004970000}"/>
    <cellStyle name="Total 2 2 2 2 3 4 7" xfId="31491" xr:uid="{00000000-0005-0000-0000-000005970000}"/>
    <cellStyle name="Total 2 2 2 2 3 5" xfId="6827" xr:uid="{00000000-0005-0000-0000-000006970000}"/>
    <cellStyle name="Total 2 2 2 2 3 5 2" xfId="24038" xr:uid="{00000000-0005-0000-0000-000007970000}"/>
    <cellStyle name="Total 2 2 2 2 3 5 3" xfId="19745" xr:uid="{00000000-0005-0000-0000-000008970000}"/>
    <cellStyle name="Total 2 2 2 2 3 5 4" xfId="28865" xr:uid="{00000000-0005-0000-0000-000009970000}"/>
    <cellStyle name="Total 2 2 2 2 3 5 5" xfId="29782" xr:uid="{00000000-0005-0000-0000-00000A970000}"/>
    <cellStyle name="Total 2 2 2 2 3 5 6" xfId="31448" xr:uid="{00000000-0005-0000-0000-00000B970000}"/>
    <cellStyle name="Total 2 2 2 2 3 6" xfId="16506" xr:uid="{00000000-0005-0000-0000-00000C970000}"/>
    <cellStyle name="Total 2 2 2 2 3 7" xfId="20386" xr:uid="{00000000-0005-0000-0000-00000D970000}"/>
    <cellStyle name="Total 2 2 2 2 3 8" xfId="28767" xr:uid="{00000000-0005-0000-0000-00000E970000}"/>
    <cellStyle name="Total 2 2 2 2 3 9" xfId="28384" xr:uid="{00000000-0005-0000-0000-00000F970000}"/>
    <cellStyle name="Total 2 2 2 2 4" xfId="1500" xr:uid="{00000000-0005-0000-0000-000010970000}"/>
    <cellStyle name="Total 2 2 2 2 4 2" xfId="2591" xr:uid="{00000000-0005-0000-0000-000011970000}"/>
    <cellStyle name="Total 2 2 2 2 4 2 2" xfId="6614" xr:uid="{00000000-0005-0000-0000-000012970000}"/>
    <cellStyle name="Total 2 2 2 2 4 2 2 2" xfId="14035" xr:uid="{00000000-0005-0000-0000-000013970000}"/>
    <cellStyle name="Total 2 2 2 2 4 2 2 3" xfId="23825" xr:uid="{00000000-0005-0000-0000-000014970000}"/>
    <cellStyle name="Total 2 2 2 2 4 2 2 4" xfId="16205" xr:uid="{00000000-0005-0000-0000-000015970000}"/>
    <cellStyle name="Total 2 2 2 2 4 2 2 5" xfId="14744" xr:uid="{00000000-0005-0000-0000-000016970000}"/>
    <cellStyle name="Total 2 2 2 2 4 2 2 6" xfId="27495" xr:uid="{00000000-0005-0000-0000-000017970000}"/>
    <cellStyle name="Total 2 2 2 2 4 2 2 7" xfId="28358" xr:uid="{00000000-0005-0000-0000-000018970000}"/>
    <cellStyle name="Total 2 2 2 2 4 2 3" xfId="6332" xr:uid="{00000000-0005-0000-0000-000019970000}"/>
    <cellStyle name="Total 2 2 2 2 4 2 3 2" xfId="23543" xr:uid="{00000000-0005-0000-0000-00001A970000}"/>
    <cellStyle name="Total 2 2 2 2 4 2 3 3" xfId="25512" xr:uid="{00000000-0005-0000-0000-00001B970000}"/>
    <cellStyle name="Total 2 2 2 2 4 2 3 4" xfId="28310" xr:uid="{00000000-0005-0000-0000-00001C970000}"/>
    <cellStyle name="Total 2 2 2 2 4 2 3 5" xfId="24735" xr:uid="{00000000-0005-0000-0000-00001D970000}"/>
    <cellStyle name="Total 2 2 2 2 4 2 3 6" xfId="30233" xr:uid="{00000000-0005-0000-0000-00001E970000}"/>
    <cellStyle name="Total 2 2 2 2 4 2 4" xfId="14321" xr:uid="{00000000-0005-0000-0000-00001F970000}"/>
    <cellStyle name="Total 2 2 2 2 4 2 5" xfId="14750" xr:uid="{00000000-0005-0000-0000-000020970000}"/>
    <cellStyle name="Total 2 2 2 2 4 2 6" xfId="26648" xr:uid="{00000000-0005-0000-0000-000021970000}"/>
    <cellStyle name="Total 2 2 2 2 4 2 7" xfId="29316" xr:uid="{00000000-0005-0000-0000-000022970000}"/>
    <cellStyle name="Total 2 2 2 2 4 2 8" xfId="31056" xr:uid="{00000000-0005-0000-0000-000023970000}"/>
    <cellStyle name="Total 2 2 2 2 4 3" xfId="5927" xr:uid="{00000000-0005-0000-0000-000024970000}"/>
    <cellStyle name="Total 2 2 2 2 4 3 2" xfId="13556" xr:uid="{00000000-0005-0000-0000-000025970000}"/>
    <cellStyle name="Total 2 2 2 2 4 3 3" xfId="23138" xr:uid="{00000000-0005-0000-0000-000026970000}"/>
    <cellStyle name="Total 2 2 2 2 4 3 4" xfId="22165" xr:uid="{00000000-0005-0000-0000-000027970000}"/>
    <cellStyle name="Total 2 2 2 2 4 3 5" xfId="25994" xr:uid="{00000000-0005-0000-0000-000028970000}"/>
    <cellStyle name="Total 2 2 2 2 4 3 6" xfId="30071" xr:uid="{00000000-0005-0000-0000-000029970000}"/>
    <cellStyle name="Total 2 2 2 2 4 3 7" xfId="31426" xr:uid="{00000000-0005-0000-0000-00002A970000}"/>
    <cellStyle name="Total 2 2 2 2 4 4" xfId="3913" xr:uid="{00000000-0005-0000-0000-00002B970000}"/>
    <cellStyle name="Total 2 2 2 2 4 4 2" xfId="21280" xr:uid="{00000000-0005-0000-0000-00002C970000}"/>
    <cellStyle name="Total 2 2 2 2 4 4 3" xfId="24423" xr:uid="{00000000-0005-0000-0000-00002D970000}"/>
    <cellStyle name="Total 2 2 2 2 4 4 4" xfId="19426" xr:uid="{00000000-0005-0000-0000-00002E970000}"/>
    <cellStyle name="Total 2 2 2 2 4 4 5" xfId="29170" xr:uid="{00000000-0005-0000-0000-00002F970000}"/>
    <cellStyle name="Total 2 2 2 2 4 4 6" xfId="31910" xr:uid="{00000000-0005-0000-0000-000030970000}"/>
    <cellStyle name="Total 2 2 2 2 4 5" xfId="19733" xr:uid="{00000000-0005-0000-0000-000031970000}"/>
    <cellStyle name="Total 2 2 2 2 4 6" xfId="26072" xr:uid="{00000000-0005-0000-0000-000032970000}"/>
    <cellStyle name="Total 2 2 2 2 4 7" xfId="17951" xr:uid="{00000000-0005-0000-0000-000033970000}"/>
    <cellStyle name="Total 2 2 2 2 4 8" xfId="27673" xr:uid="{00000000-0005-0000-0000-000034970000}"/>
    <cellStyle name="Total 2 2 2 2 4 9" xfId="32115" xr:uid="{00000000-0005-0000-0000-000035970000}"/>
    <cellStyle name="Total 2 2 2 2 5" xfId="1907" xr:uid="{00000000-0005-0000-0000-000036970000}"/>
    <cellStyle name="Total 2 2 2 2 5 2" xfId="6208" xr:uid="{00000000-0005-0000-0000-000037970000}"/>
    <cellStyle name="Total 2 2 2 2 5 2 2" xfId="13773" xr:uid="{00000000-0005-0000-0000-000038970000}"/>
    <cellStyle name="Total 2 2 2 2 5 2 3" xfId="23419" xr:uid="{00000000-0005-0000-0000-000039970000}"/>
    <cellStyle name="Total 2 2 2 2 5 2 4" xfId="19949" xr:uid="{00000000-0005-0000-0000-00003A970000}"/>
    <cellStyle name="Total 2 2 2 2 5 2 5" xfId="25071" xr:uid="{00000000-0005-0000-0000-00003B970000}"/>
    <cellStyle name="Total 2 2 2 2 5 2 6" xfId="30836" xr:uid="{00000000-0005-0000-0000-00003C970000}"/>
    <cellStyle name="Total 2 2 2 2 5 2 7" xfId="31582" xr:uid="{00000000-0005-0000-0000-00003D970000}"/>
    <cellStyle name="Total 2 2 2 2 5 3" xfId="6887" xr:uid="{00000000-0005-0000-0000-00003E970000}"/>
    <cellStyle name="Total 2 2 2 2 5 3 2" xfId="24098" xr:uid="{00000000-0005-0000-0000-00003F970000}"/>
    <cellStyle name="Total 2 2 2 2 5 3 3" xfId="25012" xr:uid="{00000000-0005-0000-0000-000040970000}"/>
    <cellStyle name="Total 2 2 2 2 5 3 4" xfId="28925" xr:uid="{00000000-0005-0000-0000-000041970000}"/>
    <cellStyle name="Total 2 2 2 2 5 3 5" xfId="29548" xr:uid="{00000000-0005-0000-0000-000042970000}"/>
    <cellStyle name="Total 2 2 2 2 5 3 6" xfId="31292" xr:uid="{00000000-0005-0000-0000-000043970000}"/>
    <cellStyle name="Total 2 2 2 2 5 4" xfId="14522" xr:uid="{00000000-0005-0000-0000-000044970000}"/>
    <cellStyle name="Total 2 2 2 2 5 5" xfId="16553" xr:uid="{00000000-0005-0000-0000-000045970000}"/>
    <cellStyle name="Total 2 2 2 2 5 6" xfId="25588" xr:uid="{00000000-0005-0000-0000-000046970000}"/>
    <cellStyle name="Total 2 2 2 2 5 7" xfId="29700" xr:uid="{00000000-0005-0000-0000-000047970000}"/>
    <cellStyle name="Total 2 2 2 2 5 8" xfId="31783" xr:uid="{00000000-0005-0000-0000-000048970000}"/>
    <cellStyle name="Total 2 2 2 2 6" xfId="5005" xr:uid="{00000000-0005-0000-0000-000049970000}"/>
    <cellStyle name="Total 2 2 2 2 6 2" xfId="12770" xr:uid="{00000000-0005-0000-0000-00004A970000}"/>
    <cellStyle name="Total 2 2 2 2 6 3" xfId="22301" xr:uid="{00000000-0005-0000-0000-00004B970000}"/>
    <cellStyle name="Total 2 2 2 2 6 4" xfId="21853" xr:uid="{00000000-0005-0000-0000-00004C970000}"/>
    <cellStyle name="Total 2 2 2 2 6 5" xfId="27265" xr:uid="{00000000-0005-0000-0000-00004D970000}"/>
    <cellStyle name="Total 2 2 2 2 6 6" xfId="30171" xr:uid="{00000000-0005-0000-0000-00004E970000}"/>
    <cellStyle name="Total 2 2 2 2 6 7" xfId="31011" xr:uid="{00000000-0005-0000-0000-00004F970000}"/>
    <cellStyle name="Total 2 2 2 2 7" xfId="6960" xr:uid="{00000000-0005-0000-0000-000050970000}"/>
    <cellStyle name="Total 2 2 2 2 7 2" xfId="24171" xr:uid="{00000000-0005-0000-0000-000051970000}"/>
    <cellStyle name="Total 2 2 2 2 7 3" xfId="22328" xr:uid="{00000000-0005-0000-0000-000052970000}"/>
    <cellStyle name="Total 2 2 2 2 7 4" xfId="28998" xr:uid="{00000000-0005-0000-0000-000053970000}"/>
    <cellStyle name="Total 2 2 2 2 7 5" xfId="28247" xr:uid="{00000000-0005-0000-0000-000054970000}"/>
    <cellStyle name="Total 2 2 2 2 7 6" xfId="31358" xr:uid="{00000000-0005-0000-0000-000055970000}"/>
    <cellStyle name="Total 2 2 2 2 8" xfId="26297" xr:uid="{00000000-0005-0000-0000-000056970000}"/>
    <cellStyle name="Total 2 2 2 2 9" xfId="26270" xr:uid="{00000000-0005-0000-0000-000057970000}"/>
    <cellStyle name="Total 2 2 2 3" xfId="800" xr:uid="{00000000-0005-0000-0000-000058970000}"/>
    <cellStyle name="Total 2 2 2 3 10" xfId="24258" xr:uid="{00000000-0005-0000-0000-000059970000}"/>
    <cellStyle name="Total 2 2 2 3 2" xfId="1503" xr:uid="{00000000-0005-0000-0000-00005A970000}"/>
    <cellStyle name="Total 2 2 2 3 2 2" xfId="2594" xr:uid="{00000000-0005-0000-0000-00005B970000}"/>
    <cellStyle name="Total 2 2 2 3 2 2 2" xfId="6617" xr:uid="{00000000-0005-0000-0000-00005C970000}"/>
    <cellStyle name="Total 2 2 2 3 2 2 2 2" xfId="14038" xr:uid="{00000000-0005-0000-0000-00005D970000}"/>
    <cellStyle name="Total 2 2 2 3 2 2 2 3" xfId="23828" xr:uid="{00000000-0005-0000-0000-00005E970000}"/>
    <cellStyle name="Total 2 2 2 3 2 2 2 4" xfId="26065" xr:uid="{00000000-0005-0000-0000-00005F970000}"/>
    <cellStyle name="Total 2 2 2 3 2 2 2 5" xfId="14174" xr:uid="{00000000-0005-0000-0000-000060970000}"/>
    <cellStyle name="Total 2 2 2 3 2 2 2 6" xfId="24795" xr:uid="{00000000-0005-0000-0000-000061970000}"/>
    <cellStyle name="Total 2 2 2 3 2 2 2 7" xfId="31330" xr:uid="{00000000-0005-0000-0000-000062970000}"/>
    <cellStyle name="Total 2 2 2 3 2 2 3" xfId="6478" xr:uid="{00000000-0005-0000-0000-000063970000}"/>
    <cellStyle name="Total 2 2 2 3 2 2 3 2" xfId="23689" xr:uid="{00000000-0005-0000-0000-000064970000}"/>
    <cellStyle name="Total 2 2 2 3 2 2 3 3" xfId="22626" xr:uid="{00000000-0005-0000-0000-000065970000}"/>
    <cellStyle name="Total 2 2 2 3 2 2 3 4" xfId="16287" xr:uid="{00000000-0005-0000-0000-000066970000}"/>
    <cellStyle name="Total 2 2 2 3 2 2 3 5" xfId="19143" xr:uid="{00000000-0005-0000-0000-000067970000}"/>
    <cellStyle name="Total 2 2 2 3 2 2 3 6" xfId="31006" xr:uid="{00000000-0005-0000-0000-000068970000}"/>
    <cellStyle name="Total 2 2 2 3 2 2 4" xfId="14319" xr:uid="{00000000-0005-0000-0000-000069970000}"/>
    <cellStyle name="Total 2 2 2 3 2 2 5" xfId="20421" xr:uid="{00000000-0005-0000-0000-00006A970000}"/>
    <cellStyle name="Total 2 2 2 3 2 2 6" xfId="21065" xr:uid="{00000000-0005-0000-0000-00006B970000}"/>
    <cellStyle name="Total 2 2 2 3 2 2 7" xfId="26765" xr:uid="{00000000-0005-0000-0000-00006C970000}"/>
    <cellStyle name="Total 2 2 2 3 2 2 8" xfId="31120" xr:uid="{00000000-0005-0000-0000-00006D970000}"/>
    <cellStyle name="Total 2 2 2 3 2 3" xfId="5930" xr:uid="{00000000-0005-0000-0000-00006E970000}"/>
    <cellStyle name="Total 2 2 2 3 2 3 2" xfId="13559" xr:uid="{00000000-0005-0000-0000-00006F970000}"/>
    <cellStyle name="Total 2 2 2 3 2 3 3" xfId="23141" xr:uid="{00000000-0005-0000-0000-000070970000}"/>
    <cellStyle name="Total 2 2 2 3 2 3 4" xfId="22339" xr:uid="{00000000-0005-0000-0000-000071970000}"/>
    <cellStyle name="Total 2 2 2 3 2 3 5" xfId="26763" xr:uid="{00000000-0005-0000-0000-000072970000}"/>
    <cellStyle name="Total 2 2 2 3 2 3 6" xfId="25974" xr:uid="{00000000-0005-0000-0000-000073970000}"/>
    <cellStyle name="Total 2 2 2 3 2 3 7" xfId="27675" xr:uid="{00000000-0005-0000-0000-000074970000}"/>
    <cellStyle name="Total 2 2 2 3 2 4" xfId="4906" xr:uid="{00000000-0005-0000-0000-000075970000}"/>
    <cellStyle name="Total 2 2 2 3 2 4 2" xfId="22204" xr:uid="{00000000-0005-0000-0000-000076970000}"/>
    <cellStyle name="Total 2 2 2 3 2 4 3" xfId="25801" xr:uid="{00000000-0005-0000-0000-000077970000}"/>
    <cellStyle name="Total 2 2 2 3 2 4 4" xfId="26397" xr:uid="{00000000-0005-0000-0000-000078970000}"/>
    <cellStyle name="Total 2 2 2 3 2 4 5" xfId="30449" xr:uid="{00000000-0005-0000-0000-000079970000}"/>
    <cellStyle name="Total 2 2 2 3 2 4 6" xfId="28485" xr:uid="{00000000-0005-0000-0000-00007A970000}"/>
    <cellStyle name="Total 2 2 2 3 2 5" xfId="16484" xr:uid="{00000000-0005-0000-0000-00007B970000}"/>
    <cellStyle name="Total 2 2 2 3 2 6" xfId="22921" xr:uid="{00000000-0005-0000-0000-00007C970000}"/>
    <cellStyle name="Total 2 2 2 3 2 7" xfId="21511" xr:uid="{00000000-0005-0000-0000-00007D970000}"/>
    <cellStyle name="Total 2 2 2 3 2 8" xfId="24510" xr:uid="{00000000-0005-0000-0000-00007E970000}"/>
    <cellStyle name="Total 2 2 2 3 2 9" xfId="32004" xr:uid="{00000000-0005-0000-0000-00007F970000}"/>
    <cellStyle name="Total 2 2 2 3 3" xfId="1910" xr:uid="{00000000-0005-0000-0000-000080970000}"/>
    <cellStyle name="Total 2 2 2 3 3 2" xfId="6211" xr:uid="{00000000-0005-0000-0000-000081970000}"/>
    <cellStyle name="Total 2 2 2 3 3 2 2" xfId="13776" xr:uid="{00000000-0005-0000-0000-000082970000}"/>
    <cellStyle name="Total 2 2 2 3 3 2 3" xfId="23422" xr:uid="{00000000-0005-0000-0000-000083970000}"/>
    <cellStyle name="Total 2 2 2 3 3 2 4" xfId="15158" xr:uid="{00000000-0005-0000-0000-000084970000}"/>
    <cellStyle name="Total 2 2 2 3 3 2 5" xfId="21605" xr:uid="{00000000-0005-0000-0000-000085970000}"/>
    <cellStyle name="Total 2 2 2 3 3 2 6" xfId="26463" xr:uid="{00000000-0005-0000-0000-000086970000}"/>
    <cellStyle name="Total 2 2 2 3 3 2 7" xfId="31332" xr:uid="{00000000-0005-0000-0000-000087970000}"/>
    <cellStyle name="Total 2 2 2 3 3 3" xfId="6892" xr:uid="{00000000-0005-0000-0000-000088970000}"/>
    <cellStyle name="Total 2 2 2 3 3 3 2" xfId="24103" xr:uid="{00000000-0005-0000-0000-000089970000}"/>
    <cellStyle name="Total 2 2 2 3 3 3 3" xfId="22119" xr:uid="{00000000-0005-0000-0000-00008A970000}"/>
    <cellStyle name="Total 2 2 2 3 3 3 4" xfId="28930" xr:uid="{00000000-0005-0000-0000-00008B970000}"/>
    <cellStyle name="Total 2 2 2 3 3 3 5" xfId="30125" xr:uid="{00000000-0005-0000-0000-00008C970000}"/>
    <cellStyle name="Total 2 2 2 3 3 3 6" xfId="31321" xr:uid="{00000000-0005-0000-0000-00008D970000}"/>
    <cellStyle name="Total 2 2 2 3 3 4" xfId="14518" xr:uid="{00000000-0005-0000-0000-00008E970000}"/>
    <cellStyle name="Total 2 2 2 3 3 5" xfId="20059" xr:uid="{00000000-0005-0000-0000-00008F970000}"/>
    <cellStyle name="Total 2 2 2 3 3 6" xfId="25540" xr:uid="{00000000-0005-0000-0000-000090970000}"/>
    <cellStyle name="Total 2 2 2 3 3 7" xfId="29907" xr:uid="{00000000-0005-0000-0000-000091970000}"/>
    <cellStyle name="Total 2 2 2 3 3 8" xfId="29686" xr:uid="{00000000-0005-0000-0000-000092970000}"/>
    <cellStyle name="Total 2 2 2 3 4" xfId="4062" xr:uid="{00000000-0005-0000-0000-000093970000}"/>
    <cellStyle name="Total 2 2 2 3 4 2" xfId="11979" xr:uid="{00000000-0005-0000-0000-000094970000}"/>
    <cellStyle name="Total 2 2 2 3 4 3" xfId="21429" xr:uid="{00000000-0005-0000-0000-000095970000}"/>
    <cellStyle name="Total 2 2 2 3 4 4" xfId="20642" xr:uid="{00000000-0005-0000-0000-000096970000}"/>
    <cellStyle name="Total 2 2 2 3 4 5" xfId="27522" xr:uid="{00000000-0005-0000-0000-000097970000}"/>
    <cellStyle name="Total 2 2 2 3 4 6" xfId="29297" xr:uid="{00000000-0005-0000-0000-000098970000}"/>
    <cellStyle name="Total 2 2 2 3 4 7" xfId="29305" xr:uid="{00000000-0005-0000-0000-000099970000}"/>
    <cellStyle name="Total 2 2 2 3 5" xfId="4678" xr:uid="{00000000-0005-0000-0000-00009A970000}"/>
    <cellStyle name="Total 2 2 2 3 5 2" xfId="21996" xr:uid="{00000000-0005-0000-0000-00009B970000}"/>
    <cellStyle name="Total 2 2 2 3 5 3" xfId="19432" xr:uid="{00000000-0005-0000-0000-00009C970000}"/>
    <cellStyle name="Total 2 2 2 3 5 4" xfId="26804" xr:uid="{00000000-0005-0000-0000-00009D970000}"/>
    <cellStyle name="Total 2 2 2 3 5 5" xfId="28627" xr:uid="{00000000-0005-0000-0000-00009E970000}"/>
    <cellStyle name="Total 2 2 2 3 5 6" xfId="31965" xr:uid="{00000000-0005-0000-0000-00009F970000}"/>
    <cellStyle name="Total 2 2 2 3 6" xfId="15555" xr:uid="{00000000-0005-0000-0000-0000A0970000}"/>
    <cellStyle name="Total 2 2 2 3 7" xfId="24625" xr:uid="{00000000-0005-0000-0000-0000A1970000}"/>
    <cellStyle name="Total 2 2 2 3 8" xfId="27788" xr:uid="{00000000-0005-0000-0000-0000A2970000}"/>
    <cellStyle name="Total 2 2 2 3 9" xfId="29970" xr:uid="{00000000-0005-0000-0000-0000A3970000}"/>
    <cellStyle name="Total 2 2 2 4" xfId="801" xr:uid="{00000000-0005-0000-0000-0000A4970000}"/>
    <cellStyle name="Total 2 2 2 4 10" xfId="29586" xr:uid="{00000000-0005-0000-0000-0000A5970000}"/>
    <cellStyle name="Total 2 2 2 4 2" xfId="1504" xr:uid="{00000000-0005-0000-0000-0000A6970000}"/>
    <cellStyle name="Total 2 2 2 4 2 2" xfId="2595" xr:uid="{00000000-0005-0000-0000-0000A7970000}"/>
    <cellStyle name="Total 2 2 2 4 2 2 2" xfId="6618" xr:uid="{00000000-0005-0000-0000-0000A8970000}"/>
    <cellStyle name="Total 2 2 2 4 2 2 2 2" xfId="14039" xr:uid="{00000000-0005-0000-0000-0000A9970000}"/>
    <cellStyle name="Total 2 2 2 4 2 2 2 3" xfId="23829" xr:uid="{00000000-0005-0000-0000-0000AA970000}"/>
    <cellStyle name="Total 2 2 2 4 2 2 2 4" xfId="25007" xr:uid="{00000000-0005-0000-0000-0000AB970000}"/>
    <cellStyle name="Total 2 2 2 4 2 2 2 5" xfId="22893" xr:uid="{00000000-0005-0000-0000-0000AC970000}"/>
    <cellStyle name="Total 2 2 2 4 2 2 2 6" xfId="28171" xr:uid="{00000000-0005-0000-0000-0000AD970000}"/>
    <cellStyle name="Total 2 2 2 4 2 2 2 7" xfId="31171" xr:uid="{00000000-0005-0000-0000-0000AE970000}"/>
    <cellStyle name="Total 2 2 2 4 2 2 3" xfId="6764" xr:uid="{00000000-0005-0000-0000-0000AF970000}"/>
    <cellStyle name="Total 2 2 2 4 2 2 3 2" xfId="23975" xr:uid="{00000000-0005-0000-0000-0000B0970000}"/>
    <cellStyle name="Total 2 2 2 4 2 2 3 3" xfId="22721" xr:uid="{00000000-0005-0000-0000-0000B1970000}"/>
    <cellStyle name="Total 2 2 2 4 2 2 3 4" xfId="17855" xr:uid="{00000000-0005-0000-0000-0000B2970000}"/>
    <cellStyle name="Total 2 2 2 4 2 2 3 5" xfId="27548" xr:uid="{00000000-0005-0000-0000-0000B3970000}"/>
    <cellStyle name="Total 2 2 2 4 2 2 3 6" xfId="30209" xr:uid="{00000000-0005-0000-0000-0000B4970000}"/>
    <cellStyle name="Total 2 2 2 4 2 2 4" xfId="14081" xr:uid="{00000000-0005-0000-0000-0000B5970000}"/>
    <cellStyle name="Total 2 2 2 4 2 2 5" xfId="24537" xr:uid="{00000000-0005-0000-0000-0000B6970000}"/>
    <cellStyle name="Total 2 2 2 4 2 2 6" xfId="14784" xr:uid="{00000000-0005-0000-0000-0000B7970000}"/>
    <cellStyle name="Total 2 2 2 4 2 2 7" xfId="29890" xr:uid="{00000000-0005-0000-0000-0000B8970000}"/>
    <cellStyle name="Total 2 2 2 4 2 2 8" xfId="31703" xr:uid="{00000000-0005-0000-0000-0000B9970000}"/>
    <cellStyle name="Total 2 2 2 4 2 3" xfId="5931" xr:uid="{00000000-0005-0000-0000-0000BA970000}"/>
    <cellStyle name="Total 2 2 2 4 2 3 2" xfId="13560" xr:uid="{00000000-0005-0000-0000-0000BB970000}"/>
    <cellStyle name="Total 2 2 2 4 2 3 3" xfId="23142" xr:uid="{00000000-0005-0000-0000-0000BC970000}"/>
    <cellStyle name="Total 2 2 2 4 2 3 4" xfId="21089" xr:uid="{00000000-0005-0000-0000-0000BD970000}"/>
    <cellStyle name="Total 2 2 2 4 2 3 5" xfId="24997" xr:uid="{00000000-0005-0000-0000-0000BE970000}"/>
    <cellStyle name="Total 2 2 2 4 2 3 6" xfId="29526" xr:uid="{00000000-0005-0000-0000-0000BF970000}"/>
    <cellStyle name="Total 2 2 2 4 2 3 7" xfId="31848" xr:uid="{00000000-0005-0000-0000-0000C0970000}"/>
    <cellStyle name="Total 2 2 2 4 2 4" xfId="6787" xr:uid="{00000000-0005-0000-0000-0000C1970000}"/>
    <cellStyle name="Total 2 2 2 4 2 4 2" xfId="23998" xr:uid="{00000000-0005-0000-0000-0000C2970000}"/>
    <cellStyle name="Total 2 2 2 4 2 4 3" xfId="22616" xr:uid="{00000000-0005-0000-0000-0000C3970000}"/>
    <cellStyle name="Total 2 2 2 4 2 4 4" xfId="28825" xr:uid="{00000000-0005-0000-0000-0000C4970000}"/>
    <cellStyle name="Total 2 2 2 4 2 4 5" xfId="30332" xr:uid="{00000000-0005-0000-0000-0000C5970000}"/>
    <cellStyle name="Total 2 2 2 4 2 4 6" xfId="14738" xr:uid="{00000000-0005-0000-0000-0000C6970000}"/>
    <cellStyle name="Total 2 2 2 4 2 5" xfId="15437" xr:uid="{00000000-0005-0000-0000-0000C7970000}"/>
    <cellStyle name="Total 2 2 2 4 2 6" xfId="26355" xr:uid="{00000000-0005-0000-0000-0000C8970000}"/>
    <cellStyle name="Total 2 2 2 4 2 7" xfId="21808" xr:uid="{00000000-0005-0000-0000-0000C9970000}"/>
    <cellStyle name="Total 2 2 2 4 2 8" xfId="19692" xr:uid="{00000000-0005-0000-0000-0000CA970000}"/>
    <cellStyle name="Total 2 2 2 4 2 9" xfId="30141" xr:uid="{00000000-0005-0000-0000-0000CB970000}"/>
    <cellStyle name="Total 2 2 2 4 3" xfId="1911" xr:uid="{00000000-0005-0000-0000-0000CC970000}"/>
    <cellStyle name="Total 2 2 2 4 3 2" xfId="6212" xr:uid="{00000000-0005-0000-0000-0000CD970000}"/>
    <cellStyle name="Total 2 2 2 4 3 2 2" xfId="13777" xr:uid="{00000000-0005-0000-0000-0000CE970000}"/>
    <cellStyle name="Total 2 2 2 4 3 2 3" xfId="23423" xr:uid="{00000000-0005-0000-0000-0000CF970000}"/>
    <cellStyle name="Total 2 2 2 4 3 2 4" xfId="25009" xr:uid="{00000000-0005-0000-0000-0000D0970000}"/>
    <cellStyle name="Total 2 2 2 4 3 2 5" xfId="22600" xr:uid="{00000000-0005-0000-0000-0000D1970000}"/>
    <cellStyle name="Total 2 2 2 4 3 2 6" xfId="28229" xr:uid="{00000000-0005-0000-0000-0000D2970000}"/>
    <cellStyle name="Total 2 2 2 4 3 2 7" xfId="31813" xr:uid="{00000000-0005-0000-0000-0000D3970000}"/>
    <cellStyle name="Total 2 2 2 4 3 3" xfId="5555" xr:uid="{00000000-0005-0000-0000-0000D4970000}"/>
    <cellStyle name="Total 2 2 2 4 3 3 2" xfId="22791" xr:uid="{00000000-0005-0000-0000-0000D5970000}"/>
    <cellStyle name="Total 2 2 2 4 3 3 3" xfId="26112" xr:uid="{00000000-0005-0000-0000-0000D6970000}"/>
    <cellStyle name="Total 2 2 2 4 3 3 4" xfId="26945" xr:uid="{00000000-0005-0000-0000-0000D7970000}"/>
    <cellStyle name="Total 2 2 2 4 3 3 5" xfId="27317" xr:uid="{00000000-0005-0000-0000-0000D8970000}"/>
    <cellStyle name="Total 2 2 2 4 3 3 6" xfId="28260" xr:uid="{00000000-0005-0000-0000-0000D9970000}"/>
    <cellStyle name="Total 2 2 2 4 3 4" xfId="14516" xr:uid="{00000000-0005-0000-0000-0000DA970000}"/>
    <cellStyle name="Total 2 2 2 4 3 5" xfId="15850" xr:uid="{00000000-0005-0000-0000-0000DB970000}"/>
    <cellStyle name="Total 2 2 2 4 3 6" xfId="20671" xr:uid="{00000000-0005-0000-0000-0000DC970000}"/>
    <cellStyle name="Total 2 2 2 4 3 7" xfId="29869" xr:uid="{00000000-0005-0000-0000-0000DD970000}"/>
    <cellStyle name="Total 2 2 2 4 3 8" xfId="31188" xr:uid="{00000000-0005-0000-0000-0000DE970000}"/>
    <cellStyle name="Total 2 2 2 4 4" xfId="5002" xr:uid="{00000000-0005-0000-0000-0000DF970000}"/>
    <cellStyle name="Total 2 2 2 4 4 2" xfId="12767" xr:uid="{00000000-0005-0000-0000-0000E0970000}"/>
    <cellStyle name="Total 2 2 2 4 4 3" xfId="22298" xr:uid="{00000000-0005-0000-0000-0000E1970000}"/>
    <cellStyle name="Total 2 2 2 4 4 4" xfId="16581" xr:uid="{00000000-0005-0000-0000-0000E2970000}"/>
    <cellStyle name="Total 2 2 2 4 4 5" xfId="21877" xr:uid="{00000000-0005-0000-0000-0000E3970000}"/>
    <cellStyle name="Total 2 2 2 4 4 6" xfId="26823" xr:uid="{00000000-0005-0000-0000-0000E4970000}"/>
    <cellStyle name="Total 2 2 2 4 4 7" xfId="29260" xr:uid="{00000000-0005-0000-0000-0000E5970000}"/>
    <cellStyle name="Total 2 2 2 4 5" xfId="6708" xr:uid="{00000000-0005-0000-0000-0000E6970000}"/>
    <cellStyle name="Total 2 2 2 4 5 2" xfId="23919" xr:uid="{00000000-0005-0000-0000-0000E7970000}"/>
    <cellStyle name="Total 2 2 2 4 5 3" xfId="24798" xr:uid="{00000000-0005-0000-0000-0000E8970000}"/>
    <cellStyle name="Total 2 2 2 4 5 4" xfId="26092" xr:uid="{00000000-0005-0000-0000-0000E9970000}"/>
    <cellStyle name="Total 2 2 2 4 5 5" xfId="22040" xr:uid="{00000000-0005-0000-0000-0000EA970000}"/>
    <cellStyle name="Total 2 2 2 4 5 6" xfId="31973" xr:uid="{00000000-0005-0000-0000-0000EB970000}"/>
    <cellStyle name="Total 2 2 2 4 6" xfId="19139" xr:uid="{00000000-0005-0000-0000-0000EC970000}"/>
    <cellStyle name="Total 2 2 2 4 7" xfId="22910" xr:uid="{00000000-0005-0000-0000-0000ED970000}"/>
    <cellStyle name="Total 2 2 2 4 8" xfId="20172" xr:uid="{00000000-0005-0000-0000-0000EE970000}"/>
    <cellStyle name="Total 2 2 2 4 9" xfId="24392" xr:uid="{00000000-0005-0000-0000-0000EF970000}"/>
    <cellStyle name="Total 2 2 2 5" xfId="1499" xr:uid="{00000000-0005-0000-0000-0000F0970000}"/>
    <cellStyle name="Total 2 2 2 5 2" xfId="2590" xr:uid="{00000000-0005-0000-0000-0000F1970000}"/>
    <cellStyle name="Total 2 2 2 5 2 2" xfId="6613" xr:uid="{00000000-0005-0000-0000-0000F2970000}"/>
    <cellStyle name="Total 2 2 2 5 2 2 2" xfId="14034" xr:uid="{00000000-0005-0000-0000-0000F3970000}"/>
    <cellStyle name="Total 2 2 2 5 2 2 3" xfId="23824" xr:uid="{00000000-0005-0000-0000-0000F4970000}"/>
    <cellStyle name="Total 2 2 2 5 2 2 4" xfId="20824" xr:uid="{00000000-0005-0000-0000-0000F5970000}"/>
    <cellStyle name="Total 2 2 2 5 2 2 5" xfId="14078" xr:uid="{00000000-0005-0000-0000-0000F6970000}"/>
    <cellStyle name="Total 2 2 2 5 2 2 6" xfId="28152" xr:uid="{00000000-0005-0000-0000-0000F7970000}"/>
    <cellStyle name="Total 2 2 2 5 2 2 7" xfId="29645" xr:uid="{00000000-0005-0000-0000-0000F8970000}"/>
    <cellStyle name="Total 2 2 2 5 2 3" xfId="3973" xr:uid="{00000000-0005-0000-0000-0000F9970000}"/>
    <cellStyle name="Total 2 2 2 5 2 3 2" xfId="21340" xr:uid="{00000000-0005-0000-0000-0000FA970000}"/>
    <cellStyle name="Total 2 2 2 5 2 3 3" xfId="21486" xr:uid="{00000000-0005-0000-0000-0000FB970000}"/>
    <cellStyle name="Total 2 2 2 5 2 3 4" xfId="27463" xr:uid="{00000000-0005-0000-0000-0000FC970000}"/>
    <cellStyle name="Total 2 2 2 5 2 3 5" xfId="30176" xr:uid="{00000000-0005-0000-0000-0000FD970000}"/>
    <cellStyle name="Total 2 2 2 5 2 3 6" xfId="25843" xr:uid="{00000000-0005-0000-0000-0000FE970000}"/>
    <cellStyle name="Total 2 2 2 5 2 4" xfId="14874" xr:uid="{00000000-0005-0000-0000-0000FF970000}"/>
    <cellStyle name="Total 2 2 2 5 2 5" xfId="25569" xr:uid="{00000000-0005-0000-0000-000000980000}"/>
    <cellStyle name="Total 2 2 2 5 2 6" xfId="20189" xr:uid="{00000000-0005-0000-0000-000001980000}"/>
    <cellStyle name="Total 2 2 2 5 2 7" xfId="29706" xr:uid="{00000000-0005-0000-0000-000002980000}"/>
    <cellStyle name="Total 2 2 2 5 2 8" xfId="29608" xr:uid="{00000000-0005-0000-0000-000003980000}"/>
    <cellStyle name="Total 2 2 2 5 3" xfId="5926" xr:uid="{00000000-0005-0000-0000-000004980000}"/>
    <cellStyle name="Total 2 2 2 5 3 2" xfId="13555" xr:uid="{00000000-0005-0000-0000-000005980000}"/>
    <cellStyle name="Total 2 2 2 5 3 3" xfId="23137" xr:uid="{00000000-0005-0000-0000-000006980000}"/>
    <cellStyle name="Total 2 2 2 5 3 4" xfId="24615" xr:uid="{00000000-0005-0000-0000-000007980000}"/>
    <cellStyle name="Total 2 2 2 5 3 5" xfId="21103" xr:uid="{00000000-0005-0000-0000-000008980000}"/>
    <cellStyle name="Total 2 2 2 5 3 6" xfId="27251" xr:uid="{00000000-0005-0000-0000-000009980000}"/>
    <cellStyle name="Total 2 2 2 5 3 7" xfId="27227" xr:uid="{00000000-0005-0000-0000-00000A980000}"/>
    <cellStyle name="Total 2 2 2 5 4" xfId="6305" xr:uid="{00000000-0005-0000-0000-00000B980000}"/>
    <cellStyle name="Total 2 2 2 5 4 2" xfId="23516" xr:uid="{00000000-0005-0000-0000-00000C980000}"/>
    <cellStyle name="Total 2 2 2 5 4 3" xfId="24488" xr:uid="{00000000-0005-0000-0000-00000D980000}"/>
    <cellStyle name="Total 2 2 2 5 4 4" xfId="28039" xr:uid="{00000000-0005-0000-0000-00000E980000}"/>
    <cellStyle name="Total 2 2 2 5 4 5" xfId="30170" xr:uid="{00000000-0005-0000-0000-00000F980000}"/>
    <cellStyle name="Total 2 2 2 5 4 6" xfId="29762" xr:uid="{00000000-0005-0000-0000-000010980000}"/>
    <cellStyle name="Total 2 2 2 5 5" xfId="20615" xr:uid="{00000000-0005-0000-0000-000011980000}"/>
    <cellStyle name="Total 2 2 2 5 6" xfId="20166" xr:uid="{00000000-0005-0000-0000-000012980000}"/>
    <cellStyle name="Total 2 2 2 5 7" xfId="24767" xr:uid="{00000000-0005-0000-0000-000013980000}"/>
    <cellStyle name="Total 2 2 2 5 8" xfId="29842" xr:uid="{00000000-0005-0000-0000-000014980000}"/>
    <cellStyle name="Total 2 2 2 5 9" xfId="31847" xr:uid="{00000000-0005-0000-0000-000015980000}"/>
    <cellStyle name="Total 2 2 2 6" xfId="1906" xr:uid="{00000000-0005-0000-0000-000016980000}"/>
    <cellStyle name="Total 2 2 2 6 2" xfId="6207" xr:uid="{00000000-0005-0000-0000-000017980000}"/>
    <cellStyle name="Total 2 2 2 6 2 2" xfId="13772" xr:uid="{00000000-0005-0000-0000-000018980000}"/>
    <cellStyle name="Total 2 2 2 6 2 3" xfId="23418" xr:uid="{00000000-0005-0000-0000-000019980000}"/>
    <cellStyle name="Total 2 2 2 6 2 4" xfId="22841" xr:uid="{00000000-0005-0000-0000-00001A980000}"/>
    <cellStyle name="Total 2 2 2 6 2 5" xfId="28584" xr:uid="{00000000-0005-0000-0000-00001B980000}"/>
    <cellStyle name="Total 2 2 2 6 2 6" xfId="14196" xr:uid="{00000000-0005-0000-0000-00001C980000}"/>
    <cellStyle name="Total 2 2 2 6 2 7" xfId="30010" xr:uid="{00000000-0005-0000-0000-00001D980000}"/>
    <cellStyle name="Total 2 2 2 6 3" xfId="3981" xr:uid="{00000000-0005-0000-0000-00001E980000}"/>
    <cellStyle name="Total 2 2 2 6 3 2" xfId="21348" xr:uid="{00000000-0005-0000-0000-00001F980000}"/>
    <cellStyle name="Total 2 2 2 6 3 3" xfId="15596" xr:uid="{00000000-0005-0000-0000-000020980000}"/>
    <cellStyle name="Total 2 2 2 6 3 4" xfId="22699" xr:uid="{00000000-0005-0000-0000-000021980000}"/>
    <cellStyle name="Total 2 2 2 6 3 5" xfId="20846" xr:uid="{00000000-0005-0000-0000-000022980000}"/>
    <cellStyle name="Total 2 2 2 6 3 6" xfId="29307" xr:uid="{00000000-0005-0000-0000-000023980000}"/>
    <cellStyle name="Total 2 2 2 6 4" xfId="14520" xr:uid="{00000000-0005-0000-0000-000024980000}"/>
    <cellStyle name="Total 2 2 2 6 5" xfId="24998" xr:uid="{00000000-0005-0000-0000-000025980000}"/>
    <cellStyle name="Total 2 2 2 6 6" xfId="26910" xr:uid="{00000000-0005-0000-0000-000026980000}"/>
    <cellStyle name="Total 2 2 2 6 7" xfId="27711" xr:uid="{00000000-0005-0000-0000-000027980000}"/>
    <cellStyle name="Total 2 2 2 6 8" xfId="28726" xr:uid="{00000000-0005-0000-0000-000028980000}"/>
    <cellStyle name="Total 2 2 2 7" xfId="4063" xr:uid="{00000000-0005-0000-0000-000029980000}"/>
    <cellStyle name="Total 2 2 2 7 2" xfId="11980" xr:uid="{00000000-0005-0000-0000-00002A980000}"/>
    <cellStyle name="Total 2 2 2 7 3" xfId="21430" xr:uid="{00000000-0005-0000-0000-00002B980000}"/>
    <cellStyle name="Total 2 2 2 7 4" xfId="22066" xr:uid="{00000000-0005-0000-0000-00002C980000}"/>
    <cellStyle name="Total 2 2 2 7 5" xfId="20603" xr:uid="{00000000-0005-0000-0000-00002D980000}"/>
    <cellStyle name="Total 2 2 2 7 6" xfId="28405" xr:uid="{00000000-0005-0000-0000-00002E980000}"/>
    <cellStyle name="Total 2 2 2 7 7" xfId="28653" xr:uid="{00000000-0005-0000-0000-00002F980000}"/>
    <cellStyle name="Total 2 2 2 8" xfId="6707" xr:uid="{00000000-0005-0000-0000-000030980000}"/>
    <cellStyle name="Total 2 2 2 8 2" xfId="23918" xr:uid="{00000000-0005-0000-0000-000031980000}"/>
    <cellStyle name="Total 2 2 2 8 3" xfId="25523" xr:uid="{00000000-0005-0000-0000-000032980000}"/>
    <cellStyle name="Total 2 2 2 8 4" xfId="27644" xr:uid="{00000000-0005-0000-0000-000033980000}"/>
    <cellStyle name="Total 2 2 2 8 5" xfId="29360" xr:uid="{00000000-0005-0000-0000-000034980000}"/>
    <cellStyle name="Total 2 2 2 8 6" xfId="31233" xr:uid="{00000000-0005-0000-0000-000035980000}"/>
    <cellStyle name="Total 2 2 2 9" xfId="18048" xr:uid="{00000000-0005-0000-0000-000036980000}"/>
    <cellStyle name="Total 2 2 3" xfId="802" xr:uid="{00000000-0005-0000-0000-000037980000}"/>
    <cellStyle name="Total 2 2 3 10" xfId="28514" xr:uid="{00000000-0005-0000-0000-000038980000}"/>
    <cellStyle name="Total 2 2 3 11" xfId="29513" xr:uid="{00000000-0005-0000-0000-000039980000}"/>
    <cellStyle name="Total 2 2 3 12" xfId="32113" xr:uid="{00000000-0005-0000-0000-00003A980000}"/>
    <cellStyle name="Total 2 2 3 2" xfId="803" xr:uid="{00000000-0005-0000-0000-00003B980000}"/>
    <cellStyle name="Total 2 2 3 2 10" xfId="31552" xr:uid="{00000000-0005-0000-0000-00003C980000}"/>
    <cellStyle name="Total 2 2 3 2 2" xfId="1506" xr:uid="{00000000-0005-0000-0000-00003D980000}"/>
    <cellStyle name="Total 2 2 3 2 2 2" xfId="2597" xr:uid="{00000000-0005-0000-0000-00003E980000}"/>
    <cellStyle name="Total 2 2 3 2 2 2 2" xfId="6620" xr:uid="{00000000-0005-0000-0000-00003F980000}"/>
    <cellStyle name="Total 2 2 3 2 2 2 2 2" xfId="14041" xr:uid="{00000000-0005-0000-0000-000040980000}"/>
    <cellStyle name="Total 2 2 3 2 2 2 2 3" xfId="23831" xr:uid="{00000000-0005-0000-0000-000041980000}"/>
    <cellStyle name="Total 2 2 3 2 2 2 2 4" xfId="20464" xr:uid="{00000000-0005-0000-0000-000042980000}"/>
    <cellStyle name="Total 2 2 3 2 2 2 2 5" xfId="24222" xr:uid="{00000000-0005-0000-0000-000043980000}"/>
    <cellStyle name="Total 2 2 3 2 2 2 2 6" xfId="14783" xr:uid="{00000000-0005-0000-0000-000044980000}"/>
    <cellStyle name="Total 2 2 3 2 2 2 2 7" xfId="32083" xr:uid="{00000000-0005-0000-0000-000045980000}"/>
    <cellStyle name="Total 2 2 3 2 2 2 3" xfId="6254" xr:uid="{00000000-0005-0000-0000-000046980000}"/>
    <cellStyle name="Total 2 2 3 2 2 2 3 2" xfId="23465" xr:uid="{00000000-0005-0000-0000-000047980000}"/>
    <cellStyle name="Total 2 2 3 2 2 2 3 3" xfId="19740" xr:uid="{00000000-0005-0000-0000-000048980000}"/>
    <cellStyle name="Total 2 2 3 2 2 2 3 4" xfId="28329" xr:uid="{00000000-0005-0000-0000-000049980000}"/>
    <cellStyle name="Total 2 2 3 2 2 2 3 5" xfId="30730" xr:uid="{00000000-0005-0000-0000-00004A980000}"/>
    <cellStyle name="Total 2 2 3 2 2 2 3 6" xfId="26926" xr:uid="{00000000-0005-0000-0000-00004B980000}"/>
    <cellStyle name="Total 2 2 3 2 2 2 4" xfId="14317" xr:uid="{00000000-0005-0000-0000-00004C980000}"/>
    <cellStyle name="Total 2 2 3 2 2 2 5" xfId="22426" xr:uid="{00000000-0005-0000-0000-00004D980000}"/>
    <cellStyle name="Total 2 2 3 2 2 2 6" xfId="20241" xr:uid="{00000000-0005-0000-0000-00004E980000}"/>
    <cellStyle name="Total 2 2 3 2 2 2 7" xfId="30563" xr:uid="{00000000-0005-0000-0000-00004F980000}"/>
    <cellStyle name="Total 2 2 3 2 2 2 8" xfId="31007" xr:uid="{00000000-0005-0000-0000-000050980000}"/>
    <cellStyle name="Total 2 2 3 2 2 3" xfId="5933" xr:uid="{00000000-0005-0000-0000-000051980000}"/>
    <cellStyle name="Total 2 2 3 2 2 3 2" xfId="13562" xr:uid="{00000000-0005-0000-0000-000052980000}"/>
    <cellStyle name="Total 2 2 3 2 2 3 3" xfId="23144" xr:uid="{00000000-0005-0000-0000-000053980000}"/>
    <cellStyle name="Total 2 2 3 2 2 3 4" xfId="18798" xr:uid="{00000000-0005-0000-0000-000054980000}"/>
    <cellStyle name="Total 2 2 3 2 2 3 5" xfId="24568" xr:uid="{00000000-0005-0000-0000-000055980000}"/>
    <cellStyle name="Total 2 2 3 2 2 3 6" xfId="29527" xr:uid="{00000000-0005-0000-0000-000056980000}"/>
    <cellStyle name="Total 2 2 3 2 2 3 7" xfId="29977" xr:uid="{00000000-0005-0000-0000-000057980000}"/>
    <cellStyle name="Total 2 2 3 2 2 4" xfId="6672" xr:uid="{00000000-0005-0000-0000-000058980000}"/>
    <cellStyle name="Total 2 2 3 2 2 4 2" xfId="23883" xr:uid="{00000000-0005-0000-0000-000059980000}"/>
    <cellStyle name="Total 2 2 3 2 2 4 3" xfId="20806" xr:uid="{00000000-0005-0000-0000-00005A980000}"/>
    <cellStyle name="Total 2 2 3 2 2 4 4" xfId="26778" xr:uid="{00000000-0005-0000-0000-00005B980000}"/>
    <cellStyle name="Total 2 2 3 2 2 4 5" xfId="24977" xr:uid="{00000000-0005-0000-0000-00005C980000}"/>
    <cellStyle name="Total 2 2 3 2 2 4 6" xfId="26597" xr:uid="{00000000-0005-0000-0000-00005D980000}"/>
    <cellStyle name="Total 2 2 3 2 2 5" xfId="19656" xr:uid="{00000000-0005-0000-0000-00005E980000}"/>
    <cellStyle name="Total 2 2 3 2 2 6" xfId="21901" xr:uid="{00000000-0005-0000-0000-00005F980000}"/>
    <cellStyle name="Total 2 2 3 2 2 7" xfId="27723" xr:uid="{00000000-0005-0000-0000-000060980000}"/>
    <cellStyle name="Total 2 2 3 2 2 8" xfId="29989" xr:uid="{00000000-0005-0000-0000-000061980000}"/>
    <cellStyle name="Total 2 2 3 2 2 9" xfId="29793" xr:uid="{00000000-0005-0000-0000-000062980000}"/>
    <cellStyle name="Total 2 2 3 2 3" xfId="1913" xr:uid="{00000000-0005-0000-0000-000063980000}"/>
    <cellStyle name="Total 2 2 3 2 3 2" xfId="6214" xr:uid="{00000000-0005-0000-0000-000064980000}"/>
    <cellStyle name="Total 2 2 3 2 3 2 2" xfId="13779" xr:uid="{00000000-0005-0000-0000-000065980000}"/>
    <cellStyle name="Total 2 2 3 2 3 2 3" xfId="23425" xr:uid="{00000000-0005-0000-0000-000066980000}"/>
    <cellStyle name="Total 2 2 3 2 3 2 4" xfId="19689" xr:uid="{00000000-0005-0000-0000-000067980000}"/>
    <cellStyle name="Total 2 2 3 2 3 2 5" xfId="26734" xr:uid="{00000000-0005-0000-0000-000068980000}"/>
    <cellStyle name="Total 2 2 3 2 3 2 6" xfId="29247" xr:uid="{00000000-0005-0000-0000-000069980000}"/>
    <cellStyle name="Total 2 2 3 2 3 2 7" xfId="31792" xr:uid="{00000000-0005-0000-0000-00006A980000}"/>
    <cellStyle name="Total 2 2 3 2 3 3" xfId="4359" xr:uid="{00000000-0005-0000-0000-00006B980000}"/>
    <cellStyle name="Total 2 2 3 2 3 3 2" xfId="21705" xr:uid="{00000000-0005-0000-0000-00006C980000}"/>
    <cellStyle name="Total 2 2 3 2 3 3 3" xfId="22863" xr:uid="{00000000-0005-0000-0000-00006D980000}"/>
    <cellStyle name="Total 2 2 3 2 3 3 4" xfId="27036" xr:uid="{00000000-0005-0000-0000-00006E980000}"/>
    <cellStyle name="Total 2 2 3 2 3 3 5" xfId="30177" xr:uid="{00000000-0005-0000-0000-00006F980000}"/>
    <cellStyle name="Total 2 2 3 2 3 3 6" xfId="28227" xr:uid="{00000000-0005-0000-0000-000070980000}"/>
    <cellStyle name="Total 2 2 3 2 3 4" xfId="14514" xr:uid="{00000000-0005-0000-0000-000071980000}"/>
    <cellStyle name="Total 2 2 3 2 3 5" xfId="24674" xr:uid="{00000000-0005-0000-0000-000072980000}"/>
    <cellStyle name="Total 2 2 3 2 3 6" xfId="15464" xr:uid="{00000000-0005-0000-0000-000073980000}"/>
    <cellStyle name="Total 2 2 3 2 3 7" xfId="27843" xr:uid="{00000000-0005-0000-0000-000074980000}"/>
    <cellStyle name="Total 2 2 3 2 3 8" xfId="30523" xr:uid="{00000000-0005-0000-0000-000075980000}"/>
    <cellStyle name="Total 2 2 3 2 4" xfId="4685" xr:uid="{00000000-0005-0000-0000-000076980000}"/>
    <cellStyle name="Total 2 2 3 2 4 2" xfId="12511" xr:uid="{00000000-0005-0000-0000-000077980000}"/>
    <cellStyle name="Total 2 2 3 2 4 3" xfId="22003" xr:uid="{00000000-0005-0000-0000-000078980000}"/>
    <cellStyle name="Total 2 2 3 2 4 4" xfId="26372" xr:uid="{00000000-0005-0000-0000-000079980000}"/>
    <cellStyle name="Total 2 2 3 2 4 5" xfId="19820" xr:uid="{00000000-0005-0000-0000-00007A980000}"/>
    <cellStyle name="Total 2 2 3 2 4 6" xfId="29345" xr:uid="{00000000-0005-0000-0000-00007B980000}"/>
    <cellStyle name="Total 2 2 3 2 4 7" xfId="20829" xr:uid="{00000000-0005-0000-0000-00007C980000}"/>
    <cellStyle name="Total 2 2 3 2 5" xfId="4318" xr:uid="{00000000-0005-0000-0000-00007D980000}"/>
    <cellStyle name="Total 2 2 3 2 5 2" xfId="21664" xr:uid="{00000000-0005-0000-0000-00007E980000}"/>
    <cellStyle name="Total 2 2 3 2 5 3" xfId="22669" xr:uid="{00000000-0005-0000-0000-00007F980000}"/>
    <cellStyle name="Total 2 2 3 2 5 4" xfId="17999" xr:uid="{00000000-0005-0000-0000-000080980000}"/>
    <cellStyle name="Total 2 2 3 2 5 5" xfId="24895" xr:uid="{00000000-0005-0000-0000-000081980000}"/>
    <cellStyle name="Total 2 2 3 2 5 6" xfId="14165" xr:uid="{00000000-0005-0000-0000-000082980000}"/>
    <cellStyle name="Total 2 2 3 2 6" xfId="26551" xr:uid="{00000000-0005-0000-0000-000083980000}"/>
    <cellStyle name="Total 2 2 3 2 7" xfId="20934" xr:uid="{00000000-0005-0000-0000-000084980000}"/>
    <cellStyle name="Total 2 2 3 2 8" xfId="30735" xr:uid="{00000000-0005-0000-0000-000085980000}"/>
    <cellStyle name="Total 2 2 3 2 9" xfId="25604" xr:uid="{00000000-0005-0000-0000-000086980000}"/>
    <cellStyle name="Total 2 2 3 3" xfId="804" xr:uid="{00000000-0005-0000-0000-000087980000}"/>
    <cellStyle name="Total 2 2 3 3 10" xfId="32030" xr:uid="{00000000-0005-0000-0000-000088980000}"/>
    <cellStyle name="Total 2 2 3 3 2" xfId="1507" xr:uid="{00000000-0005-0000-0000-000089980000}"/>
    <cellStyle name="Total 2 2 3 3 2 2" xfId="2598" xr:uid="{00000000-0005-0000-0000-00008A980000}"/>
    <cellStyle name="Total 2 2 3 3 2 2 2" xfId="6621" xr:uid="{00000000-0005-0000-0000-00008B980000}"/>
    <cellStyle name="Total 2 2 3 3 2 2 2 2" xfId="14042" xr:uid="{00000000-0005-0000-0000-00008C980000}"/>
    <cellStyle name="Total 2 2 3 3 2 2 2 3" xfId="23832" xr:uid="{00000000-0005-0000-0000-00008D980000}"/>
    <cellStyle name="Total 2 2 3 3 2 2 2 4" xfId="26492" xr:uid="{00000000-0005-0000-0000-00008E980000}"/>
    <cellStyle name="Total 2 2 3 3 2 2 2 5" xfId="27206" xr:uid="{00000000-0005-0000-0000-00008F980000}"/>
    <cellStyle name="Total 2 2 3 3 2 2 2 6" xfId="29055" xr:uid="{00000000-0005-0000-0000-000090980000}"/>
    <cellStyle name="Total 2 2 3 3 2 2 2 7" xfId="31352" xr:uid="{00000000-0005-0000-0000-000091980000}"/>
    <cellStyle name="Total 2 2 3 3 2 2 3" xfId="5586" xr:uid="{00000000-0005-0000-0000-000092980000}"/>
    <cellStyle name="Total 2 2 3 3 2 2 3 2" xfId="22822" xr:uid="{00000000-0005-0000-0000-000093980000}"/>
    <cellStyle name="Total 2 2 3 3 2 2 3 3" xfId="25985" xr:uid="{00000000-0005-0000-0000-000094980000}"/>
    <cellStyle name="Total 2 2 3 3 2 2 3 4" xfId="28074" xr:uid="{00000000-0005-0000-0000-000095980000}"/>
    <cellStyle name="Total 2 2 3 3 2 2 3 5" xfId="26652" xr:uid="{00000000-0005-0000-0000-000096980000}"/>
    <cellStyle name="Total 2 2 3 3 2 2 3 6" xfId="31652" xr:uid="{00000000-0005-0000-0000-000097980000}"/>
    <cellStyle name="Total 2 2 3 3 2 2 4" xfId="14316" xr:uid="{00000000-0005-0000-0000-000098980000}"/>
    <cellStyle name="Total 2 2 3 3 2 2 5" xfId="24274" xr:uid="{00000000-0005-0000-0000-000099980000}"/>
    <cellStyle name="Total 2 2 3 3 2 2 6" xfId="27825" xr:uid="{00000000-0005-0000-0000-00009A980000}"/>
    <cellStyle name="Total 2 2 3 3 2 2 7" xfId="24539" xr:uid="{00000000-0005-0000-0000-00009B980000}"/>
    <cellStyle name="Total 2 2 3 3 2 2 8" xfId="30027" xr:uid="{00000000-0005-0000-0000-00009C980000}"/>
    <cellStyle name="Total 2 2 3 3 2 3" xfId="5934" xr:uid="{00000000-0005-0000-0000-00009D980000}"/>
    <cellStyle name="Total 2 2 3 3 2 3 2" xfId="13563" xr:uid="{00000000-0005-0000-0000-00009E980000}"/>
    <cellStyle name="Total 2 2 3 3 2 3 3" xfId="23145" xr:uid="{00000000-0005-0000-0000-00009F980000}"/>
    <cellStyle name="Total 2 2 3 3 2 3 4" xfId="21610" xr:uid="{00000000-0005-0000-0000-0000A0980000}"/>
    <cellStyle name="Total 2 2 3 3 2 3 5" xfId="20387" xr:uid="{00000000-0005-0000-0000-0000A1980000}"/>
    <cellStyle name="Total 2 2 3 3 2 3 6" xfId="30647" xr:uid="{00000000-0005-0000-0000-0000A2980000}"/>
    <cellStyle name="Total 2 2 3 3 2 3 7" xfId="31470" xr:uid="{00000000-0005-0000-0000-0000A3980000}"/>
    <cellStyle name="Total 2 2 3 3 2 4" xfId="6924" xr:uid="{00000000-0005-0000-0000-0000A4980000}"/>
    <cellStyle name="Total 2 2 3 3 2 4 2" xfId="24135" xr:uid="{00000000-0005-0000-0000-0000A5980000}"/>
    <cellStyle name="Total 2 2 3 3 2 4 3" xfId="21133" xr:uid="{00000000-0005-0000-0000-0000A6980000}"/>
    <cellStyle name="Total 2 2 3 3 2 4 4" xfId="28962" xr:uid="{00000000-0005-0000-0000-0000A7980000}"/>
    <cellStyle name="Total 2 2 3 3 2 4 5" xfId="25910" xr:uid="{00000000-0005-0000-0000-0000A8980000}"/>
    <cellStyle name="Total 2 2 3 3 2 4 6" xfId="31167" xr:uid="{00000000-0005-0000-0000-0000A9980000}"/>
    <cellStyle name="Total 2 2 3 3 2 5" xfId="17947" xr:uid="{00000000-0005-0000-0000-0000AA980000}"/>
    <cellStyle name="Total 2 2 3 3 2 6" xfId="21046" xr:uid="{00000000-0005-0000-0000-0000AB980000}"/>
    <cellStyle name="Total 2 2 3 3 2 7" xfId="28474" xr:uid="{00000000-0005-0000-0000-0000AC980000}"/>
    <cellStyle name="Total 2 2 3 3 2 8" xfId="30740" xr:uid="{00000000-0005-0000-0000-0000AD980000}"/>
    <cellStyle name="Total 2 2 3 3 2 9" xfId="31807" xr:uid="{00000000-0005-0000-0000-0000AE980000}"/>
    <cellStyle name="Total 2 2 3 3 3" xfId="1914" xr:uid="{00000000-0005-0000-0000-0000AF980000}"/>
    <cellStyle name="Total 2 2 3 3 3 2" xfId="6215" xr:uid="{00000000-0005-0000-0000-0000B0980000}"/>
    <cellStyle name="Total 2 2 3 3 3 2 2" xfId="13780" xr:uid="{00000000-0005-0000-0000-0000B1980000}"/>
    <cellStyle name="Total 2 2 3 3 3 2 3" xfId="23426" xr:uid="{00000000-0005-0000-0000-0000B2980000}"/>
    <cellStyle name="Total 2 2 3 3 3 2 4" xfId="25944" xr:uid="{00000000-0005-0000-0000-0000B3980000}"/>
    <cellStyle name="Total 2 2 3 3 3 2 5" xfId="28118" xr:uid="{00000000-0005-0000-0000-0000B4980000}"/>
    <cellStyle name="Total 2 2 3 3 3 2 6" xfId="20204" xr:uid="{00000000-0005-0000-0000-0000B5980000}"/>
    <cellStyle name="Total 2 2 3 3 3 2 7" xfId="26986" xr:uid="{00000000-0005-0000-0000-0000B6980000}"/>
    <cellStyle name="Total 2 2 3 3 3 3" xfId="6891" xr:uid="{00000000-0005-0000-0000-0000B7980000}"/>
    <cellStyle name="Total 2 2 3 3 3 3 2" xfId="24102" xr:uid="{00000000-0005-0000-0000-0000B8980000}"/>
    <cellStyle name="Total 2 2 3 3 3 3 3" xfId="25725" xr:uid="{00000000-0005-0000-0000-0000B9980000}"/>
    <cellStyle name="Total 2 2 3 3 3 3 4" xfId="28929" xr:uid="{00000000-0005-0000-0000-0000BA980000}"/>
    <cellStyle name="Total 2 2 3 3 3 3 5" xfId="29488" xr:uid="{00000000-0005-0000-0000-0000BB980000}"/>
    <cellStyle name="Total 2 2 3 3 3 3 6" xfId="14425" xr:uid="{00000000-0005-0000-0000-0000BC980000}"/>
    <cellStyle name="Total 2 2 3 3 3 4" xfId="14513" xr:uid="{00000000-0005-0000-0000-0000BD980000}"/>
    <cellStyle name="Total 2 2 3 3 3 5" xfId="19816" xr:uid="{00000000-0005-0000-0000-0000BE980000}"/>
    <cellStyle name="Total 2 2 3 3 3 6" xfId="25713" xr:uid="{00000000-0005-0000-0000-0000BF980000}"/>
    <cellStyle name="Total 2 2 3 3 3 7" xfId="15167" xr:uid="{00000000-0005-0000-0000-0000C0980000}"/>
    <cellStyle name="Total 2 2 3 3 3 8" xfId="26861" xr:uid="{00000000-0005-0000-0000-0000C1980000}"/>
    <cellStyle name="Total 2 2 3 3 4" xfId="5004" xr:uid="{00000000-0005-0000-0000-0000C2980000}"/>
    <cellStyle name="Total 2 2 3 3 4 2" xfId="12769" xr:uid="{00000000-0005-0000-0000-0000C3980000}"/>
    <cellStyle name="Total 2 2 3 3 4 3" xfId="22300" xr:uid="{00000000-0005-0000-0000-0000C4980000}"/>
    <cellStyle name="Total 2 2 3 3 4 4" xfId="19101" xr:uid="{00000000-0005-0000-0000-0000C5980000}"/>
    <cellStyle name="Total 2 2 3 3 4 5" xfId="19759" xr:uid="{00000000-0005-0000-0000-0000C6980000}"/>
    <cellStyle name="Total 2 2 3 3 4 6" xfId="29690" xr:uid="{00000000-0005-0000-0000-0000C7980000}"/>
    <cellStyle name="Total 2 2 3 3 4 7" xfId="30673" xr:uid="{00000000-0005-0000-0000-0000C8980000}"/>
    <cellStyle name="Total 2 2 3 3 5" xfId="6828" xr:uid="{00000000-0005-0000-0000-0000C9980000}"/>
    <cellStyle name="Total 2 2 3 3 5 2" xfId="24039" xr:uid="{00000000-0005-0000-0000-0000CA980000}"/>
    <cellStyle name="Total 2 2 3 3 5 3" xfId="25244" xr:uid="{00000000-0005-0000-0000-0000CB980000}"/>
    <cellStyle name="Total 2 2 3 3 5 4" xfId="28866" xr:uid="{00000000-0005-0000-0000-0000CC980000}"/>
    <cellStyle name="Total 2 2 3 3 5 5" xfId="21451" xr:uid="{00000000-0005-0000-0000-0000CD980000}"/>
    <cellStyle name="Total 2 2 3 3 5 6" xfId="28177" xr:uid="{00000000-0005-0000-0000-0000CE980000}"/>
    <cellStyle name="Total 2 2 3 3 6" xfId="25467" xr:uid="{00000000-0005-0000-0000-0000CF980000}"/>
    <cellStyle name="Total 2 2 3 3 7" xfId="19727" xr:uid="{00000000-0005-0000-0000-0000D0980000}"/>
    <cellStyle name="Total 2 2 3 3 8" xfId="29971" xr:uid="{00000000-0005-0000-0000-0000D1980000}"/>
    <cellStyle name="Total 2 2 3 3 9" xfId="29082" xr:uid="{00000000-0005-0000-0000-0000D2980000}"/>
    <cellStyle name="Total 2 2 3 4" xfId="1505" xr:uid="{00000000-0005-0000-0000-0000D3980000}"/>
    <cellStyle name="Total 2 2 3 4 2" xfId="2596" xr:uid="{00000000-0005-0000-0000-0000D4980000}"/>
    <cellStyle name="Total 2 2 3 4 2 2" xfId="6619" xr:uid="{00000000-0005-0000-0000-0000D5980000}"/>
    <cellStyle name="Total 2 2 3 4 2 2 2" xfId="14040" xr:uid="{00000000-0005-0000-0000-0000D6980000}"/>
    <cellStyle name="Total 2 2 3 4 2 2 3" xfId="23830" xr:uid="{00000000-0005-0000-0000-0000D7980000}"/>
    <cellStyle name="Total 2 2 3 4 2 2 4" xfId="24671" xr:uid="{00000000-0005-0000-0000-0000D8980000}"/>
    <cellStyle name="Total 2 2 3 4 2 2 5" xfId="15561" xr:uid="{00000000-0005-0000-0000-0000D9980000}"/>
    <cellStyle name="Total 2 2 3 4 2 2 6" xfId="26663" xr:uid="{00000000-0005-0000-0000-0000DA980000}"/>
    <cellStyle name="Total 2 2 3 4 2 2 7" xfId="30089" xr:uid="{00000000-0005-0000-0000-0000DB980000}"/>
    <cellStyle name="Total 2 2 3 4 2 3" xfId="6286" xr:uid="{00000000-0005-0000-0000-0000DC980000}"/>
    <cellStyle name="Total 2 2 3 4 2 3 2" xfId="23497" xr:uid="{00000000-0005-0000-0000-0000DD980000}"/>
    <cellStyle name="Total 2 2 3 4 2 3 3" xfId="24416" xr:uid="{00000000-0005-0000-0000-0000DE980000}"/>
    <cellStyle name="Total 2 2 3 4 2 3 4" xfId="25893" xr:uid="{00000000-0005-0000-0000-0000DF980000}"/>
    <cellStyle name="Total 2 2 3 4 2 3 5" xfId="24988" xr:uid="{00000000-0005-0000-0000-0000E0980000}"/>
    <cellStyle name="Total 2 2 3 4 2 3 6" xfId="21876" xr:uid="{00000000-0005-0000-0000-0000E1980000}"/>
    <cellStyle name="Total 2 2 3 4 2 4" xfId="14318" xr:uid="{00000000-0005-0000-0000-0000E2980000}"/>
    <cellStyle name="Total 2 2 3 4 2 5" xfId="25780" xr:uid="{00000000-0005-0000-0000-0000E3980000}"/>
    <cellStyle name="Total 2 2 3 4 2 6" xfId="27109" xr:uid="{00000000-0005-0000-0000-0000E4980000}"/>
    <cellStyle name="Total 2 2 3 4 2 7" xfId="19454" xr:uid="{00000000-0005-0000-0000-0000E5980000}"/>
    <cellStyle name="Total 2 2 3 4 2 8" xfId="30723" xr:uid="{00000000-0005-0000-0000-0000E6980000}"/>
    <cellStyle name="Total 2 2 3 4 3" xfId="5932" xr:uid="{00000000-0005-0000-0000-0000E7980000}"/>
    <cellStyle name="Total 2 2 3 4 3 2" xfId="13561" xr:uid="{00000000-0005-0000-0000-0000E8980000}"/>
    <cellStyle name="Total 2 2 3 4 3 3" xfId="23143" xr:uid="{00000000-0005-0000-0000-0000E9980000}"/>
    <cellStyle name="Total 2 2 3 4 3 4" xfId="26074" xr:uid="{00000000-0005-0000-0000-0000EA980000}"/>
    <cellStyle name="Total 2 2 3 4 3 5" xfId="27459" xr:uid="{00000000-0005-0000-0000-0000EB980000}"/>
    <cellStyle name="Total 2 2 3 4 3 6" xfId="29473" xr:uid="{00000000-0005-0000-0000-0000EC980000}"/>
    <cellStyle name="Total 2 2 3 4 3 7" xfId="14143" xr:uid="{00000000-0005-0000-0000-0000ED980000}"/>
    <cellStyle name="Total 2 2 3 4 4" xfId="4623" xr:uid="{00000000-0005-0000-0000-0000EE980000}"/>
    <cellStyle name="Total 2 2 3 4 4 2" xfId="21941" xr:uid="{00000000-0005-0000-0000-0000EF980000}"/>
    <cellStyle name="Total 2 2 3 4 4 3" xfId="20199" xr:uid="{00000000-0005-0000-0000-0000F0980000}"/>
    <cellStyle name="Total 2 2 3 4 4 4" xfId="24667" xr:uid="{00000000-0005-0000-0000-0000F1980000}"/>
    <cellStyle name="Total 2 2 3 4 4 5" xfId="30148" xr:uid="{00000000-0005-0000-0000-0000F2980000}"/>
    <cellStyle name="Total 2 2 3 4 4 6" xfId="26047" xr:uid="{00000000-0005-0000-0000-0000F3980000}"/>
    <cellStyle name="Total 2 2 3 4 5" xfId="18255" xr:uid="{00000000-0005-0000-0000-0000F4980000}"/>
    <cellStyle name="Total 2 2 3 4 6" xfId="18795" xr:uid="{00000000-0005-0000-0000-0000F5980000}"/>
    <cellStyle name="Total 2 2 3 4 7" xfId="27928" xr:uid="{00000000-0005-0000-0000-0000F6980000}"/>
    <cellStyle name="Total 2 2 3 4 8" xfId="30695" xr:uid="{00000000-0005-0000-0000-0000F7980000}"/>
    <cellStyle name="Total 2 2 3 4 9" xfId="26845" xr:uid="{00000000-0005-0000-0000-0000F8980000}"/>
    <cellStyle name="Total 2 2 3 5" xfId="1912" xr:uid="{00000000-0005-0000-0000-0000F9980000}"/>
    <cellStyle name="Total 2 2 3 5 2" xfId="6213" xr:uid="{00000000-0005-0000-0000-0000FA980000}"/>
    <cellStyle name="Total 2 2 3 5 2 2" xfId="13778" xr:uid="{00000000-0005-0000-0000-0000FB980000}"/>
    <cellStyle name="Total 2 2 3 5 2 3" xfId="23424" xr:uid="{00000000-0005-0000-0000-0000FC980000}"/>
    <cellStyle name="Total 2 2 3 5 2 4" xfId="25997" xr:uid="{00000000-0005-0000-0000-0000FD980000}"/>
    <cellStyle name="Total 2 2 3 5 2 5" xfId="26729" xr:uid="{00000000-0005-0000-0000-0000FE980000}"/>
    <cellStyle name="Total 2 2 3 5 2 6" xfId="26582" xr:uid="{00000000-0005-0000-0000-0000FF980000}"/>
    <cellStyle name="Total 2 2 3 5 2 7" xfId="30945" xr:uid="{00000000-0005-0000-0000-000000990000}"/>
    <cellStyle name="Total 2 2 3 5 3" xfId="3909" xr:uid="{00000000-0005-0000-0000-000001990000}"/>
    <cellStyle name="Total 2 2 3 5 3 2" xfId="21276" xr:uid="{00000000-0005-0000-0000-000002990000}"/>
    <cellStyle name="Total 2 2 3 5 3 3" xfId="24638" xr:uid="{00000000-0005-0000-0000-000003990000}"/>
    <cellStyle name="Total 2 2 3 5 3 4" xfId="26829" xr:uid="{00000000-0005-0000-0000-000004990000}"/>
    <cellStyle name="Total 2 2 3 5 3 5" xfId="21466" xr:uid="{00000000-0005-0000-0000-000005990000}"/>
    <cellStyle name="Total 2 2 3 5 3 6" xfId="28375" xr:uid="{00000000-0005-0000-0000-000006990000}"/>
    <cellStyle name="Total 2 2 3 5 4" xfId="14515" xr:uid="{00000000-0005-0000-0000-000007990000}"/>
    <cellStyle name="Total 2 2 3 5 5" xfId="24716" xr:uid="{00000000-0005-0000-0000-000008990000}"/>
    <cellStyle name="Total 2 2 3 5 6" xfId="25419" xr:uid="{00000000-0005-0000-0000-000009990000}"/>
    <cellStyle name="Total 2 2 3 5 7" xfId="30226" xr:uid="{00000000-0005-0000-0000-00000A990000}"/>
    <cellStyle name="Total 2 2 3 5 8" xfId="31172" xr:uid="{00000000-0005-0000-0000-00000B990000}"/>
    <cellStyle name="Total 2 2 3 6" xfId="5576" xr:uid="{00000000-0005-0000-0000-00000C990000}"/>
    <cellStyle name="Total 2 2 3 6 2" xfId="13259" xr:uid="{00000000-0005-0000-0000-00000D990000}"/>
    <cellStyle name="Total 2 2 3 6 3" xfId="22812" xr:uid="{00000000-0005-0000-0000-00000E990000}"/>
    <cellStyle name="Total 2 2 3 6 4" xfId="25188" xr:uid="{00000000-0005-0000-0000-00000F990000}"/>
    <cellStyle name="Total 2 2 3 6 5" xfId="22453" xr:uid="{00000000-0005-0000-0000-000010990000}"/>
    <cellStyle name="Total 2 2 3 6 6" xfId="29476" xr:uid="{00000000-0005-0000-0000-000011990000}"/>
    <cellStyle name="Total 2 2 3 6 7" xfId="30245" xr:uid="{00000000-0005-0000-0000-000012990000}"/>
    <cellStyle name="Total 2 2 3 7" xfId="6961" xr:uid="{00000000-0005-0000-0000-000013990000}"/>
    <cellStyle name="Total 2 2 3 7 2" xfId="24172" xr:uid="{00000000-0005-0000-0000-000014990000}"/>
    <cellStyle name="Total 2 2 3 7 3" xfId="25067" xr:uid="{00000000-0005-0000-0000-000015990000}"/>
    <cellStyle name="Total 2 2 3 7 4" xfId="28999" xr:uid="{00000000-0005-0000-0000-000016990000}"/>
    <cellStyle name="Total 2 2 3 7 5" xfId="28566" xr:uid="{00000000-0005-0000-0000-000017990000}"/>
    <cellStyle name="Total 2 2 3 7 6" xfId="32106" xr:uid="{00000000-0005-0000-0000-000018990000}"/>
    <cellStyle name="Total 2 2 3 8" xfId="20668" xr:uid="{00000000-0005-0000-0000-000019990000}"/>
    <cellStyle name="Total 2 2 3 9" xfId="15487" xr:uid="{00000000-0005-0000-0000-00001A990000}"/>
    <cellStyle name="Total 2 2 4" xfId="805" xr:uid="{00000000-0005-0000-0000-00001B990000}"/>
    <cellStyle name="Total 2 2 4 10" xfId="18920" xr:uid="{00000000-0005-0000-0000-00001C990000}"/>
    <cellStyle name="Total 2 2 4 2" xfId="1508" xr:uid="{00000000-0005-0000-0000-00001D990000}"/>
    <cellStyle name="Total 2 2 4 2 2" xfId="2599" xr:uid="{00000000-0005-0000-0000-00001E990000}"/>
    <cellStyle name="Total 2 2 4 2 2 2" xfId="6622" xr:uid="{00000000-0005-0000-0000-00001F990000}"/>
    <cellStyle name="Total 2 2 4 2 2 2 2" xfId="14043" xr:uid="{00000000-0005-0000-0000-000020990000}"/>
    <cellStyle name="Total 2 2 4 2 2 2 3" xfId="23833" xr:uid="{00000000-0005-0000-0000-000021990000}"/>
    <cellStyle name="Total 2 2 4 2 2 2 4" xfId="25050" xr:uid="{00000000-0005-0000-0000-000022990000}"/>
    <cellStyle name="Total 2 2 4 2 2 2 5" xfId="24584" xr:uid="{00000000-0005-0000-0000-000023990000}"/>
    <cellStyle name="Total 2 2 4 2 2 2 6" xfId="24957" xr:uid="{00000000-0005-0000-0000-000024990000}"/>
    <cellStyle name="Total 2 2 4 2 2 2 7" xfId="30142" xr:uid="{00000000-0005-0000-0000-000025990000}"/>
    <cellStyle name="Total 2 2 4 2 2 3" xfId="4696" xr:uid="{00000000-0005-0000-0000-000026990000}"/>
    <cellStyle name="Total 2 2 4 2 2 3 2" xfId="22014" xr:uid="{00000000-0005-0000-0000-000027990000}"/>
    <cellStyle name="Total 2 2 4 2 2 3 3" xfId="15580" xr:uid="{00000000-0005-0000-0000-000028990000}"/>
    <cellStyle name="Total 2 2 4 2 2 3 4" xfId="24966" xr:uid="{00000000-0005-0000-0000-000029990000}"/>
    <cellStyle name="Total 2 2 4 2 2 3 5" xfId="20713" xr:uid="{00000000-0005-0000-0000-00002A990000}"/>
    <cellStyle name="Total 2 2 4 2 2 3 6" xfId="29494" xr:uid="{00000000-0005-0000-0000-00002B990000}"/>
    <cellStyle name="Total 2 2 4 2 2 4" xfId="14873" xr:uid="{00000000-0005-0000-0000-00002C990000}"/>
    <cellStyle name="Total 2 2 4 2 2 5" xfId="21757" xr:uid="{00000000-0005-0000-0000-00002D990000}"/>
    <cellStyle name="Total 2 2 4 2 2 6" xfId="15915" xr:uid="{00000000-0005-0000-0000-00002E990000}"/>
    <cellStyle name="Total 2 2 4 2 2 7" xfId="15869" xr:uid="{00000000-0005-0000-0000-00002F990000}"/>
    <cellStyle name="Total 2 2 4 2 2 8" xfId="29146" xr:uid="{00000000-0005-0000-0000-000030990000}"/>
    <cellStyle name="Total 2 2 4 2 3" xfId="5935" xr:uid="{00000000-0005-0000-0000-000031990000}"/>
    <cellStyle name="Total 2 2 4 2 3 2" xfId="13564" xr:uid="{00000000-0005-0000-0000-000032990000}"/>
    <cellStyle name="Total 2 2 4 2 3 3" xfId="23146" xr:uid="{00000000-0005-0000-0000-000033990000}"/>
    <cellStyle name="Total 2 2 4 2 3 4" xfId="25287" xr:uid="{00000000-0005-0000-0000-000034990000}"/>
    <cellStyle name="Total 2 2 4 2 3 5" xfId="26923" xr:uid="{00000000-0005-0000-0000-000035990000}"/>
    <cellStyle name="Total 2 2 4 2 3 6" xfId="29428" xr:uid="{00000000-0005-0000-0000-000036990000}"/>
    <cellStyle name="Total 2 2 4 2 3 7" xfId="30275" xr:uid="{00000000-0005-0000-0000-000037990000}"/>
    <cellStyle name="Total 2 2 4 2 4" xfId="4902" xr:uid="{00000000-0005-0000-0000-000038990000}"/>
    <cellStyle name="Total 2 2 4 2 4 2" xfId="22200" xr:uid="{00000000-0005-0000-0000-000039990000}"/>
    <cellStyle name="Total 2 2 4 2 4 3" xfId="22240" xr:uid="{00000000-0005-0000-0000-00003A990000}"/>
    <cellStyle name="Total 2 2 4 2 4 4" xfId="26281" xr:uid="{00000000-0005-0000-0000-00003B990000}"/>
    <cellStyle name="Total 2 2 4 2 4 5" xfId="27810" xr:uid="{00000000-0005-0000-0000-00003C990000}"/>
    <cellStyle name="Total 2 2 4 2 4 6" xfId="31273" xr:uid="{00000000-0005-0000-0000-00003D990000}"/>
    <cellStyle name="Total 2 2 4 2 5" xfId="19992" xr:uid="{00000000-0005-0000-0000-00003E990000}"/>
    <cellStyle name="Total 2 2 4 2 6" xfId="25982" xr:uid="{00000000-0005-0000-0000-00003F990000}"/>
    <cellStyle name="Total 2 2 4 2 7" xfId="26063" xr:uid="{00000000-0005-0000-0000-000040990000}"/>
    <cellStyle name="Total 2 2 4 2 8" xfId="29294" xr:uid="{00000000-0005-0000-0000-000041990000}"/>
    <cellStyle name="Total 2 2 4 2 9" xfId="26672" xr:uid="{00000000-0005-0000-0000-000042990000}"/>
    <cellStyle name="Total 2 2 4 3" xfId="1915" xr:uid="{00000000-0005-0000-0000-000043990000}"/>
    <cellStyle name="Total 2 2 4 3 2" xfId="6216" xr:uid="{00000000-0005-0000-0000-000044990000}"/>
    <cellStyle name="Total 2 2 4 3 2 2" xfId="13781" xr:uid="{00000000-0005-0000-0000-000045990000}"/>
    <cellStyle name="Total 2 2 4 3 2 3" xfId="23427" xr:uid="{00000000-0005-0000-0000-000046990000}"/>
    <cellStyle name="Total 2 2 4 3 2 4" xfId="20063" xr:uid="{00000000-0005-0000-0000-000047990000}"/>
    <cellStyle name="Total 2 2 4 3 2 5" xfId="28045" xr:uid="{00000000-0005-0000-0000-000048990000}"/>
    <cellStyle name="Total 2 2 4 3 2 6" xfId="30552" xr:uid="{00000000-0005-0000-0000-000049990000}"/>
    <cellStyle name="Total 2 2 4 3 2 7" xfId="31498" xr:uid="{00000000-0005-0000-0000-00004A990000}"/>
    <cellStyle name="Total 2 2 4 3 3" xfId="5562" xr:uid="{00000000-0005-0000-0000-00004B990000}"/>
    <cellStyle name="Total 2 2 4 3 3 2" xfId="22798" xr:uid="{00000000-0005-0000-0000-00004C990000}"/>
    <cellStyle name="Total 2 2 4 3 3 3" xfId="20559" xr:uid="{00000000-0005-0000-0000-00004D990000}"/>
    <cellStyle name="Total 2 2 4 3 3 4" xfId="27880" xr:uid="{00000000-0005-0000-0000-00004E990000}"/>
    <cellStyle name="Total 2 2 4 3 3 5" xfId="25779" xr:uid="{00000000-0005-0000-0000-00004F990000}"/>
    <cellStyle name="Total 2 2 4 3 3 6" xfId="30909" xr:uid="{00000000-0005-0000-0000-000050990000}"/>
    <cellStyle name="Total 2 2 4 3 4" xfId="14512" xr:uid="{00000000-0005-0000-0000-000051990000}"/>
    <cellStyle name="Total 2 2 4 3 5" xfId="20068" xr:uid="{00000000-0005-0000-0000-000052990000}"/>
    <cellStyle name="Total 2 2 4 3 6" xfId="26671" xr:uid="{00000000-0005-0000-0000-000053990000}"/>
    <cellStyle name="Total 2 2 4 3 7" xfId="29677" xr:uid="{00000000-0005-0000-0000-000054990000}"/>
    <cellStyle name="Total 2 2 4 3 8" xfId="31265" xr:uid="{00000000-0005-0000-0000-000055990000}"/>
    <cellStyle name="Total 2 2 4 4" xfId="5578" xr:uid="{00000000-0005-0000-0000-000056990000}"/>
    <cellStyle name="Total 2 2 4 4 2" xfId="13261" xr:uid="{00000000-0005-0000-0000-000057990000}"/>
    <cellStyle name="Total 2 2 4 4 3" xfId="22814" xr:uid="{00000000-0005-0000-0000-000058990000}"/>
    <cellStyle name="Total 2 2 4 4 4" xfId="19880" xr:uid="{00000000-0005-0000-0000-000059990000}"/>
    <cellStyle name="Total 2 2 4 4 5" xfId="18875" xr:uid="{00000000-0005-0000-0000-00005A990000}"/>
    <cellStyle name="Total 2 2 4 4 6" xfId="26359" xr:uid="{00000000-0005-0000-0000-00005B990000}"/>
    <cellStyle name="Total 2 2 4 4 7" xfId="31033" xr:uid="{00000000-0005-0000-0000-00005C990000}"/>
    <cellStyle name="Total 2 2 4 5" xfId="4890" xr:uid="{00000000-0005-0000-0000-00005D990000}"/>
    <cellStyle name="Total 2 2 4 5 2" xfId="22188" xr:uid="{00000000-0005-0000-0000-00005E990000}"/>
    <cellStyle name="Total 2 2 4 5 3" xfId="25133" xr:uid="{00000000-0005-0000-0000-00005F990000}"/>
    <cellStyle name="Total 2 2 4 5 4" xfId="27492" xr:uid="{00000000-0005-0000-0000-000060990000}"/>
    <cellStyle name="Total 2 2 4 5 5" xfId="28708" xr:uid="{00000000-0005-0000-0000-000061990000}"/>
    <cellStyle name="Total 2 2 4 5 6" xfId="31852" xr:uid="{00000000-0005-0000-0000-000062990000}"/>
    <cellStyle name="Total 2 2 4 6" xfId="26401" xr:uid="{00000000-0005-0000-0000-000063990000}"/>
    <cellStyle name="Total 2 2 4 7" xfId="19970" xr:uid="{00000000-0005-0000-0000-000064990000}"/>
    <cellStyle name="Total 2 2 4 8" xfId="30617" xr:uid="{00000000-0005-0000-0000-000065990000}"/>
    <cellStyle name="Total 2 2 4 9" xfId="21019" xr:uid="{00000000-0005-0000-0000-000066990000}"/>
    <cellStyle name="Total 2 2 5" xfId="806" xr:uid="{00000000-0005-0000-0000-000067990000}"/>
    <cellStyle name="Total 2 2 5 10" xfId="31496" xr:uid="{00000000-0005-0000-0000-000068990000}"/>
    <cellStyle name="Total 2 2 5 2" xfId="1509" xr:uid="{00000000-0005-0000-0000-000069990000}"/>
    <cellStyle name="Total 2 2 5 2 2" xfId="2600" xr:uid="{00000000-0005-0000-0000-00006A990000}"/>
    <cellStyle name="Total 2 2 5 2 2 2" xfId="6623" xr:uid="{00000000-0005-0000-0000-00006B990000}"/>
    <cellStyle name="Total 2 2 5 2 2 2 2" xfId="14044" xr:uid="{00000000-0005-0000-0000-00006C990000}"/>
    <cellStyle name="Total 2 2 5 2 2 2 3" xfId="23834" xr:uid="{00000000-0005-0000-0000-00006D990000}"/>
    <cellStyle name="Total 2 2 5 2 2 2 4" xfId="20275" xr:uid="{00000000-0005-0000-0000-00006E990000}"/>
    <cellStyle name="Total 2 2 5 2 2 2 5" xfId="20587" xr:uid="{00000000-0005-0000-0000-00006F990000}"/>
    <cellStyle name="Total 2 2 5 2 2 2 6" xfId="30367" xr:uid="{00000000-0005-0000-0000-000070990000}"/>
    <cellStyle name="Total 2 2 5 2 2 2 7" xfId="27657" xr:uid="{00000000-0005-0000-0000-000071990000}"/>
    <cellStyle name="Total 2 2 5 2 2 3" xfId="4355" xr:uid="{00000000-0005-0000-0000-000072990000}"/>
    <cellStyle name="Total 2 2 5 2 2 3 2" xfId="21701" xr:uid="{00000000-0005-0000-0000-000073990000}"/>
    <cellStyle name="Total 2 2 5 2 2 3 3" xfId="14461" xr:uid="{00000000-0005-0000-0000-000074990000}"/>
    <cellStyle name="Total 2 2 5 2 2 3 4" xfId="20980" xr:uid="{00000000-0005-0000-0000-000075990000}"/>
    <cellStyle name="Total 2 2 5 2 2 3 5" xfId="15888" xr:uid="{00000000-0005-0000-0000-000076990000}"/>
    <cellStyle name="Total 2 2 5 2 2 3 6" xfId="30550" xr:uid="{00000000-0005-0000-0000-000077990000}"/>
    <cellStyle name="Total 2 2 5 2 2 4" xfId="14315" xr:uid="{00000000-0005-0000-0000-000078990000}"/>
    <cellStyle name="Total 2 2 5 2 2 5" xfId="22640" xr:uid="{00000000-0005-0000-0000-000079990000}"/>
    <cellStyle name="Total 2 2 5 2 2 6" xfId="25352" xr:uid="{00000000-0005-0000-0000-00007A990000}"/>
    <cellStyle name="Total 2 2 5 2 2 7" xfId="26641" xr:uid="{00000000-0005-0000-0000-00007B990000}"/>
    <cellStyle name="Total 2 2 5 2 2 8" xfId="22148" xr:uid="{00000000-0005-0000-0000-00007C990000}"/>
    <cellStyle name="Total 2 2 5 2 3" xfId="5936" xr:uid="{00000000-0005-0000-0000-00007D990000}"/>
    <cellStyle name="Total 2 2 5 2 3 2" xfId="13565" xr:uid="{00000000-0005-0000-0000-00007E990000}"/>
    <cellStyle name="Total 2 2 5 2 3 3" xfId="23147" xr:uid="{00000000-0005-0000-0000-00007F990000}"/>
    <cellStyle name="Total 2 2 5 2 3 4" xfId="18549" xr:uid="{00000000-0005-0000-0000-000080990000}"/>
    <cellStyle name="Total 2 2 5 2 3 5" xfId="25175" xr:uid="{00000000-0005-0000-0000-000081990000}"/>
    <cellStyle name="Total 2 2 5 2 3 6" xfId="29547" xr:uid="{00000000-0005-0000-0000-000082990000}"/>
    <cellStyle name="Total 2 2 5 2 3 7" xfId="27728" xr:uid="{00000000-0005-0000-0000-000083990000}"/>
    <cellStyle name="Total 2 2 5 2 4" xfId="6790" xr:uid="{00000000-0005-0000-0000-000084990000}"/>
    <cellStyle name="Total 2 2 5 2 4 2" xfId="24001" xr:uid="{00000000-0005-0000-0000-000085990000}"/>
    <cellStyle name="Total 2 2 5 2 4 3" xfId="26491" xr:uid="{00000000-0005-0000-0000-000086990000}"/>
    <cellStyle name="Total 2 2 5 2 4 4" xfId="28828" xr:uid="{00000000-0005-0000-0000-000087990000}"/>
    <cellStyle name="Total 2 2 5 2 4 5" xfId="30091" xr:uid="{00000000-0005-0000-0000-000088990000}"/>
    <cellStyle name="Total 2 2 5 2 4 6" xfId="30195" xr:uid="{00000000-0005-0000-0000-000089990000}"/>
    <cellStyle name="Total 2 2 5 2 5" xfId="15820" xr:uid="{00000000-0005-0000-0000-00008A990000}"/>
    <cellStyle name="Total 2 2 5 2 6" xfId="19926" xr:uid="{00000000-0005-0000-0000-00008B990000}"/>
    <cellStyle name="Total 2 2 5 2 7" xfId="15824" xr:uid="{00000000-0005-0000-0000-00008C990000}"/>
    <cellStyle name="Total 2 2 5 2 8" xfId="17919" xr:uid="{00000000-0005-0000-0000-00008D990000}"/>
    <cellStyle name="Total 2 2 5 2 9" xfId="28258" xr:uid="{00000000-0005-0000-0000-00008E990000}"/>
    <cellStyle name="Total 2 2 5 3" xfId="1916" xr:uid="{00000000-0005-0000-0000-00008F990000}"/>
    <cellStyle name="Total 2 2 5 3 2" xfId="6217" xr:uid="{00000000-0005-0000-0000-000090990000}"/>
    <cellStyle name="Total 2 2 5 3 2 2" xfId="13782" xr:uid="{00000000-0005-0000-0000-000091990000}"/>
    <cellStyle name="Total 2 2 5 3 2 3" xfId="23428" xr:uid="{00000000-0005-0000-0000-000092990000}"/>
    <cellStyle name="Total 2 2 5 3 2 4" xfId="25335" xr:uid="{00000000-0005-0000-0000-000093990000}"/>
    <cellStyle name="Total 2 2 5 3 2 5" xfId="22619" xr:uid="{00000000-0005-0000-0000-000094990000}"/>
    <cellStyle name="Total 2 2 5 3 2 6" xfId="30256" xr:uid="{00000000-0005-0000-0000-000095990000}"/>
    <cellStyle name="Total 2 2 5 3 2 7" xfId="25936" xr:uid="{00000000-0005-0000-0000-000096990000}"/>
    <cellStyle name="Total 2 2 5 3 3" xfId="6507" xr:uid="{00000000-0005-0000-0000-000097990000}"/>
    <cellStyle name="Total 2 2 5 3 3 2" xfId="23718" xr:uid="{00000000-0005-0000-0000-000098990000}"/>
    <cellStyle name="Total 2 2 5 3 3 3" xfId="22563" xr:uid="{00000000-0005-0000-0000-000099990000}"/>
    <cellStyle name="Total 2 2 5 3 3 4" xfId="17937" xr:uid="{00000000-0005-0000-0000-00009A990000}"/>
    <cellStyle name="Total 2 2 5 3 3 5" xfId="30036" xr:uid="{00000000-0005-0000-0000-00009B990000}"/>
    <cellStyle name="Total 2 2 5 3 3 6" xfId="26205" xr:uid="{00000000-0005-0000-0000-00009C990000}"/>
    <cellStyle name="Total 2 2 5 3 4" xfId="14511" xr:uid="{00000000-0005-0000-0000-00009D990000}"/>
    <cellStyle name="Total 2 2 5 3 5" xfId="24861" xr:uid="{00000000-0005-0000-0000-00009E990000}"/>
    <cellStyle name="Total 2 2 5 3 6" xfId="22852" xr:uid="{00000000-0005-0000-0000-00009F990000}"/>
    <cellStyle name="Total 2 2 5 3 7" xfId="30656" xr:uid="{00000000-0005-0000-0000-0000A0990000}"/>
    <cellStyle name="Total 2 2 5 3 8" xfId="25785" xr:uid="{00000000-0005-0000-0000-0000A1990000}"/>
    <cellStyle name="Total 2 2 5 4" xfId="4687" xr:uid="{00000000-0005-0000-0000-0000A2990000}"/>
    <cellStyle name="Total 2 2 5 4 2" xfId="12513" xr:uid="{00000000-0005-0000-0000-0000A3990000}"/>
    <cellStyle name="Total 2 2 5 4 3" xfId="22005" xr:uid="{00000000-0005-0000-0000-0000A4990000}"/>
    <cellStyle name="Total 2 2 5 4 4" xfId="18911" xr:uid="{00000000-0005-0000-0000-0000A5990000}"/>
    <cellStyle name="Total 2 2 5 4 5" xfId="14441" xr:uid="{00000000-0005-0000-0000-0000A6990000}"/>
    <cellStyle name="Total 2 2 5 4 6" xfId="19956" xr:uid="{00000000-0005-0000-0000-0000A7990000}"/>
    <cellStyle name="Total 2 2 5 4 7" xfId="31523" xr:uid="{00000000-0005-0000-0000-0000A8990000}"/>
    <cellStyle name="Total 2 2 5 5" xfId="6495" xr:uid="{00000000-0005-0000-0000-0000A9990000}"/>
    <cellStyle name="Total 2 2 5 5 2" xfId="23706" xr:uid="{00000000-0005-0000-0000-0000AA990000}"/>
    <cellStyle name="Total 2 2 5 5 3" xfId="20859" xr:uid="{00000000-0005-0000-0000-0000AB990000}"/>
    <cellStyle name="Total 2 2 5 5 4" xfId="20624" xr:uid="{00000000-0005-0000-0000-0000AC990000}"/>
    <cellStyle name="Total 2 2 5 5 5" xfId="22923" xr:uid="{00000000-0005-0000-0000-0000AD990000}"/>
    <cellStyle name="Total 2 2 5 5 6" xfId="24345" xr:uid="{00000000-0005-0000-0000-0000AE990000}"/>
    <cellStyle name="Total 2 2 5 6" xfId="21036" xr:uid="{00000000-0005-0000-0000-0000AF990000}"/>
    <cellStyle name="Total 2 2 5 7" xfId="19463" xr:uid="{00000000-0005-0000-0000-0000B0990000}"/>
    <cellStyle name="Total 2 2 5 8" xfId="26841" xr:uid="{00000000-0005-0000-0000-0000B1990000}"/>
    <cellStyle name="Total 2 2 5 9" xfId="26720" xr:uid="{00000000-0005-0000-0000-0000B2990000}"/>
    <cellStyle name="Total 2 2 6" xfId="1498" xr:uid="{00000000-0005-0000-0000-0000B3990000}"/>
    <cellStyle name="Total 2 2 6 2" xfId="2589" xr:uid="{00000000-0005-0000-0000-0000B4990000}"/>
    <cellStyle name="Total 2 2 6 2 2" xfId="6612" xr:uid="{00000000-0005-0000-0000-0000B5990000}"/>
    <cellStyle name="Total 2 2 6 2 2 2" xfId="14033" xr:uid="{00000000-0005-0000-0000-0000B6990000}"/>
    <cellStyle name="Total 2 2 6 2 2 3" xfId="23823" xr:uid="{00000000-0005-0000-0000-0000B7990000}"/>
    <cellStyle name="Total 2 2 6 2 2 4" xfId="15905" xr:uid="{00000000-0005-0000-0000-0000B8990000}"/>
    <cellStyle name="Total 2 2 6 2 2 5" xfId="22545" xr:uid="{00000000-0005-0000-0000-0000B9990000}"/>
    <cellStyle name="Total 2 2 6 2 2 6" xfId="29069" xr:uid="{00000000-0005-0000-0000-0000BA990000}"/>
    <cellStyle name="Total 2 2 6 2 2 7" xfId="30311" xr:uid="{00000000-0005-0000-0000-0000BB990000}"/>
    <cellStyle name="Total 2 2 6 2 3" xfId="4028" xr:uid="{00000000-0005-0000-0000-0000BC990000}"/>
    <cellStyle name="Total 2 2 6 2 3 2" xfId="21395" xr:uid="{00000000-0005-0000-0000-0000BD990000}"/>
    <cellStyle name="Total 2 2 6 2 3 3" xfId="26149" xr:uid="{00000000-0005-0000-0000-0000BE990000}"/>
    <cellStyle name="Total 2 2 6 2 3 4" xfId="20575" xr:uid="{00000000-0005-0000-0000-0000BF990000}"/>
    <cellStyle name="Total 2 2 6 2 3 5" xfId="30532" xr:uid="{00000000-0005-0000-0000-0000C0990000}"/>
    <cellStyle name="Total 2 2 6 2 3 6" xfId="31525" xr:uid="{00000000-0005-0000-0000-0000C1990000}"/>
    <cellStyle name="Total 2 2 6 2 4" xfId="14083" xr:uid="{00000000-0005-0000-0000-0000C2990000}"/>
    <cellStyle name="Total 2 2 6 2 5" xfId="14249" xr:uid="{00000000-0005-0000-0000-0000C3990000}"/>
    <cellStyle name="Total 2 2 6 2 6" xfId="15238" xr:uid="{00000000-0005-0000-0000-0000C4990000}"/>
    <cellStyle name="Total 2 2 6 2 7" xfId="14788" xr:uid="{00000000-0005-0000-0000-0000C5990000}"/>
    <cellStyle name="Total 2 2 6 2 8" xfId="31592" xr:uid="{00000000-0005-0000-0000-0000C6990000}"/>
    <cellStyle name="Total 2 2 6 3" xfId="5925" xr:uid="{00000000-0005-0000-0000-0000C7990000}"/>
    <cellStyle name="Total 2 2 6 3 2" xfId="13554" xr:uid="{00000000-0005-0000-0000-0000C8990000}"/>
    <cellStyle name="Total 2 2 6 3 3" xfId="23136" xr:uid="{00000000-0005-0000-0000-0000C9990000}"/>
    <cellStyle name="Total 2 2 6 3 4" xfId="20390" xr:uid="{00000000-0005-0000-0000-0000CA990000}"/>
    <cellStyle name="Total 2 2 6 3 5" xfId="21463" xr:uid="{00000000-0005-0000-0000-0000CB990000}"/>
    <cellStyle name="Total 2 2 6 3 6" xfId="30137" xr:uid="{00000000-0005-0000-0000-0000CC990000}"/>
    <cellStyle name="Total 2 2 6 3 7" xfId="31152" xr:uid="{00000000-0005-0000-0000-0000CD990000}"/>
    <cellStyle name="Total 2 2 6 4" xfId="4013" xr:uid="{00000000-0005-0000-0000-0000CE990000}"/>
    <cellStyle name="Total 2 2 6 4 2" xfId="21380" xr:uid="{00000000-0005-0000-0000-0000CF990000}"/>
    <cellStyle name="Total 2 2 6 4 3" xfId="26337" xr:uid="{00000000-0005-0000-0000-0000D0990000}"/>
    <cellStyle name="Total 2 2 6 4 4" xfId="26927" xr:uid="{00000000-0005-0000-0000-0000D1990000}"/>
    <cellStyle name="Total 2 2 6 4 5" xfId="20814" xr:uid="{00000000-0005-0000-0000-0000D2990000}"/>
    <cellStyle name="Total 2 2 6 4 6" xfId="21148" xr:uid="{00000000-0005-0000-0000-0000D3990000}"/>
    <cellStyle name="Total 2 2 6 5" xfId="15187" xr:uid="{00000000-0005-0000-0000-0000D4990000}"/>
    <cellStyle name="Total 2 2 6 6" xfId="15565" xr:uid="{00000000-0005-0000-0000-0000D5990000}"/>
    <cellStyle name="Total 2 2 6 7" xfId="27424" xr:uid="{00000000-0005-0000-0000-0000D6990000}"/>
    <cellStyle name="Total 2 2 6 8" xfId="19462" xr:uid="{00000000-0005-0000-0000-0000D7990000}"/>
    <cellStyle name="Total 2 2 6 9" xfId="30679" xr:uid="{00000000-0005-0000-0000-0000D8990000}"/>
    <cellStyle name="Total 2 2 7" xfId="1905" xr:uid="{00000000-0005-0000-0000-0000D9990000}"/>
    <cellStyle name="Total 2 2 7 2" xfId="6206" xr:uid="{00000000-0005-0000-0000-0000DA990000}"/>
    <cellStyle name="Total 2 2 7 2 2" xfId="13771" xr:uid="{00000000-0005-0000-0000-0000DB990000}"/>
    <cellStyle name="Total 2 2 7 2 3" xfId="23417" xr:uid="{00000000-0005-0000-0000-0000DC990000}"/>
    <cellStyle name="Total 2 2 7 2 4" xfId="24820" xr:uid="{00000000-0005-0000-0000-0000DD990000}"/>
    <cellStyle name="Total 2 2 7 2 5" xfId="25529" xr:uid="{00000000-0005-0000-0000-0000DE990000}"/>
    <cellStyle name="Total 2 2 7 2 6" xfId="29205" xr:uid="{00000000-0005-0000-0000-0000DF990000}"/>
    <cellStyle name="Total 2 2 7 2 7" xfId="21607" xr:uid="{00000000-0005-0000-0000-0000E0990000}"/>
    <cellStyle name="Total 2 2 7 3" xfId="6309" xr:uid="{00000000-0005-0000-0000-0000E1990000}"/>
    <cellStyle name="Total 2 2 7 3 2" xfId="23520" xr:uid="{00000000-0005-0000-0000-0000E2990000}"/>
    <cellStyle name="Total 2 2 7 3 3" xfId="16542" xr:uid="{00000000-0005-0000-0000-0000E3990000}"/>
    <cellStyle name="Total 2 2 7 3 4" xfId="27695" xr:uid="{00000000-0005-0000-0000-0000E4990000}"/>
    <cellStyle name="Total 2 2 7 3 5" xfId="25320" xr:uid="{00000000-0005-0000-0000-0000E5990000}"/>
    <cellStyle name="Total 2 2 7 3 6" xfId="26307" xr:uid="{00000000-0005-0000-0000-0000E6990000}"/>
    <cellStyle name="Total 2 2 7 4" xfId="14878" xr:uid="{00000000-0005-0000-0000-0000E7990000}"/>
    <cellStyle name="Total 2 2 7 5" xfId="20431" xr:uid="{00000000-0005-0000-0000-0000E8990000}"/>
    <cellStyle name="Total 2 2 7 6" xfId="17949" xr:uid="{00000000-0005-0000-0000-0000E9990000}"/>
    <cellStyle name="Total 2 2 7 7" xfId="28266" xr:uid="{00000000-0005-0000-0000-0000EA990000}"/>
    <cellStyle name="Total 2 2 7 8" xfId="31324" xr:uid="{00000000-0005-0000-0000-0000EB990000}"/>
    <cellStyle name="Total 2 2 8" xfId="4689" xr:uid="{00000000-0005-0000-0000-0000EC990000}"/>
    <cellStyle name="Total 2 2 8 2" xfId="12515" xr:uid="{00000000-0005-0000-0000-0000ED990000}"/>
    <cellStyle name="Total 2 2 8 3" xfId="22007" xr:uid="{00000000-0005-0000-0000-0000EE990000}"/>
    <cellStyle name="Total 2 2 8 4" xfId="25324" xr:uid="{00000000-0005-0000-0000-0000EF990000}"/>
    <cellStyle name="Total 2 2 8 5" xfId="27026" xr:uid="{00000000-0005-0000-0000-0000F0990000}"/>
    <cellStyle name="Total 2 2 8 6" xfId="27158" xr:uid="{00000000-0005-0000-0000-0000F1990000}"/>
    <cellStyle name="Total 2 2 8 7" xfId="31970" xr:uid="{00000000-0005-0000-0000-0000F2990000}"/>
    <cellStyle name="Total 2 2 9" xfId="3924" xr:uid="{00000000-0005-0000-0000-0000F3990000}"/>
    <cellStyle name="Total 2 2 9 2" xfId="21291" xr:uid="{00000000-0005-0000-0000-0000F4990000}"/>
    <cellStyle name="Total 2 2 9 3" xfId="25917" xr:uid="{00000000-0005-0000-0000-0000F5990000}"/>
    <cellStyle name="Total 2 2 9 4" xfId="15579" xr:uid="{00000000-0005-0000-0000-0000F6990000}"/>
    <cellStyle name="Total 2 2 9 5" xfId="21855" xr:uid="{00000000-0005-0000-0000-0000F7990000}"/>
    <cellStyle name="Total 2 2 9 6" xfId="29918" xr:uid="{00000000-0005-0000-0000-0000F8990000}"/>
    <cellStyle name="Total 2 3" xfId="807" xr:uid="{00000000-0005-0000-0000-0000F9990000}"/>
    <cellStyle name="Total 2 3 10" xfId="20544" xr:uid="{00000000-0005-0000-0000-0000FA990000}"/>
    <cellStyle name="Total 2 3 11" xfId="29875" xr:uid="{00000000-0005-0000-0000-0000FB990000}"/>
    <cellStyle name="Total 2 3 12" xfId="30390" xr:uid="{00000000-0005-0000-0000-0000FC990000}"/>
    <cellStyle name="Total 2 3 13" xfId="30181" xr:uid="{00000000-0005-0000-0000-0000FD990000}"/>
    <cellStyle name="Total 2 3 2" xfId="808" xr:uid="{00000000-0005-0000-0000-0000FE990000}"/>
    <cellStyle name="Total 2 3 2 10" xfId="26583" xr:uid="{00000000-0005-0000-0000-0000FF990000}"/>
    <cellStyle name="Total 2 3 2 11" xfId="21749" xr:uid="{00000000-0005-0000-0000-0000009A0000}"/>
    <cellStyle name="Total 2 3 2 12" xfId="28277" xr:uid="{00000000-0005-0000-0000-0000019A0000}"/>
    <cellStyle name="Total 2 3 2 2" xfId="809" xr:uid="{00000000-0005-0000-0000-0000029A0000}"/>
    <cellStyle name="Total 2 3 2 2 10" xfId="32031" xr:uid="{00000000-0005-0000-0000-0000039A0000}"/>
    <cellStyle name="Total 2 3 2 2 2" xfId="1512" xr:uid="{00000000-0005-0000-0000-0000049A0000}"/>
    <cellStyle name="Total 2 3 2 2 2 2" xfId="2603" xr:uid="{00000000-0005-0000-0000-0000059A0000}"/>
    <cellStyle name="Total 2 3 2 2 2 2 2" xfId="6626" xr:uid="{00000000-0005-0000-0000-0000069A0000}"/>
    <cellStyle name="Total 2 3 2 2 2 2 2 2" xfId="14047" xr:uid="{00000000-0005-0000-0000-0000079A0000}"/>
    <cellStyle name="Total 2 3 2 2 2 2 2 3" xfId="23837" xr:uid="{00000000-0005-0000-0000-0000089A0000}"/>
    <cellStyle name="Total 2 3 2 2 2 2 2 4" xfId="21611" xr:uid="{00000000-0005-0000-0000-0000099A0000}"/>
    <cellStyle name="Total 2 3 2 2 2 2 2 5" xfId="27648" xr:uid="{00000000-0005-0000-0000-00000A9A0000}"/>
    <cellStyle name="Total 2 3 2 2 2 2 2 6" xfId="27720" xr:uid="{00000000-0005-0000-0000-00000B9A0000}"/>
    <cellStyle name="Total 2 3 2 2 2 2 2 7" xfId="31079" xr:uid="{00000000-0005-0000-0000-00000C9A0000}"/>
    <cellStyle name="Total 2 3 2 2 2 2 3" xfId="6763" xr:uid="{00000000-0005-0000-0000-00000D9A0000}"/>
    <cellStyle name="Total 2 3 2 2 2 2 3 2" xfId="23974" xr:uid="{00000000-0005-0000-0000-00000E9A0000}"/>
    <cellStyle name="Total 2 3 2 2 2 2 3 3" xfId="20843" xr:uid="{00000000-0005-0000-0000-00000F9A0000}"/>
    <cellStyle name="Total 2 3 2 2 2 2 3 4" xfId="19939" xr:uid="{00000000-0005-0000-0000-0000109A0000}"/>
    <cellStyle name="Total 2 3 2 2 2 2 3 5" xfId="25392" xr:uid="{00000000-0005-0000-0000-0000119A0000}"/>
    <cellStyle name="Total 2 3 2 2 2 2 3 6" xfId="26347" xr:uid="{00000000-0005-0000-0000-0000129A0000}"/>
    <cellStyle name="Total 2 3 2 2 2 2 4" xfId="14312" xr:uid="{00000000-0005-0000-0000-0000139A0000}"/>
    <cellStyle name="Total 2 3 2 2 2 2 5" xfId="24916" xr:uid="{00000000-0005-0000-0000-0000149A0000}"/>
    <cellStyle name="Total 2 3 2 2 2 2 6" xfId="22643" xr:uid="{00000000-0005-0000-0000-0000159A0000}"/>
    <cellStyle name="Total 2 3 2 2 2 2 7" xfId="30072" xr:uid="{00000000-0005-0000-0000-0000169A0000}"/>
    <cellStyle name="Total 2 3 2 2 2 2 8" xfId="26559" xr:uid="{00000000-0005-0000-0000-0000179A0000}"/>
    <cellStyle name="Total 2 3 2 2 2 3" xfId="5939" xr:uid="{00000000-0005-0000-0000-0000189A0000}"/>
    <cellStyle name="Total 2 3 2 2 2 3 2" xfId="13568" xr:uid="{00000000-0005-0000-0000-0000199A0000}"/>
    <cellStyle name="Total 2 3 2 2 2 3 3" xfId="23150" xr:uid="{00000000-0005-0000-0000-00001A9A0000}"/>
    <cellStyle name="Total 2 3 2 2 2 3 4" xfId="19908" xr:uid="{00000000-0005-0000-0000-00001B9A0000}"/>
    <cellStyle name="Total 2 3 2 2 2 3 5" xfId="25384" xr:uid="{00000000-0005-0000-0000-00001C9A0000}"/>
    <cellStyle name="Total 2 3 2 2 2 3 6" xfId="24926" xr:uid="{00000000-0005-0000-0000-00001D9A0000}"/>
    <cellStyle name="Total 2 3 2 2 2 3 7" xfId="27398" xr:uid="{00000000-0005-0000-0000-00001E9A0000}"/>
    <cellStyle name="Total 2 3 2 2 2 4" xfId="6670" xr:uid="{00000000-0005-0000-0000-00001F9A0000}"/>
    <cellStyle name="Total 2 3 2 2 2 4 2" xfId="23881" xr:uid="{00000000-0005-0000-0000-0000209A0000}"/>
    <cellStyle name="Total 2 3 2 2 2 4 3" xfId="19825" xr:uid="{00000000-0005-0000-0000-0000219A0000}"/>
    <cellStyle name="Total 2 3 2 2 2 4 4" xfId="25988" xr:uid="{00000000-0005-0000-0000-0000229A0000}"/>
    <cellStyle name="Total 2 3 2 2 2 4 5" xfId="15517" xr:uid="{00000000-0005-0000-0000-0000239A0000}"/>
    <cellStyle name="Total 2 3 2 2 2 4 6" xfId="30497" xr:uid="{00000000-0005-0000-0000-0000249A0000}"/>
    <cellStyle name="Total 2 3 2 2 2 5" xfId="20322" xr:uid="{00000000-0005-0000-0000-0000259A0000}"/>
    <cellStyle name="Total 2 3 2 2 2 6" xfId="21817" xr:uid="{00000000-0005-0000-0000-0000269A0000}"/>
    <cellStyle name="Total 2 3 2 2 2 7" xfId="27910" xr:uid="{00000000-0005-0000-0000-0000279A0000}"/>
    <cellStyle name="Total 2 3 2 2 2 8" xfId="14782" xr:uid="{00000000-0005-0000-0000-0000289A0000}"/>
    <cellStyle name="Total 2 3 2 2 2 9" xfId="31778" xr:uid="{00000000-0005-0000-0000-0000299A0000}"/>
    <cellStyle name="Total 2 3 2 2 3" xfId="1919" xr:uid="{00000000-0005-0000-0000-00002A9A0000}"/>
    <cellStyle name="Total 2 3 2 2 3 2" xfId="6220" xr:uid="{00000000-0005-0000-0000-00002B9A0000}"/>
    <cellStyle name="Total 2 3 2 2 3 2 2" xfId="13785" xr:uid="{00000000-0005-0000-0000-00002C9A0000}"/>
    <cellStyle name="Total 2 3 2 2 3 2 3" xfId="23431" xr:uid="{00000000-0005-0000-0000-00002D9A0000}"/>
    <cellStyle name="Total 2 3 2 2 3 2 4" xfId="26154" xr:uid="{00000000-0005-0000-0000-00002E9A0000}"/>
    <cellStyle name="Total 2 3 2 2 3 2 5" xfId="24329" xr:uid="{00000000-0005-0000-0000-00002F9A0000}"/>
    <cellStyle name="Total 2 3 2 2 3 2 6" xfId="29699" xr:uid="{00000000-0005-0000-0000-0000309A0000}"/>
    <cellStyle name="Total 2 3 2 2 3 2 7" xfId="26172" xr:uid="{00000000-0005-0000-0000-0000319A0000}"/>
    <cellStyle name="Total 2 3 2 2 3 3" xfId="6473" xr:uid="{00000000-0005-0000-0000-0000329A0000}"/>
    <cellStyle name="Total 2 3 2 2 3 3 2" xfId="23684" xr:uid="{00000000-0005-0000-0000-0000339A0000}"/>
    <cellStyle name="Total 2 3 2 2 3 3 3" xfId="21786" xr:uid="{00000000-0005-0000-0000-0000349A0000}"/>
    <cellStyle name="Total 2 3 2 2 3 3 4" xfId="25461" xr:uid="{00000000-0005-0000-0000-0000359A0000}"/>
    <cellStyle name="Total 2 3 2 2 3 3 5" xfId="21917" xr:uid="{00000000-0005-0000-0000-0000369A0000}"/>
    <cellStyle name="Total 2 3 2 2 3 3 6" xfId="30969" xr:uid="{00000000-0005-0000-0000-0000379A0000}"/>
    <cellStyle name="Total 2 3 2 2 3 4" xfId="14506" xr:uid="{00000000-0005-0000-0000-0000389A0000}"/>
    <cellStyle name="Total 2 3 2 2 3 5" xfId="25503" xr:uid="{00000000-0005-0000-0000-0000399A0000}"/>
    <cellStyle name="Total 2 3 2 2 3 6" xfId="20715" xr:uid="{00000000-0005-0000-0000-00003A9A0000}"/>
    <cellStyle name="Total 2 3 2 2 3 7" xfId="30707" xr:uid="{00000000-0005-0000-0000-00003B9A0000}"/>
    <cellStyle name="Total 2 3 2 2 3 8" xfId="24433" xr:uid="{00000000-0005-0000-0000-00003C9A0000}"/>
    <cellStyle name="Total 2 3 2 2 4" xfId="5577" xr:uid="{00000000-0005-0000-0000-00003D9A0000}"/>
    <cellStyle name="Total 2 3 2 2 4 2" xfId="13260" xr:uid="{00000000-0005-0000-0000-00003E9A0000}"/>
    <cellStyle name="Total 2 3 2 2 4 3" xfId="22813" xr:uid="{00000000-0005-0000-0000-00003F9A0000}"/>
    <cellStyle name="Total 2 3 2 2 4 4" xfId="20986" xr:uid="{00000000-0005-0000-0000-0000409A0000}"/>
    <cellStyle name="Total 2 3 2 2 4 5" xfId="27423" xr:uid="{00000000-0005-0000-0000-0000419A0000}"/>
    <cellStyle name="Total 2 3 2 2 4 6" xfId="18219" xr:uid="{00000000-0005-0000-0000-0000429A0000}"/>
    <cellStyle name="Total 2 3 2 2 4 7" xfId="29701" xr:uid="{00000000-0005-0000-0000-0000439A0000}"/>
    <cellStyle name="Total 2 3 2 2 5" xfId="6956" xr:uid="{00000000-0005-0000-0000-0000449A0000}"/>
    <cellStyle name="Total 2 3 2 2 5 2" xfId="24167" xr:uid="{00000000-0005-0000-0000-0000459A0000}"/>
    <cellStyle name="Total 2 3 2 2 5 3" xfId="22433" xr:uid="{00000000-0005-0000-0000-0000469A0000}"/>
    <cellStyle name="Total 2 3 2 2 5 4" xfId="28994" xr:uid="{00000000-0005-0000-0000-0000479A0000}"/>
    <cellStyle name="Total 2 3 2 2 5 5" xfId="29144" xr:uid="{00000000-0005-0000-0000-0000489A0000}"/>
    <cellStyle name="Total 2 3 2 2 5 6" xfId="25911" xr:uid="{00000000-0005-0000-0000-0000499A0000}"/>
    <cellStyle name="Total 2 3 2 2 6" xfId="14822" xr:uid="{00000000-0005-0000-0000-00004A9A0000}"/>
    <cellStyle name="Total 2 3 2 2 7" xfId="20449" xr:uid="{00000000-0005-0000-0000-00004B9A0000}"/>
    <cellStyle name="Total 2 3 2 2 8" xfId="20604" xr:uid="{00000000-0005-0000-0000-00004C9A0000}"/>
    <cellStyle name="Total 2 3 2 2 9" xfId="29822" xr:uid="{00000000-0005-0000-0000-00004D9A0000}"/>
    <cellStyle name="Total 2 3 2 3" xfId="810" xr:uid="{00000000-0005-0000-0000-00004E9A0000}"/>
    <cellStyle name="Total 2 3 2 3 10" xfId="14838" xr:uid="{00000000-0005-0000-0000-00004F9A0000}"/>
    <cellStyle name="Total 2 3 2 3 2" xfId="1513" xr:uid="{00000000-0005-0000-0000-0000509A0000}"/>
    <cellStyle name="Total 2 3 2 3 2 2" xfId="2604" xr:uid="{00000000-0005-0000-0000-0000519A0000}"/>
    <cellStyle name="Total 2 3 2 3 2 2 2" xfId="6627" xr:uid="{00000000-0005-0000-0000-0000529A0000}"/>
    <cellStyle name="Total 2 3 2 3 2 2 2 2" xfId="14048" xr:uid="{00000000-0005-0000-0000-0000539A0000}"/>
    <cellStyle name="Total 2 3 2 3 2 2 2 3" xfId="23838" xr:uid="{00000000-0005-0000-0000-0000549A0000}"/>
    <cellStyle name="Total 2 3 2 3 2 2 2 4" xfId="24460" xr:uid="{00000000-0005-0000-0000-0000559A0000}"/>
    <cellStyle name="Total 2 3 2 3 2 2 2 5" xfId="15607" xr:uid="{00000000-0005-0000-0000-0000569A0000}"/>
    <cellStyle name="Total 2 3 2 3 2 2 2 6" xfId="21728" xr:uid="{00000000-0005-0000-0000-0000579A0000}"/>
    <cellStyle name="Total 2 3 2 3 2 2 2 7" xfId="30564" xr:uid="{00000000-0005-0000-0000-0000589A0000}"/>
    <cellStyle name="Total 2 3 2 3 2 2 3" xfId="5507" xr:uid="{00000000-0005-0000-0000-0000599A0000}"/>
    <cellStyle name="Total 2 3 2 3 2 2 3 2" xfId="22743" xr:uid="{00000000-0005-0000-0000-00005A9A0000}"/>
    <cellStyle name="Total 2 3 2 3 2 2 3 3" xfId="25613" xr:uid="{00000000-0005-0000-0000-00005B9A0000}"/>
    <cellStyle name="Total 2 3 2 3 2 2 3 4" xfId="27413" xr:uid="{00000000-0005-0000-0000-00005C9A0000}"/>
    <cellStyle name="Total 2 3 2 3 2 2 3 5" xfId="28292" xr:uid="{00000000-0005-0000-0000-00005D9A0000}"/>
    <cellStyle name="Total 2 3 2 3 2 2 3 6" xfId="31987" xr:uid="{00000000-0005-0000-0000-00005E9A0000}"/>
    <cellStyle name="Total 2 3 2 3 2 2 4" xfId="14311" xr:uid="{00000000-0005-0000-0000-00005F9A0000}"/>
    <cellStyle name="Total 2 3 2 3 2 2 5" xfId="20916" xr:uid="{00000000-0005-0000-0000-0000609A0000}"/>
    <cellStyle name="Total 2 3 2 3 2 2 6" xfId="27583" xr:uid="{00000000-0005-0000-0000-0000619A0000}"/>
    <cellStyle name="Total 2 3 2 3 2 2 7" xfId="30613" xr:uid="{00000000-0005-0000-0000-0000629A0000}"/>
    <cellStyle name="Total 2 3 2 3 2 2 8" xfId="30918" xr:uid="{00000000-0005-0000-0000-0000639A0000}"/>
    <cellStyle name="Total 2 3 2 3 2 3" xfId="5940" xr:uid="{00000000-0005-0000-0000-0000649A0000}"/>
    <cellStyle name="Total 2 3 2 3 2 3 2" xfId="13569" xr:uid="{00000000-0005-0000-0000-0000659A0000}"/>
    <cellStyle name="Total 2 3 2 3 2 3 3" xfId="23151" xr:uid="{00000000-0005-0000-0000-0000669A0000}"/>
    <cellStyle name="Total 2 3 2 3 2 3 4" xfId="22097" xr:uid="{00000000-0005-0000-0000-0000679A0000}"/>
    <cellStyle name="Total 2 3 2 3 2 3 5" xfId="21622" xr:uid="{00000000-0005-0000-0000-0000689A0000}"/>
    <cellStyle name="Total 2 3 2 3 2 3 6" xfId="21189" xr:uid="{00000000-0005-0000-0000-0000699A0000}"/>
    <cellStyle name="Total 2 3 2 3 2 3 7" xfId="24969" xr:uid="{00000000-0005-0000-0000-00006A9A0000}"/>
    <cellStyle name="Total 2 3 2 3 2 4" xfId="6922" xr:uid="{00000000-0005-0000-0000-00006B9A0000}"/>
    <cellStyle name="Total 2 3 2 3 2 4 2" xfId="24133" xr:uid="{00000000-0005-0000-0000-00006C9A0000}"/>
    <cellStyle name="Total 2 3 2 3 2 4 3" xfId="17812" xr:uid="{00000000-0005-0000-0000-00006D9A0000}"/>
    <cellStyle name="Total 2 3 2 3 2 4 4" xfId="28960" xr:uid="{00000000-0005-0000-0000-00006E9A0000}"/>
    <cellStyle name="Total 2 3 2 3 2 4 5" xfId="28394" xr:uid="{00000000-0005-0000-0000-00006F9A0000}"/>
    <cellStyle name="Total 2 3 2 3 2 4 6" xfId="30847" xr:uid="{00000000-0005-0000-0000-0000709A0000}"/>
    <cellStyle name="Total 2 3 2 3 2 5" xfId="20161" xr:uid="{00000000-0005-0000-0000-0000719A0000}"/>
    <cellStyle name="Total 2 3 2 3 2 6" xfId="25919" xr:uid="{00000000-0005-0000-0000-0000729A0000}"/>
    <cellStyle name="Total 2 3 2 3 2 7" xfId="28164" xr:uid="{00000000-0005-0000-0000-0000739A0000}"/>
    <cellStyle name="Total 2 3 2 3 2 8" xfId="25557" xr:uid="{00000000-0005-0000-0000-0000749A0000}"/>
    <cellStyle name="Total 2 3 2 3 2 9" xfId="31665" xr:uid="{00000000-0005-0000-0000-0000759A0000}"/>
    <cellStyle name="Total 2 3 2 3 3" xfId="1920" xr:uid="{00000000-0005-0000-0000-0000769A0000}"/>
    <cellStyle name="Total 2 3 2 3 3 2" xfId="6221" xr:uid="{00000000-0005-0000-0000-0000779A0000}"/>
    <cellStyle name="Total 2 3 2 3 3 2 2" xfId="13786" xr:uid="{00000000-0005-0000-0000-0000789A0000}"/>
    <cellStyle name="Total 2 3 2 3 3 2 3" xfId="23432" xr:uid="{00000000-0005-0000-0000-0000799A0000}"/>
    <cellStyle name="Total 2 3 2 3 3 2 4" xfId="18827" xr:uid="{00000000-0005-0000-0000-00007A9A0000}"/>
    <cellStyle name="Total 2 3 2 3 3 2 5" xfId="28331" xr:uid="{00000000-0005-0000-0000-00007B9A0000}"/>
    <cellStyle name="Total 2 3 2 3 3 2 6" xfId="25034" xr:uid="{00000000-0005-0000-0000-00007C9A0000}"/>
    <cellStyle name="Total 2 3 2 3 3 2 7" xfId="31268" xr:uid="{00000000-0005-0000-0000-00007D9A0000}"/>
    <cellStyle name="Total 2 3 2 3 3 3" xfId="5250" xr:uid="{00000000-0005-0000-0000-00007E9A0000}"/>
    <cellStyle name="Total 2 3 2 3 3 3 2" xfId="22521" xr:uid="{00000000-0005-0000-0000-00007F9A0000}"/>
    <cellStyle name="Total 2 3 2 3 3 3 3" xfId="21768" xr:uid="{00000000-0005-0000-0000-0000809A0000}"/>
    <cellStyle name="Total 2 3 2 3 3 3 4" xfId="28150" xr:uid="{00000000-0005-0000-0000-0000819A0000}"/>
    <cellStyle name="Total 2 3 2 3 3 3 5" xfId="26664" xr:uid="{00000000-0005-0000-0000-0000829A0000}"/>
    <cellStyle name="Total 2 3 2 3 3 3 6" xfId="31596" xr:uid="{00000000-0005-0000-0000-0000839A0000}"/>
    <cellStyle name="Total 2 3 2 3 3 4" xfId="14077" xr:uid="{00000000-0005-0000-0000-0000849A0000}"/>
    <cellStyle name="Total 2 3 2 3 3 5" xfId="21542" xr:uid="{00000000-0005-0000-0000-0000859A0000}"/>
    <cellStyle name="Total 2 3 2 3 3 6" xfId="27135" xr:uid="{00000000-0005-0000-0000-0000869A0000}"/>
    <cellStyle name="Total 2 3 2 3 3 7" xfId="30330" xr:uid="{00000000-0005-0000-0000-0000879A0000}"/>
    <cellStyle name="Total 2 3 2 3 3 8" xfId="31361" xr:uid="{00000000-0005-0000-0000-0000889A0000}"/>
    <cellStyle name="Total 2 3 2 3 4" xfId="4686" xr:uid="{00000000-0005-0000-0000-0000899A0000}"/>
    <cellStyle name="Total 2 3 2 3 4 2" xfId="12512" xr:uid="{00000000-0005-0000-0000-00008A9A0000}"/>
    <cellStyle name="Total 2 3 2 3 4 3" xfId="22004" xr:uid="{00000000-0005-0000-0000-00008B9A0000}"/>
    <cellStyle name="Total 2 3 2 3 4 4" xfId="21007" xr:uid="{00000000-0005-0000-0000-00008C9A0000}"/>
    <cellStyle name="Total 2 3 2 3 4 5" xfId="27280" xr:uid="{00000000-0005-0000-0000-00008D9A0000}"/>
    <cellStyle name="Total 2 3 2 3 4 6" xfId="20433" xr:uid="{00000000-0005-0000-0000-00008E9A0000}"/>
    <cellStyle name="Total 2 3 2 3 4 7" xfId="26698" xr:uid="{00000000-0005-0000-0000-00008F9A0000}"/>
    <cellStyle name="Total 2 3 2 3 5" xfId="5835" xr:uid="{00000000-0005-0000-0000-0000909A0000}"/>
    <cellStyle name="Total 2 3 2 3 5 2" xfId="23046" xr:uid="{00000000-0005-0000-0000-0000919A0000}"/>
    <cellStyle name="Total 2 3 2 3 5 3" xfId="24803" xr:uid="{00000000-0005-0000-0000-0000929A0000}"/>
    <cellStyle name="Total 2 3 2 3 5 4" xfId="18812" xr:uid="{00000000-0005-0000-0000-0000939A0000}"/>
    <cellStyle name="Total 2 3 2 3 5 5" xfId="30438" xr:uid="{00000000-0005-0000-0000-0000949A0000}"/>
    <cellStyle name="Total 2 3 2 3 5 6" xfId="31974" xr:uid="{00000000-0005-0000-0000-0000959A0000}"/>
    <cellStyle name="Total 2 3 2 3 6" xfId="26403" xr:uid="{00000000-0005-0000-0000-0000969A0000}"/>
    <cellStyle name="Total 2 3 2 3 7" xfId="20857" xr:uid="{00000000-0005-0000-0000-0000979A0000}"/>
    <cellStyle name="Total 2 3 2 3 8" xfId="30618" xr:uid="{00000000-0005-0000-0000-0000989A0000}"/>
    <cellStyle name="Total 2 3 2 3 9" xfId="28710" xr:uid="{00000000-0005-0000-0000-0000999A0000}"/>
    <cellStyle name="Total 2 3 2 4" xfId="1511" xr:uid="{00000000-0005-0000-0000-00009A9A0000}"/>
    <cellStyle name="Total 2 3 2 4 2" xfId="2602" xr:uid="{00000000-0005-0000-0000-00009B9A0000}"/>
    <cellStyle name="Total 2 3 2 4 2 2" xfId="6625" xr:uid="{00000000-0005-0000-0000-00009C9A0000}"/>
    <cellStyle name="Total 2 3 2 4 2 2 2" xfId="14046" xr:uid="{00000000-0005-0000-0000-00009D9A0000}"/>
    <cellStyle name="Total 2 3 2 4 2 2 3" xfId="23836" xr:uid="{00000000-0005-0000-0000-00009E9A0000}"/>
    <cellStyle name="Total 2 3 2 4 2 2 4" xfId="18055" xr:uid="{00000000-0005-0000-0000-00009F9A0000}"/>
    <cellStyle name="Total 2 3 2 4 2 2 5" xfId="19765" xr:uid="{00000000-0005-0000-0000-0000A09A0000}"/>
    <cellStyle name="Total 2 3 2 4 2 2 6" xfId="30814" xr:uid="{00000000-0005-0000-0000-0000A19A0000}"/>
    <cellStyle name="Total 2 3 2 4 2 2 7" xfId="26527" xr:uid="{00000000-0005-0000-0000-0000A29A0000}"/>
    <cellStyle name="Total 2 3 2 4 2 3" xfId="6071" xr:uid="{00000000-0005-0000-0000-0000A39A0000}"/>
    <cellStyle name="Total 2 3 2 4 2 3 2" xfId="23282" xr:uid="{00000000-0005-0000-0000-0000A49A0000}"/>
    <cellStyle name="Total 2 3 2 4 2 3 3" xfId="21824" xr:uid="{00000000-0005-0000-0000-0000A59A0000}"/>
    <cellStyle name="Total 2 3 2 4 2 3 4" xfId="14138" xr:uid="{00000000-0005-0000-0000-0000A69A0000}"/>
    <cellStyle name="Total 2 3 2 4 2 3 5" xfId="26912" xr:uid="{00000000-0005-0000-0000-0000A79A0000}"/>
    <cellStyle name="Total 2 3 2 4 2 3 6" xfId="31754" xr:uid="{00000000-0005-0000-0000-0000A89A0000}"/>
    <cellStyle name="Total 2 3 2 4 2 4" xfId="14313" xr:uid="{00000000-0005-0000-0000-0000A99A0000}"/>
    <cellStyle name="Total 2 3 2 4 2 5" xfId="26160" xr:uid="{00000000-0005-0000-0000-0000AA9A0000}"/>
    <cellStyle name="Total 2 3 2 4 2 6" xfId="26882" xr:uid="{00000000-0005-0000-0000-0000AB9A0000}"/>
    <cellStyle name="Total 2 3 2 4 2 7" xfId="20057" xr:uid="{00000000-0005-0000-0000-0000AC9A0000}"/>
    <cellStyle name="Total 2 3 2 4 2 8" xfId="31289" xr:uid="{00000000-0005-0000-0000-0000AD9A0000}"/>
    <cellStyle name="Total 2 3 2 4 3" xfId="5938" xr:uid="{00000000-0005-0000-0000-0000AE9A0000}"/>
    <cellStyle name="Total 2 3 2 4 3 2" xfId="13567" xr:uid="{00000000-0005-0000-0000-0000AF9A0000}"/>
    <cellStyle name="Total 2 3 2 4 3 3" xfId="23149" xr:uid="{00000000-0005-0000-0000-0000B09A0000}"/>
    <cellStyle name="Total 2 3 2 4 3 4" xfId="20893" xr:uid="{00000000-0005-0000-0000-0000B19A0000}"/>
    <cellStyle name="Total 2 3 2 4 3 5" xfId="16201" xr:uid="{00000000-0005-0000-0000-0000B29A0000}"/>
    <cellStyle name="Total 2 3 2 4 3 6" xfId="26220" xr:uid="{00000000-0005-0000-0000-0000B39A0000}"/>
    <cellStyle name="Total 2 3 2 4 3 7" xfId="28737" xr:uid="{00000000-0005-0000-0000-0000B49A0000}"/>
    <cellStyle name="Total 2 3 2 4 4" xfId="6504" xr:uid="{00000000-0005-0000-0000-0000B59A0000}"/>
    <cellStyle name="Total 2 3 2 4 4 2" xfId="23715" xr:uid="{00000000-0005-0000-0000-0000B69A0000}"/>
    <cellStyle name="Total 2 3 2 4 4 3" xfId="24462" xr:uid="{00000000-0005-0000-0000-0000B79A0000}"/>
    <cellStyle name="Total 2 3 2 4 4 4" xfId="24454" xr:uid="{00000000-0005-0000-0000-0000B89A0000}"/>
    <cellStyle name="Total 2 3 2 4 4 5" xfId="20837" xr:uid="{00000000-0005-0000-0000-0000B99A0000}"/>
    <cellStyle name="Total 2 3 2 4 4 6" xfId="30082" xr:uid="{00000000-0005-0000-0000-0000BA9A0000}"/>
    <cellStyle name="Total 2 3 2 4 5" xfId="17929" xr:uid="{00000000-0005-0000-0000-0000BB9A0000}"/>
    <cellStyle name="Total 2 3 2 4 6" xfId="16476" xr:uid="{00000000-0005-0000-0000-0000BC9A0000}"/>
    <cellStyle name="Total 2 3 2 4 7" xfId="27391" xr:uid="{00000000-0005-0000-0000-0000BD9A0000}"/>
    <cellStyle name="Total 2 3 2 4 8" xfId="29694" xr:uid="{00000000-0005-0000-0000-0000BE9A0000}"/>
    <cellStyle name="Total 2 3 2 4 9" xfId="25247" xr:uid="{00000000-0005-0000-0000-0000BF9A0000}"/>
    <cellStyle name="Total 2 3 2 5" xfId="1918" xr:uid="{00000000-0005-0000-0000-0000C09A0000}"/>
    <cellStyle name="Total 2 3 2 5 2" xfId="6219" xr:uid="{00000000-0005-0000-0000-0000C19A0000}"/>
    <cellStyle name="Total 2 3 2 5 2 2" xfId="13784" xr:uid="{00000000-0005-0000-0000-0000C29A0000}"/>
    <cellStyle name="Total 2 3 2 5 2 3" xfId="23430" xr:uid="{00000000-0005-0000-0000-0000C39A0000}"/>
    <cellStyle name="Total 2 3 2 5 2 4" xfId="21022" xr:uid="{00000000-0005-0000-0000-0000C49A0000}"/>
    <cellStyle name="Total 2 3 2 5 2 5" xfId="22108" xr:uid="{00000000-0005-0000-0000-0000C59A0000}"/>
    <cellStyle name="Total 2 3 2 5 2 6" xfId="30073" xr:uid="{00000000-0005-0000-0000-0000C69A0000}"/>
    <cellStyle name="Total 2 3 2 5 2 7" xfId="31889" xr:uid="{00000000-0005-0000-0000-0000C79A0000}"/>
    <cellStyle name="Total 2 3 2 5 3" xfId="6888" xr:uid="{00000000-0005-0000-0000-0000C89A0000}"/>
    <cellStyle name="Total 2 3 2 5 3 2" xfId="24099" xr:uid="{00000000-0005-0000-0000-0000C99A0000}"/>
    <cellStyle name="Total 2 3 2 5 3 3" xfId="24922" xr:uid="{00000000-0005-0000-0000-0000CA9A0000}"/>
    <cellStyle name="Total 2 3 2 5 3 4" xfId="28926" xr:uid="{00000000-0005-0000-0000-0000CB9A0000}"/>
    <cellStyle name="Total 2 3 2 5 3 5" xfId="28512" xr:uid="{00000000-0005-0000-0000-0000CC9A0000}"/>
    <cellStyle name="Total 2 3 2 5 3 6" xfId="30502" xr:uid="{00000000-0005-0000-0000-0000CD9A0000}"/>
    <cellStyle name="Total 2 3 2 5 4" xfId="14509" xr:uid="{00000000-0005-0000-0000-0000CE9A0000}"/>
    <cellStyle name="Total 2 3 2 5 5" xfId="19954" xr:uid="{00000000-0005-0000-0000-0000CF9A0000}"/>
    <cellStyle name="Total 2 3 2 5 6" xfId="21793" xr:uid="{00000000-0005-0000-0000-0000D09A0000}"/>
    <cellStyle name="Total 2 3 2 5 7" xfId="27293" xr:uid="{00000000-0005-0000-0000-0000D19A0000}"/>
    <cellStyle name="Total 2 3 2 5 8" xfId="31569" xr:uid="{00000000-0005-0000-0000-0000D29A0000}"/>
    <cellStyle name="Total 2 3 2 6" xfId="5003" xr:uid="{00000000-0005-0000-0000-0000D39A0000}"/>
    <cellStyle name="Total 2 3 2 6 2" xfId="12768" xr:uid="{00000000-0005-0000-0000-0000D49A0000}"/>
    <cellStyle name="Total 2 3 2 6 3" xfId="22299" xr:uid="{00000000-0005-0000-0000-0000D59A0000}"/>
    <cellStyle name="Total 2 3 2 6 4" xfId="22343" xr:uid="{00000000-0005-0000-0000-0000D69A0000}"/>
    <cellStyle name="Total 2 3 2 6 5" xfId="26193" xr:uid="{00000000-0005-0000-0000-0000D79A0000}"/>
    <cellStyle name="Total 2 3 2 6 6" xfId="29385" xr:uid="{00000000-0005-0000-0000-0000D89A0000}"/>
    <cellStyle name="Total 2 3 2 6 7" xfId="30388" xr:uid="{00000000-0005-0000-0000-0000D99A0000}"/>
    <cellStyle name="Total 2 3 2 7" xfId="6704" xr:uid="{00000000-0005-0000-0000-0000DA9A0000}"/>
    <cellStyle name="Total 2 3 2 7 2" xfId="23915" xr:uid="{00000000-0005-0000-0000-0000DB9A0000}"/>
    <cellStyle name="Total 2 3 2 7 3" xfId="14848" xr:uid="{00000000-0005-0000-0000-0000DC9A0000}"/>
    <cellStyle name="Total 2 3 2 7 4" xfId="24414" xr:uid="{00000000-0005-0000-0000-0000DD9A0000}"/>
    <cellStyle name="Total 2 3 2 7 5" xfId="30356" xr:uid="{00000000-0005-0000-0000-0000DE9A0000}"/>
    <cellStyle name="Total 2 3 2 7 6" xfId="30799" xr:uid="{00000000-0005-0000-0000-0000DF9A0000}"/>
    <cellStyle name="Total 2 3 2 8" xfId="16514" xr:uid="{00000000-0005-0000-0000-0000E09A0000}"/>
    <cellStyle name="Total 2 3 2 9" xfId="20504" xr:uid="{00000000-0005-0000-0000-0000E19A0000}"/>
    <cellStyle name="Total 2 3 3" xfId="811" xr:uid="{00000000-0005-0000-0000-0000E29A0000}"/>
    <cellStyle name="Total 2 3 3 10" xfId="30761" xr:uid="{00000000-0005-0000-0000-0000E39A0000}"/>
    <cellStyle name="Total 2 3 3 2" xfId="1514" xr:uid="{00000000-0005-0000-0000-0000E49A0000}"/>
    <cellStyle name="Total 2 3 3 2 2" xfId="2605" xr:uid="{00000000-0005-0000-0000-0000E59A0000}"/>
    <cellStyle name="Total 2 3 3 2 2 2" xfId="6628" xr:uid="{00000000-0005-0000-0000-0000E69A0000}"/>
    <cellStyle name="Total 2 3 3 2 2 2 2" xfId="14049" xr:uid="{00000000-0005-0000-0000-0000E79A0000}"/>
    <cellStyle name="Total 2 3 3 2 2 2 3" xfId="23839" xr:uid="{00000000-0005-0000-0000-0000E89A0000}"/>
    <cellStyle name="Total 2 3 3 2 2 2 4" xfId="20206" xr:uid="{00000000-0005-0000-0000-0000E99A0000}"/>
    <cellStyle name="Total 2 3 3 2 2 2 5" xfId="26085" xr:uid="{00000000-0005-0000-0000-0000EA9A0000}"/>
    <cellStyle name="Total 2 3 3 2 2 2 6" xfId="29987" xr:uid="{00000000-0005-0000-0000-0000EB9A0000}"/>
    <cellStyle name="Total 2 3 3 2 2 2 7" xfId="28426" xr:uid="{00000000-0005-0000-0000-0000EC9A0000}"/>
    <cellStyle name="Total 2 3 3 2 2 3" xfId="4068" xr:uid="{00000000-0005-0000-0000-0000ED9A0000}"/>
    <cellStyle name="Total 2 3 3 2 2 3 2" xfId="21435" xr:uid="{00000000-0005-0000-0000-0000EE9A0000}"/>
    <cellStyle name="Total 2 3 3 2 2 3 3" xfId="22723" xr:uid="{00000000-0005-0000-0000-0000EF9A0000}"/>
    <cellStyle name="Total 2 3 3 2 2 3 4" xfId="26411" xr:uid="{00000000-0005-0000-0000-0000F09A0000}"/>
    <cellStyle name="Total 2 3 3 2 2 3 5" xfId="14184" xr:uid="{00000000-0005-0000-0000-0000F19A0000}"/>
    <cellStyle name="Total 2 3 3 2 2 3 6" xfId="31834" xr:uid="{00000000-0005-0000-0000-0000F29A0000}"/>
    <cellStyle name="Total 2 3 3 2 2 4" xfId="14310" xr:uid="{00000000-0005-0000-0000-0000F39A0000}"/>
    <cellStyle name="Total 2 3 3 2 2 5" xfId="20885" xr:uid="{00000000-0005-0000-0000-0000F49A0000}"/>
    <cellStyle name="Total 2 3 3 2 2 6" xfId="21158" xr:uid="{00000000-0005-0000-0000-0000F59A0000}"/>
    <cellStyle name="Total 2 3 3 2 2 7" xfId="27022" xr:uid="{00000000-0005-0000-0000-0000F69A0000}"/>
    <cellStyle name="Total 2 3 3 2 2 8" xfId="31674" xr:uid="{00000000-0005-0000-0000-0000F79A0000}"/>
    <cellStyle name="Total 2 3 3 2 3" xfId="5941" xr:uid="{00000000-0005-0000-0000-0000F89A0000}"/>
    <cellStyle name="Total 2 3 3 2 3 2" xfId="13570" xr:uid="{00000000-0005-0000-0000-0000F99A0000}"/>
    <cellStyle name="Total 2 3 3 2 3 3" xfId="23152" xr:uid="{00000000-0005-0000-0000-0000FA9A0000}"/>
    <cellStyle name="Total 2 3 3 2 3 4" xfId="15574" xr:uid="{00000000-0005-0000-0000-0000FB9A0000}"/>
    <cellStyle name="Total 2 3 3 2 3 5" xfId="25572" xr:uid="{00000000-0005-0000-0000-0000FC9A0000}"/>
    <cellStyle name="Total 2 3 3 2 3 6" xfId="20280" xr:uid="{00000000-0005-0000-0000-0000FD9A0000}"/>
    <cellStyle name="Total 2 3 3 2 3 7" xfId="29642" xr:uid="{00000000-0005-0000-0000-0000FE9A0000}"/>
    <cellStyle name="Total 2 3 3 2 4" xfId="5798" xr:uid="{00000000-0005-0000-0000-0000FF9A0000}"/>
    <cellStyle name="Total 2 3 3 2 4 2" xfId="23009" xr:uid="{00000000-0005-0000-0000-0000009B0000}"/>
    <cellStyle name="Total 2 3 3 2 4 3" xfId="21712" xr:uid="{00000000-0005-0000-0000-0000019B0000}"/>
    <cellStyle name="Total 2 3 3 2 4 4" xfId="22739" xr:uid="{00000000-0005-0000-0000-0000029B0000}"/>
    <cellStyle name="Total 2 3 3 2 4 5" xfId="15179" xr:uid="{00000000-0005-0000-0000-0000039B0000}"/>
    <cellStyle name="Total 2 3 3 2 4 6" xfId="31377" xr:uid="{00000000-0005-0000-0000-0000049B0000}"/>
    <cellStyle name="Total 2 3 3 2 5" xfId="16152" xr:uid="{00000000-0005-0000-0000-0000059B0000}"/>
    <cellStyle name="Total 2 3 3 2 6" xfId="25694" xr:uid="{00000000-0005-0000-0000-0000069B0000}"/>
    <cellStyle name="Total 2 3 3 2 7" xfId="25605" xr:uid="{00000000-0005-0000-0000-0000079B0000}"/>
    <cellStyle name="Total 2 3 3 2 8" xfId="24236" xr:uid="{00000000-0005-0000-0000-0000089B0000}"/>
    <cellStyle name="Total 2 3 3 2 9" xfId="31819" xr:uid="{00000000-0005-0000-0000-0000099B0000}"/>
    <cellStyle name="Total 2 3 3 3" xfId="1921" xr:uid="{00000000-0005-0000-0000-00000A9B0000}"/>
    <cellStyle name="Total 2 3 3 3 2" xfId="6222" xr:uid="{00000000-0005-0000-0000-00000B9B0000}"/>
    <cellStyle name="Total 2 3 3 3 2 2" xfId="13787" xr:uid="{00000000-0005-0000-0000-00000C9B0000}"/>
    <cellStyle name="Total 2 3 3 3 2 3" xfId="23433" xr:uid="{00000000-0005-0000-0000-00000D9B0000}"/>
    <cellStyle name="Total 2 3 3 3 2 4" xfId="24865" xr:uid="{00000000-0005-0000-0000-00000E9B0000}"/>
    <cellStyle name="Total 2 3 3 3 2 5" xfId="25703" xr:uid="{00000000-0005-0000-0000-00000F9B0000}"/>
    <cellStyle name="Total 2 3 3 3 2 6" xfId="27319" xr:uid="{00000000-0005-0000-0000-0000109B0000}"/>
    <cellStyle name="Total 2 3 3 3 2 7" xfId="31983" xr:uid="{00000000-0005-0000-0000-0000119B0000}"/>
    <cellStyle name="Total 2 3 3 3 3" xfId="6890" xr:uid="{00000000-0005-0000-0000-0000129B0000}"/>
    <cellStyle name="Total 2 3 3 3 3 2" xfId="24101" xr:uid="{00000000-0005-0000-0000-0000139B0000}"/>
    <cellStyle name="Total 2 3 3 3 3 3" xfId="20083" xr:uid="{00000000-0005-0000-0000-0000149B0000}"/>
    <cellStyle name="Total 2 3 3 3 3 4" xfId="28928" xr:uid="{00000000-0005-0000-0000-0000159B0000}"/>
    <cellStyle name="Total 2 3 3 3 3 5" xfId="27067" xr:uid="{00000000-0005-0000-0000-0000169B0000}"/>
    <cellStyle name="Total 2 3 3 3 3 6" xfId="31678" xr:uid="{00000000-0005-0000-0000-0000179B0000}"/>
    <cellStyle name="Total 2 3 3 3 4" xfId="14481" xr:uid="{00000000-0005-0000-0000-0000189B0000}"/>
    <cellStyle name="Total 2 3 3 3 5" xfId="25070" xr:uid="{00000000-0005-0000-0000-0000199B0000}"/>
    <cellStyle name="Total 2 3 3 3 6" xfId="22911" xr:uid="{00000000-0005-0000-0000-00001A9B0000}"/>
    <cellStyle name="Total 2 3 3 3 7" xfId="29825" xr:uid="{00000000-0005-0000-0000-00001B9B0000}"/>
    <cellStyle name="Total 2 3 3 3 8" xfId="31036" xr:uid="{00000000-0005-0000-0000-00001C9B0000}"/>
    <cellStyle name="Total 2 3 3 4" xfId="4060" xr:uid="{00000000-0005-0000-0000-00001D9B0000}"/>
    <cellStyle name="Total 2 3 3 4 2" xfId="11977" xr:uid="{00000000-0005-0000-0000-00001E9B0000}"/>
    <cellStyle name="Total 2 3 3 4 3" xfId="21427" xr:uid="{00000000-0005-0000-0000-00001F9B0000}"/>
    <cellStyle name="Total 2 3 3 4 4" xfId="15234" xr:uid="{00000000-0005-0000-0000-0000209B0000}"/>
    <cellStyle name="Total 2 3 3 4 5" xfId="26827" xr:uid="{00000000-0005-0000-0000-0000219B0000}"/>
    <cellStyle name="Total 2 3 3 4 6" xfId="27914" xr:uid="{00000000-0005-0000-0000-0000229B0000}"/>
    <cellStyle name="Total 2 3 3 4 7" xfId="29854" xr:uid="{00000000-0005-0000-0000-0000239B0000}"/>
    <cellStyle name="Total 2 3 3 5" xfId="6823" xr:uid="{00000000-0005-0000-0000-0000249B0000}"/>
    <cellStyle name="Total 2 3 3 5 2" xfId="24034" xr:uid="{00000000-0005-0000-0000-0000259B0000}"/>
    <cellStyle name="Total 2 3 3 5 3" xfId="21043" xr:uid="{00000000-0005-0000-0000-0000269B0000}"/>
    <cellStyle name="Total 2 3 3 5 4" xfId="28861" xr:uid="{00000000-0005-0000-0000-0000279B0000}"/>
    <cellStyle name="Total 2 3 3 5 5" xfId="26155" xr:uid="{00000000-0005-0000-0000-0000289B0000}"/>
    <cellStyle name="Total 2 3 3 5 6" xfId="31901" xr:uid="{00000000-0005-0000-0000-0000299B0000}"/>
    <cellStyle name="Total 2 3 3 6" xfId="14790" xr:uid="{00000000-0005-0000-0000-00002A9B0000}"/>
    <cellStyle name="Total 2 3 3 7" xfId="22943" xr:uid="{00000000-0005-0000-0000-00002B9B0000}"/>
    <cellStyle name="Total 2 3 3 8" xfId="17914" xr:uid="{00000000-0005-0000-0000-00002C9B0000}"/>
    <cellStyle name="Total 2 3 3 9" xfId="24729" xr:uid="{00000000-0005-0000-0000-00002D9B0000}"/>
    <cellStyle name="Total 2 3 4" xfId="812" xr:uid="{00000000-0005-0000-0000-00002E9B0000}"/>
    <cellStyle name="Total 2 3 4 10" xfId="31075" xr:uid="{00000000-0005-0000-0000-00002F9B0000}"/>
    <cellStyle name="Total 2 3 4 2" xfId="1515" xr:uid="{00000000-0005-0000-0000-0000309B0000}"/>
    <cellStyle name="Total 2 3 4 2 2" xfId="2606" xr:uid="{00000000-0005-0000-0000-0000319B0000}"/>
    <cellStyle name="Total 2 3 4 2 2 2" xfId="6629" xr:uid="{00000000-0005-0000-0000-0000329B0000}"/>
    <cellStyle name="Total 2 3 4 2 2 2 2" xfId="14050" xr:uid="{00000000-0005-0000-0000-0000339B0000}"/>
    <cellStyle name="Total 2 3 4 2 2 2 3" xfId="23840" xr:uid="{00000000-0005-0000-0000-0000349B0000}"/>
    <cellStyle name="Total 2 3 4 2 2 2 4" xfId="15841" xr:uid="{00000000-0005-0000-0000-0000359B0000}"/>
    <cellStyle name="Total 2 3 4 2 2 2 5" xfId="19435" xr:uid="{00000000-0005-0000-0000-0000369B0000}"/>
    <cellStyle name="Total 2 3 4 2 2 2 6" xfId="24377" xr:uid="{00000000-0005-0000-0000-0000379B0000}"/>
    <cellStyle name="Total 2 3 4 2 2 2 7" xfId="32111" xr:uid="{00000000-0005-0000-0000-0000389B0000}"/>
    <cellStyle name="Total 2 3 4 2 2 3" xfId="5011" xr:uid="{00000000-0005-0000-0000-0000399B0000}"/>
    <cellStyle name="Total 2 3 4 2 2 3 2" xfId="22307" xr:uid="{00000000-0005-0000-0000-00003A9B0000}"/>
    <cellStyle name="Total 2 3 4 2 2 3 3" xfId="26416" xr:uid="{00000000-0005-0000-0000-00003B9B0000}"/>
    <cellStyle name="Total 2 3 4 2 2 3 4" xfId="24459" xr:uid="{00000000-0005-0000-0000-00003C9B0000}"/>
    <cellStyle name="Total 2 3 4 2 2 3 5" xfId="26532" xr:uid="{00000000-0005-0000-0000-00003D9B0000}"/>
    <cellStyle name="Total 2 3 4 2 2 3 6" xfId="31432" xr:uid="{00000000-0005-0000-0000-00003E9B0000}"/>
    <cellStyle name="Total 2 3 4 2 2 4" xfId="14309" xr:uid="{00000000-0005-0000-0000-00003F9B0000}"/>
    <cellStyle name="Total 2 3 4 2 2 5" xfId="25717" xr:uid="{00000000-0005-0000-0000-0000409B0000}"/>
    <cellStyle name="Total 2 3 4 2 2 6" xfId="24909" xr:uid="{00000000-0005-0000-0000-0000419B0000}"/>
    <cellStyle name="Total 2 3 4 2 2 7" xfId="28249" xr:uid="{00000000-0005-0000-0000-0000429B0000}"/>
    <cellStyle name="Total 2 3 4 2 2 8" xfId="24448" xr:uid="{00000000-0005-0000-0000-0000439B0000}"/>
    <cellStyle name="Total 2 3 4 2 3" xfId="5942" xr:uid="{00000000-0005-0000-0000-0000449B0000}"/>
    <cellStyle name="Total 2 3 4 2 3 2" xfId="13571" xr:uid="{00000000-0005-0000-0000-0000459B0000}"/>
    <cellStyle name="Total 2 3 4 2 3 3" xfId="23153" xr:uid="{00000000-0005-0000-0000-0000469B0000}"/>
    <cellStyle name="Total 2 3 4 2 3 4" xfId="14415" xr:uid="{00000000-0005-0000-0000-0000479B0000}"/>
    <cellStyle name="Total 2 3 4 2 3 5" xfId="26750" xr:uid="{00000000-0005-0000-0000-0000489B0000}"/>
    <cellStyle name="Total 2 3 4 2 3 6" xfId="26857" xr:uid="{00000000-0005-0000-0000-0000499B0000}"/>
    <cellStyle name="Total 2 3 4 2 3 7" xfId="25520" xr:uid="{00000000-0005-0000-0000-00004A9B0000}"/>
    <cellStyle name="Total 2 3 4 2 4" xfId="6788" xr:uid="{00000000-0005-0000-0000-00004B9B0000}"/>
    <cellStyle name="Total 2 3 4 2 4 2" xfId="23999" xr:uid="{00000000-0005-0000-0000-00004C9B0000}"/>
    <cellStyle name="Total 2 3 4 2 4 3" xfId="20794" xr:uid="{00000000-0005-0000-0000-00004D9B0000}"/>
    <cellStyle name="Total 2 3 4 2 4 4" xfId="28826" xr:uid="{00000000-0005-0000-0000-00004E9B0000}"/>
    <cellStyle name="Total 2 3 4 2 4 5" xfId="21916" xr:uid="{00000000-0005-0000-0000-00004F9B0000}"/>
    <cellStyle name="Total 2 3 4 2 4 6" xfId="31636" xr:uid="{00000000-0005-0000-0000-0000509B0000}"/>
    <cellStyle name="Total 2 3 4 2 5" xfId="15111" xr:uid="{00000000-0005-0000-0000-0000519B0000}"/>
    <cellStyle name="Total 2 3 4 2 6" xfId="26010" xr:uid="{00000000-0005-0000-0000-0000529B0000}"/>
    <cellStyle name="Total 2 3 4 2 7" xfId="28117" xr:uid="{00000000-0005-0000-0000-0000539B0000}"/>
    <cellStyle name="Total 2 3 4 2 8" xfId="26977" xr:uid="{00000000-0005-0000-0000-0000549B0000}"/>
    <cellStyle name="Total 2 3 4 2 9" xfId="31880" xr:uid="{00000000-0005-0000-0000-0000559B0000}"/>
    <cellStyle name="Total 2 3 4 3" xfId="1922" xr:uid="{00000000-0005-0000-0000-0000569B0000}"/>
    <cellStyle name="Total 2 3 4 3 2" xfId="6223" xr:uid="{00000000-0005-0000-0000-0000579B0000}"/>
    <cellStyle name="Total 2 3 4 3 2 2" xfId="13788" xr:uid="{00000000-0005-0000-0000-0000589B0000}"/>
    <cellStyle name="Total 2 3 4 3 2 3" xfId="23434" xr:uid="{00000000-0005-0000-0000-0000599B0000}"/>
    <cellStyle name="Total 2 3 4 3 2 4" xfId="26326" xr:uid="{00000000-0005-0000-0000-00005A9B0000}"/>
    <cellStyle name="Total 2 3 4 3 2 5" xfId="24581" xr:uid="{00000000-0005-0000-0000-00005B9B0000}"/>
    <cellStyle name="Total 2 3 4 3 2 6" xfId="26864" xr:uid="{00000000-0005-0000-0000-00005C9B0000}"/>
    <cellStyle name="Total 2 3 4 3 2 7" xfId="22145" xr:uid="{00000000-0005-0000-0000-00005D9B0000}"/>
    <cellStyle name="Total 2 3 4 3 3" xfId="6266" xr:uid="{00000000-0005-0000-0000-00005E9B0000}"/>
    <cellStyle name="Total 2 3 4 3 3 2" xfId="23477" xr:uid="{00000000-0005-0000-0000-00005F9B0000}"/>
    <cellStyle name="Total 2 3 4 3 3 3" xfId="20889" xr:uid="{00000000-0005-0000-0000-0000609B0000}"/>
    <cellStyle name="Total 2 3 4 3 3 4" xfId="28322" xr:uid="{00000000-0005-0000-0000-0000619B0000}"/>
    <cellStyle name="Total 2 3 4 3 3 5" xfId="20958" xr:uid="{00000000-0005-0000-0000-0000629B0000}"/>
    <cellStyle name="Total 2 3 4 3 3 6" xfId="30995" xr:uid="{00000000-0005-0000-0000-0000639B0000}"/>
    <cellStyle name="Total 2 3 4 3 4" xfId="14480" xr:uid="{00000000-0005-0000-0000-0000649B0000}"/>
    <cellStyle name="Total 2 3 4 3 5" xfId="24337" xr:uid="{00000000-0005-0000-0000-0000659B0000}"/>
    <cellStyle name="Total 2 3 4 3 6" xfId="27849" xr:uid="{00000000-0005-0000-0000-0000669B0000}"/>
    <cellStyle name="Total 2 3 4 3 7" xfId="30299" xr:uid="{00000000-0005-0000-0000-0000679B0000}"/>
    <cellStyle name="Total 2 3 4 3 8" xfId="31967" xr:uid="{00000000-0005-0000-0000-0000689B0000}"/>
    <cellStyle name="Total 2 3 4 4" xfId="4059" xr:uid="{00000000-0005-0000-0000-0000699B0000}"/>
    <cellStyle name="Total 2 3 4 4 2" xfId="11976" xr:uid="{00000000-0005-0000-0000-00006A9B0000}"/>
    <cellStyle name="Total 2 3 4 4 3" xfId="21426" xr:uid="{00000000-0005-0000-0000-00006B9B0000}"/>
    <cellStyle name="Total 2 3 4 4 4" xfId="14858" xr:uid="{00000000-0005-0000-0000-00006C9B0000}"/>
    <cellStyle name="Total 2 3 4 4 5" xfId="24529" xr:uid="{00000000-0005-0000-0000-00006D9B0000}"/>
    <cellStyle name="Total 2 3 4 4 6" xfId="26891" xr:uid="{00000000-0005-0000-0000-00006E9B0000}"/>
    <cellStyle name="Total 2 3 4 4 7" xfId="26557" xr:uid="{00000000-0005-0000-0000-00006F9B0000}"/>
    <cellStyle name="Total 2 3 4 5" xfId="5780" xr:uid="{00000000-0005-0000-0000-0000709B0000}"/>
    <cellStyle name="Total 2 3 4 5 2" xfId="22991" xr:uid="{00000000-0005-0000-0000-0000719B0000}"/>
    <cellStyle name="Total 2 3 4 5 3" xfId="25190" xr:uid="{00000000-0005-0000-0000-0000729B0000}"/>
    <cellStyle name="Total 2 3 4 5 4" xfId="24360" xr:uid="{00000000-0005-0000-0000-0000739B0000}"/>
    <cellStyle name="Total 2 3 4 5 5" xfId="21145" xr:uid="{00000000-0005-0000-0000-0000749B0000}"/>
    <cellStyle name="Total 2 3 4 5 6" xfId="29436" xr:uid="{00000000-0005-0000-0000-0000759B0000}"/>
    <cellStyle name="Total 2 3 4 6" xfId="22113" xr:uid="{00000000-0005-0000-0000-0000769B0000}"/>
    <cellStyle name="Total 2 3 4 7" xfId="20041" xr:uid="{00000000-0005-0000-0000-0000779B0000}"/>
    <cellStyle name="Total 2 3 4 8" xfId="27274" xr:uid="{00000000-0005-0000-0000-0000789B0000}"/>
    <cellStyle name="Total 2 3 4 9" xfId="30826" xr:uid="{00000000-0005-0000-0000-0000799B0000}"/>
    <cellStyle name="Total 2 3 5" xfId="1510" xr:uid="{00000000-0005-0000-0000-00007A9B0000}"/>
    <cellStyle name="Total 2 3 5 2" xfId="2601" xr:uid="{00000000-0005-0000-0000-00007B9B0000}"/>
    <cellStyle name="Total 2 3 5 2 2" xfId="6624" xr:uid="{00000000-0005-0000-0000-00007C9B0000}"/>
    <cellStyle name="Total 2 3 5 2 2 2" xfId="14045" xr:uid="{00000000-0005-0000-0000-00007D9B0000}"/>
    <cellStyle name="Total 2 3 5 2 2 3" xfId="23835" xr:uid="{00000000-0005-0000-0000-00007E9B0000}"/>
    <cellStyle name="Total 2 3 5 2 2 4" xfId="14851" xr:uid="{00000000-0005-0000-0000-00007F9B0000}"/>
    <cellStyle name="Total 2 3 5 2 2 5" xfId="26939" xr:uid="{00000000-0005-0000-0000-0000809B0000}"/>
    <cellStyle name="Total 2 3 5 2 2 6" xfId="25840" xr:uid="{00000000-0005-0000-0000-0000819B0000}"/>
    <cellStyle name="Total 2 3 5 2 2 7" xfId="27982" xr:uid="{00000000-0005-0000-0000-0000829B0000}"/>
    <cellStyle name="Total 2 3 5 2 3" xfId="6851" xr:uid="{00000000-0005-0000-0000-0000839B0000}"/>
    <cellStyle name="Total 2 3 5 2 3 2" xfId="24062" xr:uid="{00000000-0005-0000-0000-0000849B0000}"/>
    <cellStyle name="Total 2 3 5 2 3 3" xfId="24813" xr:uid="{00000000-0005-0000-0000-0000859B0000}"/>
    <cellStyle name="Total 2 3 5 2 3 4" xfId="28889" xr:uid="{00000000-0005-0000-0000-0000869B0000}"/>
    <cellStyle name="Total 2 3 5 2 3 5" xfId="30107" xr:uid="{00000000-0005-0000-0000-0000879B0000}"/>
    <cellStyle name="Total 2 3 5 2 3 6" xfId="31637" xr:uid="{00000000-0005-0000-0000-0000889B0000}"/>
    <cellStyle name="Total 2 3 5 2 4" xfId="14314" xr:uid="{00000000-0005-0000-0000-0000899B0000}"/>
    <cellStyle name="Total 2 3 5 2 5" xfId="22132" xr:uid="{00000000-0005-0000-0000-00008A9B0000}"/>
    <cellStyle name="Total 2 3 5 2 6" xfId="25963" xr:uid="{00000000-0005-0000-0000-00008B9B0000}"/>
    <cellStyle name="Total 2 3 5 2 7" xfId="29585" xr:uid="{00000000-0005-0000-0000-00008C9B0000}"/>
    <cellStyle name="Total 2 3 5 2 8" xfId="31894" xr:uid="{00000000-0005-0000-0000-00008D9B0000}"/>
    <cellStyle name="Total 2 3 5 3" xfId="5937" xr:uid="{00000000-0005-0000-0000-00008E9B0000}"/>
    <cellStyle name="Total 2 3 5 3 2" xfId="13566" xr:uid="{00000000-0005-0000-0000-00008F9B0000}"/>
    <cellStyle name="Total 2 3 5 3 3" xfId="23148" xr:uid="{00000000-0005-0000-0000-0000909B0000}"/>
    <cellStyle name="Total 2 3 5 3 4" xfId="14691" xr:uid="{00000000-0005-0000-0000-0000919B0000}"/>
    <cellStyle name="Total 2 3 5 3 5" xfId="27632" xr:uid="{00000000-0005-0000-0000-0000929B0000}"/>
    <cellStyle name="Total 2 3 5 3 6" xfId="30804" xr:uid="{00000000-0005-0000-0000-0000939B0000}"/>
    <cellStyle name="Total 2 3 5 3 7" xfId="20271" xr:uid="{00000000-0005-0000-0000-0000949B0000}"/>
    <cellStyle name="Total 2 3 5 4" xfId="6079" xr:uid="{00000000-0005-0000-0000-0000959B0000}"/>
    <cellStyle name="Total 2 3 5 4 2" xfId="23290" xr:uid="{00000000-0005-0000-0000-0000969B0000}"/>
    <cellStyle name="Total 2 3 5 4 3" xfId="26246" xr:uid="{00000000-0005-0000-0000-0000979B0000}"/>
    <cellStyle name="Total 2 3 5 4 4" xfId="28286" xr:uid="{00000000-0005-0000-0000-0000989B0000}"/>
    <cellStyle name="Total 2 3 5 4 5" xfId="26654" xr:uid="{00000000-0005-0000-0000-0000999B0000}"/>
    <cellStyle name="Total 2 3 5 4 6" xfId="31574" xr:uid="{00000000-0005-0000-0000-00009A9B0000}"/>
    <cellStyle name="Total 2 3 5 5" xfId="20157" xr:uid="{00000000-0005-0000-0000-00009B9B0000}"/>
    <cellStyle name="Total 2 3 5 6" xfId="21561" xr:uid="{00000000-0005-0000-0000-00009C9B0000}"/>
    <cellStyle name="Total 2 3 5 7" xfId="25788" xr:uid="{00000000-0005-0000-0000-00009D9B0000}"/>
    <cellStyle name="Total 2 3 5 8" xfId="29917" xr:uid="{00000000-0005-0000-0000-00009E9B0000}"/>
    <cellStyle name="Total 2 3 5 9" xfId="30163" xr:uid="{00000000-0005-0000-0000-00009F9B0000}"/>
    <cellStyle name="Total 2 3 6" xfId="1917" xr:uid="{00000000-0005-0000-0000-0000A09B0000}"/>
    <cellStyle name="Total 2 3 6 2" xfId="6218" xr:uid="{00000000-0005-0000-0000-0000A19B0000}"/>
    <cellStyle name="Total 2 3 6 2 2" xfId="13783" xr:uid="{00000000-0005-0000-0000-0000A29B0000}"/>
    <cellStyle name="Total 2 3 6 2 3" xfId="23429" xr:uid="{00000000-0005-0000-0000-0000A39B0000}"/>
    <cellStyle name="Total 2 3 6 2 4" xfId="14151" xr:uid="{00000000-0005-0000-0000-0000A49B0000}"/>
    <cellStyle name="Total 2 3 6 2 5" xfId="28437" xr:uid="{00000000-0005-0000-0000-0000A59B0000}"/>
    <cellStyle name="Total 2 3 6 2 6" xfId="19909" xr:uid="{00000000-0005-0000-0000-0000A69B0000}"/>
    <cellStyle name="Total 2 3 6 2 7" xfId="26142" xr:uid="{00000000-0005-0000-0000-0000A79B0000}"/>
    <cellStyle name="Total 2 3 6 3" xfId="6258" xr:uid="{00000000-0005-0000-0000-0000A89B0000}"/>
    <cellStyle name="Total 2 3 6 3 2" xfId="23469" xr:uid="{00000000-0005-0000-0000-0000A99B0000}"/>
    <cellStyle name="Total 2 3 6 3 3" xfId="26391" xr:uid="{00000000-0005-0000-0000-0000AA9B0000}"/>
    <cellStyle name="Total 2 3 6 3 4" xfId="28265" xr:uid="{00000000-0005-0000-0000-0000AB9B0000}"/>
    <cellStyle name="Total 2 3 6 3 5" xfId="27577" xr:uid="{00000000-0005-0000-0000-0000AC9B0000}"/>
    <cellStyle name="Total 2 3 6 3 6" xfId="27729" xr:uid="{00000000-0005-0000-0000-0000AD9B0000}"/>
    <cellStyle name="Total 2 3 6 4" xfId="14510" xr:uid="{00000000-0005-0000-0000-0000AE9B0000}"/>
    <cellStyle name="Total 2 3 6 5" xfId="21716" xr:uid="{00000000-0005-0000-0000-0000AF9B0000}"/>
    <cellStyle name="Total 2 3 6 6" xfId="27381" xr:uid="{00000000-0005-0000-0000-0000B09B0000}"/>
    <cellStyle name="Total 2 3 6 7" xfId="27991" xr:uid="{00000000-0005-0000-0000-0000B19B0000}"/>
    <cellStyle name="Total 2 3 6 8" xfId="22150" xr:uid="{00000000-0005-0000-0000-0000B29B0000}"/>
    <cellStyle name="Total 2 3 7" xfId="4061" xr:uid="{00000000-0005-0000-0000-0000B39B0000}"/>
    <cellStyle name="Total 2 3 7 2" xfId="11978" xr:uid="{00000000-0005-0000-0000-0000B49B0000}"/>
    <cellStyle name="Total 2 3 7 3" xfId="21428" xr:uid="{00000000-0005-0000-0000-0000B59B0000}"/>
    <cellStyle name="Total 2 3 7 4" xfId="14462" xr:uid="{00000000-0005-0000-0000-0000B69B0000}"/>
    <cellStyle name="Total 2 3 7 5" xfId="26528" xr:uid="{00000000-0005-0000-0000-0000B79B0000}"/>
    <cellStyle name="Total 2 3 7 6" xfId="30243" xr:uid="{00000000-0005-0000-0000-0000B89B0000}"/>
    <cellStyle name="Total 2 3 7 7" xfId="21018" xr:uid="{00000000-0005-0000-0000-0000B99B0000}"/>
    <cellStyle name="Total 2 3 8" xfId="6092" xr:uid="{00000000-0005-0000-0000-0000BA9B0000}"/>
    <cellStyle name="Total 2 3 8 2" xfId="23303" xr:uid="{00000000-0005-0000-0000-0000BB9B0000}"/>
    <cellStyle name="Total 2 3 8 3" xfId="25626" xr:uid="{00000000-0005-0000-0000-0000BC9B0000}"/>
    <cellStyle name="Total 2 3 8 4" xfId="22166" xr:uid="{00000000-0005-0000-0000-0000BD9B0000}"/>
    <cellStyle name="Total 2 3 8 5" xfId="30527" xr:uid="{00000000-0005-0000-0000-0000BE9B0000}"/>
    <cellStyle name="Total 2 3 8 6" xfId="27128" xr:uid="{00000000-0005-0000-0000-0000BF9B0000}"/>
    <cellStyle name="Total 2 3 9" xfId="25333" xr:uid="{00000000-0005-0000-0000-0000C09B0000}"/>
    <cellStyle name="Total 2 4" xfId="813" xr:uid="{00000000-0005-0000-0000-0000C19B0000}"/>
    <cellStyle name="Total 2 5" xfId="814" xr:uid="{00000000-0005-0000-0000-0000C29B0000}"/>
    <cellStyle name="Total 2 5 10" xfId="16192" xr:uid="{00000000-0005-0000-0000-0000C39B0000}"/>
    <cellStyle name="Total 2 5 11" xfId="22860" xr:uid="{00000000-0005-0000-0000-0000C49B0000}"/>
    <cellStyle name="Total 2 5 12" xfId="30694" xr:uid="{00000000-0005-0000-0000-0000C59B0000}"/>
    <cellStyle name="Total 2 5 2" xfId="815" xr:uid="{00000000-0005-0000-0000-0000C69B0000}"/>
    <cellStyle name="Total 2 5 2 10" xfId="31982" xr:uid="{00000000-0005-0000-0000-0000C79B0000}"/>
    <cellStyle name="Total 2 5 2 2" xfId="1517" xr:uid="{00000000-0005-0000-0000-0000C89B0000}"/>
    <cellStyle name="Total 2 5 2 2 2" xfId="2608" xr:uid="{00000000-0005-0000-0000-0000C99B0000}"/>
    <cellStyle name="Total 2 5 2 2 2 2" xfId="6631" xr:uid="{00000000-0005-0000-0000-0000CA9B0000}"/>
    <cellStyle name="Total 2 5 2 2 2 2 2" xfId="14052" xr:uid="{00000000-0005-0000-0000-0000CB9B0000}"/>
    <cellStyle name="Total 2 5 2 2 2 2 3" xfId="23842" xr:uid="{00000000-0005-0000-0000-0000CC9B0000}"/>
    <cellStyle name="Total 2 5 2 2 2 2 4" xfId="14256" xr:uid="{00000000-0005-0000-0000-0000CD9B0000}"/>
    <cellStyle name="Total 2 5 2 2 2 2 5" xfId="21538" xr:uid="{00000000-0005-0000-0000-0000CE9B0000}"/>
    <cellStyle name="Total 2 5 2 2 2 2 6" xfId="19762" xr:uid="{00000000-0005-0000-0000-0000CF9B0000}"/>
    <cellStyle name="Total 2 5 2 2 2 2 7" xfId="31836" xr:uid="{00000000-0005-0000-0000-0000D09B0000}"/>
    <cellStyle name="Total 2 5 2 2 2 3" xfId="4695" xr:uid="{00000000-0005-0000-0000-0000D19B0000}"/>
    <cellStyle name="Total 2 5 2 2 2 3 2" xfId="22013" xr:uid="{00000000-0005-0000-0000-0000D29B0000}"/>
    <cellStyle name="Total 2 5 2 2 2 3 3" xfId="22348" xr:uid="{00000000-0005-0000-0000-0000D39B0000}"/>
    <cellStyle name="Total 2 5 2 2 2 3 4" xfId="26805" xr:uid="{00000000-0005-0000-0000-0000D49B0000}"/>
    <cellStyle name="Total 2 5 2 2 2 3 5" xfId="30498" xr:uid="{00000000-0005-0000-0000-0000D59B0000}"/>
    <cellStyle name="Total 2 5 2 2 2 3 6" xfId="27966" xr:uid="{00000000-0005-0000-0000-0000D69B0000}"/>
    <cellStyle name="Total 2 5 2 2 2 4" xfId="14307" xr:uid="{00000000-0005-0000-0000-0000D79B0000}"/>
    <cellStyle name="Total 2 5 2 2 2 5" xfId="16210" xr:uid="{00000000-0005-0000-0000-0000D89B0000}"/>
    <cellStyle name="Total 2 5 2 2 2 6" xfId="25558" xr:uid="{00000000-0005-0000-0000-0000D99B0000}"/>
    <cellStyle name="Total 2 5 2 2 2 7" xfId="24787" xr:uid="{00000000-0005-0000-0000-0000DA9B0000}"/>
    <cellStyle name="Total 2 5 2 2 2 8" xfId="18248" xr:uid="{00000000-0005-0000-0000-0000DB9B0000}"/>
    <cellStyle name="Total 2 5 2 2 3" xfId="5944" xr:uid="{00000000-0005-0000-0000-0000DC9B0000}"/>
    <cellStyle name="Total 2 5 2 2 3 2" xfId="13573" xr:uid="{00000000-0005-0000-0000-0000DD9B0000}"/>
    <cellStyle name="Total 2 5 2 2 3 3" xfId="23155" xr:uid="{00000000-0005-0000-0000-0000DE9B0000}"/>
    <cellStyle name="Total 2 5 2 2 3 4" xfId="20144" xr:uid="{00000000-0005-0000-0000-0000DF9B0000}"/>
    <cellStyle name="Total 2 5 2 2 3 5" xfId="27451" xr:uid="{00000000-0005-0000-0000-0000E09B0000}"/>
    <cellStyle name="Total 2 5 2 2 3 6" xfId="29452" xr:uid="{00000000-0005-0000-0000-0000E19B0000}"/>
    <cellStyle name="Total 2 5 2 2 3 7" xfId="29798" xr:uid="{00000000-0005-0000-0000-0000E29B0000}"/>
    <cellStyle name="Total 2 5 2 2 4" xfId="6671" xr:uid="{00000000-0005-0000-0000-0000E39B0000}"/>
    <cellStyle name="Total 2 5 2 2 4 2" xfId="23882" xr:uid="{00000000-0005-0000-0000-0000E49B0000}"/>
    <cellStyle name="Total 2 5 2 2 4 3" xfId="21872" xr:uid="{00000000-0005-0000-0000-0000E59B0000}"/>
    <cellStyle name="Total 2 5 2 2 4 4" xfId="15549" xr:uid="{00000000-0005-0000-0000-0000E69B0000}"/>
    <cellStyle name="Total 2 5 2 2 4 5" xfId="30455" xr:uid="{00000000-0005-0000-0000-0000E79B0000}"/>
    <cellStyle name="Total 2 5 2 2 4 6" xfId="30467" xr:uid="{00000000-0005-0000-0000-0000E89B0000}"/>
    <cellStyle name="Total 2 5 2 2 5" xfId="19735" xr:uid="{00000000-0005-0000-0000-0000E99B0000}"/>
    <cellStyle name="Total 2 5 2 2 6" xfId="25678" xr:uid="{00000000-0005-0000-0000-0000EA9B0000}"/>
    <cellStyle name="Total 2 5 2 2 7" xfId="27718" xr:uid="{00000000-0005-0000-0000-0000EB9B0000}"/>
    <cellStyle name="Total 2 5 2 2 8" xfId="29904" xr:uid="{00000000-0005-0000-0000-0000EC9B0000}"/>
    <cellStyle name="Total 2 5 2 2 9" xfId="26305" xr:uid="{00000000-0005-0000-0000-0000ED9B0000}"/>
    <cellStyle name="Total 2 5 2 3" xfId="1924" xr:uid="{00000000-0005-0000-0000-0000EE9B0000}"/>
    <cellStyle name="Total 2 5 2 3 2" xfId="6225" xr:uid="{00000000-0005-0000-0000-0000EF9B0000}"/>
    <cellStyle name="Total 2 5 2 3 2 2" xfId="13790" xr:uid="{00000000-0005-0000-0000-0000F09B0000}"/>
    <cellStyle name="Total 2 5 2 3 2 3" xfId="23436" xr:uid="{00000000-0005-0000-0000-0000F19B0000}"/>
    <cellStyle name="Total 2 5 2 3 2 4" xfId="24952" xr:uid="{00000000-0005-0000-0000-0000F29B0000}"/>
    <cellStyle name="Total 2 5 2 3 2 5" xfId="27900" xr:uid="{00000000-0005-0000-0000-0000F39B0000}"/>
    <cellStyle name="Total 2 5 2 3 2 6" xfId="30798" xr:uid="{00000000-0005-0000-0000-0000F49B0000}"/>
    <cellStyle name="Total 2 5 2 3 2 7" xfId="18825" xr:uid="{00000000-0005-0000-0000-0000F59B0000}"/>
    <cellStyle name="Total 2 5 2 3 3" xfId="4673" xr:uid="{00000000-0005-0000-0000-0000F69B0000}"/>
    <cellStyle name="Total 2 5 2 3 3 2" xfId="21991" xr:uid="{00000000-0005-0000-0000-0000F79B0000}"/>
    <cellStyle name="Total 2 5 2 3 3 3" xfId="21222" xr:uid="{00000000-0005-0000-0000-0000F89B0000}"/>
    <cellStyle name="Total 2 5 2 3 3 4" xfId="19814" xr:uid="{00000000-0005-0000-0000-0000F99B0000}"/>
    <cellStyle name="Total 2 5 2 3 3 5" xfId="28759" xr:uid="{00000000-0005-0000-0000-0000FA9B0000}"/>
    <cellStyle name="Total 2 5 2 3 3 6" xfId="30037" xr:uid="{00000000-0005-0000-0000-0000FB9B0000}"/>
    <cellStyle name="Total 2 5 2 3 4" xfId="14478" xr:uid="{00000000-0005-0000-0000-0000FC9B0000}"/>
    <cellStyle name="Total 2 5 2 3 5" xfId="21593" xr:uid="{00000000-0005-0000-0000-0000FD9B0000}"/>
    <cellStyle name="Total 2 5 2 3 6" xfId="25601" xr:uid="{00000000-0005-0000-0000-0000FE9B0000}"/>
    <cellStyle name="Total 2 5 2 3 7" xfId="30833" xr:uid="{00000000-0005-0000-0000-0000FF9B0000}"/>
    <cellStyle name="Total 2 5 2 3 8" xfId="29552" xr:uid="{00000000-0005-0000-0000-0000009C0000}"/>
    <cellStyle name="Total 2 5 2 4" xfId="4989" xr:uid="{00000000-0005-0000-0000-0000019C0000}"/>
    <cellStyle name="Total 2 5 2 4 2" xfId="12760" xr:uid="{00000000-0005-0000-0000-0000029C0000}"/>
    <cellStyle name="Total 2 5 2 4 3" xfId="22285" xr:uid="{00000000-0005-0000-0000-0000039C0000}"/>
    <cellStyle name="Total 2 5 2 4 4" xfId="22418" xr:uid="{00000000-0005-0000-0000-0000049C0000}"/>
    <cellStyle name="Total 2 5 2 4 5" xfId="24598" xr:uid="{00000000-0005-0000-0000-0000059C0000}"/>
    <cellStyle name="Total 2 5 2 4 6" xfId="29497" xr:uid="{00000000-0005-0000-0000-0000069C0000}"/>
    <cellStyle name="Total 2 5 2 4 7" xfId="31283" xr:uid="{00000000-0005-0000-0000-0000079C0000}"/>
    <cellStyle name="Total 2 5 2 5" xfId="5805" xr:uid="{00000000-0005-0000-0000-0000089C0000}"/>
    <cellStyle name="Total 2 5 2 5 2" xfId="23016" xr:uid="{00000000-0005-0000-0000-0000099C0000}"/>
    <cellStyle name="Total 2 5 2 5 3" xfId="25616" xr:uid="{00000000-0005-0000-0000-00000A9C0000}"/>
    <cellStyle name="Total 2 5 2 5 4" xfId="18060" xr:uid="{00000000-0005-0000-0000-00000B9C0000}"/>
    <cellStyle name="Total 2 5 2 5 5" xfId="30357" xr:uid="{00000000-0005-0000-0000-00000C9C0000}"/>
    <cellStyle name="Total 2 5 2 5 6" xfId="31960" xr:uid="{00000000-0005-0000-0000-00000D9C0000}"/>
    <cellStyle name="Total 2 5 2 6" xfId="15488" xr:uid="{00000000-0005-0000-0000-00000E9C0000}"/>
    <cellStyle name="Total 2 5 2 7" xfId="20992" xr:uid="{00000000-0005-0000-0000-00000F9C0000}"/>
    <cellStyle name="Total 2 5 2 8" xfId="28727" xr:uid="{00000000-0005-0000-0000-0000109C0000}"/>
    <cellStyle name="Total 2 5 2 9" xfId="27029" xr:uid="{00000000-0005-0000-0000-0000119C0000}"/>
    <cellStyle name="Total 2 5 3" xfId="816" xr:uid="{00000000-0005-0000-0000-0000129C0000}"/>
    <cellStyle name="Total 2 5 3 10" xfId="30120" xr:uid="{00000000-0005-0000-0000-0000139C0000}"/>
    <cellStyle name="Total 2 5 3 2" xfId="1518" xr:uid="{00000000-0005-0000-0000-0000149C0000}"/>
    <cellStyle name="Total 2 5 3 2 2" xfId="2609" xr:uid="{00000000-0005-0000-0000-0000159C0000}"/>
    <cellStyle name="Total 2 5 3 2 2 2" xfId="6632" xr:uid="{00000000-0005-0000-0000-0000169C0000}"/>
    <cellStyle name="Total 2 5 3 2 2 2 2" xfId="14053" xr:uid="{00000000-0005-0000-0000-0000179C0000}"/>
    <cellStyle name="Total 2 5 3 2 2 2 3" xfId="23843" xr:uid="{00000000-0005-0000-0000-0000189C0000}"/>
    <cellStyle name="Total 2 5 3 2 2 2 4" xfId="26049" xr:uid="{00000000-0005-0000-0000-0000199C0000}"/>
    <cellStyle name="Total 2 5 3 2 2 2 5" xfId="27475" xr:uid="{00000000-0005-0000-0000-00001A9C0000}"/>
    <cellStyle name="Total 2 5 3 2 2 2 6" xfId="30309" xr:uid="{00000000-0005-0000-0000-00001B9C0000}"/>
    <cellStyle name="Total 2 5 3 2 2 2 7" xfId="29914" xr:uid="{00000000-0005-0000-0000-00001C9C0000}"/>
    <cellStyle name="Total 2 5 3 2 2 3" xfId="5247" xr:uid="{00000000-0005-0000-0000-00001D9C0000}"/>
    <cellStyle name="Total 2 5 3 2 2 3 2" xfId="22518" xr:uid="{00000000-0005-0000-0000-00001E9C0000}"/>
    <cellStyle name="Total 2 5 3 2 2 3 3" xfId="20909" xr:uid="{00000000-0005-0000-0000-00001F9C0000}"/>
    <cellStyle name="Total 2 5 3 2 2 3 4" xfId="22576" xr:uid="{00000000-0005-0000-0000-0000209C0000}"/>
    <cellStyle name="Total 2 5 3 2 2 3 5" xfId="29391" xr:uid="{00000000-0005-0000-0000-0000219C0000}"/>
    <cellStyle name="Total 2 5 3 2 2 3 6" xfId="30304" xr:uid="{00000000-0005-0000-0000-0000229C0000}"/>
    <cellStyle name="Total 2 5 3 2 2 4" xfId="14306" xr:uid="{00000000-0005-0000-0000-0000239C0000}"/>
    <cellStyle name="Total 2 5 3 2 2 5" xfId="15885" xr:uid="{00000000-0005-0000-0000-0000249C0000}"/>
    <cellStyle name="Total 2 5 3 2 2 6" xfId="26646" xr:uid="{00000000-0005-0000-0000-0000259C0000}"/>
    <cellStyle name="Total 2 5 3 2 2 7" xfId="27322" xr:uid="{00000000-0005-0000-0000-0000269C0000}"/>
    <cellStyle name="Total 2 5 3 2 2 8" xfId="28446" xr:uid="{00000000-0005-0000-0000-0000279C0000}"/>
    <cellStyle name="Total 2 5 3 2 3" xfId="5945" xr:uid="{00000000-0005-0000-0000-0000289C0000}"/>
    <cellStyle name="Total 2 5 3 2 3 2" xfId="13574" xr:uid="{00000000-0005-0000-0000-0000299C0000}"/>
    <cellStyle name="Total 2 5 3 2 3 3" xfId="23156" xr:uid="{00000000-0005-0000-0000-00002A9C0000}"/>
    <cellStyle name="Total 2 5 3 2 3 4" xfId="19913" xr:uid="{00000000-0005-0000-0000-00002B9C0000}"/>
    <cellStyle name="Total 2 5 3 2 3 5" xfId="21897" xr:uid="{00000000-0005-0000-0000-00002C9C0000}"/>
    <cellStyle name="Total 2 5 3 2 3 6" xfId="22859" xr:uid="{00000000-0005-0000-0000-00002D9C0000}"/>
    <cellStyle name="Total 2 5 3 2 3 7" xfId="30903" xr:uid="{00000000-0005-0000-0000-00002E9C0000}"/>
    <cellStyle name="Total 2 5 3 2 4" xfId="6923" xr:uid="{00000000-0005-0000-0000-00002F9C0000}"/>
    <cellStyle name="Total 2 5 3 2 4 2" xfId="24134" xr:uid="{00000000-0005-0000-0000-0000309C0000}"/>
    <cellStyle name="Total 2 5 3 2 4 3" xfId="20712" xr:uid="{00000000-0005-0000-0000-0000319C0000}"/>
    <cellStyle name="Total 2 5 3 2 4 4" xfId="28961" xr:uid="{00000000-0005-0000-0000-0000329C0000}"/>
    <cellStyle name="Total 2 5 3 2 4 5" xfId="26352" xr:uid="{00000000-0005-0000-0000-0000339C0000}"/>
    <cellStyle name="Total 2 5 3 2 4 6" xfId="27518" xr:uid="{00000000-0005-0000-0000-0000349C0000}"/>
    <cellStyle name="Total 2 5 3 2 5" xfId="20633" xr:uid="{00000000-0005-0000-0000-0000359C0000}"/>
    <cellStyle name="Total 2 5 3 2 6" xfId="22685" xr:uid="{00000000-0005-0000-0000-0000369C0000}"/>
    <cellStyle name="Total 2 5 3 2 7" xfId="28363" xr:uid="{00000000-0005-0000-0000-0000379C0000}"/>
    <cellStyle name="Total 2 5 3 2 8" xfId="30140" xr:uid="{00000000-0005-0000-0000-0000389C0000}"/>
    <cellStyle name="Total 2 5 3 2 9" xfId="30666" xr:uid="{00000000-0005-0000-0000-0000399C0000}"/>
    <cellStyle name="Total 2 5 3 3" xfId="1925" xr:uid="{00000000-0005-0000-0000-00003A9C0000}"/>
    <cellStyle name="Total 2 5 3 3 2" xfId="6226" xr:uid="{00000000-0005-0000-0000-00003B9C0000}"/>
    <cellStyle name="Total 2 5 3 3 2 2" xfId="13791" xr:uid="{00000000-0005-0000-0000-00003C9C0000}"/>
    <cellStyle name="Total 2 5 3 3 2 3" xfId="23437" xr:uid="{00000000-0005-0000-0000-00003D9C0000}"/>
    <cellStyle name="Total 2 5 3 3 2 4" xfId="20520" xr:uid="{00000000-0005-0000-0000-00003E9C0000}"/>
    <cellStyle name="Total 2 5 3 3 2 5" xfId="28748" xr:uid="{00000000-0005-0000-0000-00003F9C0000}"/>
    <cellStyle name="Total 2 5 3 3 2 6" xfId="17964" xr:uid="{00000000-0005-0000-0000-0000409C0000}"/>
    <cellStyle name="Total 2 5 3 3 2 7" xfId="31757" xr:uid="{00000000-0005-0000-0000-0000419C0000}"/>
    <cellStyle name="Total 2 5 3 3 3" xfId="6889" xr:uid="{00000000-0005-0000-0000-0000429C0000}"/>
    <cellStyle name="Total 2 5 3 3 3 2" xfId="24100" xr:uid="{00000000-0005-0000-0000-0000439C0000}"/>
    <cellStyle name="Total 2 5 3 3 3 3" xfId="22346" xr:uid="{00000000-0005-0000-0000-0000449C0000}"/>
    <cellStyle name="Total 2 5 3 3 3 4" xfId="28927" xr:uid="{00000000-0005-0000-0000-0000459C0000}"/>
    <cellStyle name="Total 2 5 3 3 3 5" xfId="28015" xr:uid="{00000000-0005-0000-0000-0000469C0000}"/>
    <cellStyle name="Total 2 5 3 3 3 6" xfId="30922" xr:uid="{00000000-0005-0000-0000-0000479C0000}"/>
    <cellStyle name="Total 2 5 3 3 4" xfId="14477" xr:uid="{00000000-0005-0000-0000-0000489C0000}"/>
    <cellStyle name="Total 2 5 3 3 5" xfId="16177" xr:uid="{00000000-0005-0000-0000-0000499C0000}"/>
    <cellStyle name="Total 2 5 3 3 6" xfId="20817" xr:uid="{00000000-0005-0000-0000-00004A9C0000}"/>
    <cellStyle name="Total 2 5 3 3 7" xfId="30756" xr:uid="{00000000-0005-0000-0000-00004B9C0000}"/>
    <cellStyle name="Total 2 5 3 3 8" xfId="31288" xr:uid="{00000000-0005-0000-0000-00004C9C0000}"/>
    <cellStyle name="Total 2 5 3 4" xfId="5559" xr:uid="{00000000-0005-0000-0000-00004D9C0000}"/>
    <cellStyle name="Total 2 5 3 4 2" xfId="13253" xr:uid="{00000000-0005-0000-0000-00004E9C0000}"/>
    <cellStyle name="Total 2 5 3 4 3" xfId="22795" xr:uid="{00000000-0005-0000-0000-00004F9C0000}"/>
    <cellStyle name="Total 2 5 3 4 4" xfId="15550" xr:uid="{00000000-0005-0000-0000-0000509C0000}"/>
    <cellStyle name="Total 2 5 3 4 5" xfId="22724" xr:uid="{00000000-0005-0000-0000-0000519C0000}"/>
    <cellStyle name="Total 2 5 3 4 6" xfId="25593" xr:uid="{00000000-0005-0000-0000-0000529C0000}"/>
    <cellStyle name="Total 2 5 3 4 7" xfId="31709" xr:uid="{00000000-0005-0000-0000-0000539C0000}"/>
    <cellStyle name="Total 2 5 3 5" xfId="6826" xr:uid="{00000000-0005-0000-0000-0000549C0000}"/>
    <cellStyle name="Total 2 5 3 5 2" xfId="24037" xr:uid="{00000000-0005-0000-0000-0000559C0000}"/>
    <cellStyle name="Total 2 5 3 5 3" xfId="25090" xr:uid="{00000000-0005-0000-0000-0000569C0000}"/>
    <cellStyle name="Total 2 5 3 5 4" xfId="28864" xr:uid="{00000000-0005-0000-0000-0000579C0000}"/>
    <cellStyle name="Total 2 5 3 5 5" xfId="30348" xr:uid="{00000000-0005-0000-0000-0000589C0000}"/>
    <cellStyle name="Total 2 5 3 5 6" xfId="25535" xr:uid="{00000000-0005-0000-0000-0000599C0000}"/>
    <cellStyle name="Total 2 5 3 6" xfId="26318" xr:uid="{00000000-0005-0000-0000-00005A9C0000}"/>
    <cellStyle name="Total 2 5 3 7" xfId="24366" xr:uid="{00000000-0005-0000-0000-00005B9C0000}"/>
    <cellStyle name="Total 2 5 3 8" xfId="30557" xr:uid="{00000000-0005-0000-0000-00005C9C0000}"/>
    <cellStyle name="Total 2 5 3 9" xfId="28633" xr:uid="{00000000-0005-0000-0000-00005D9C0000}"/>
    <cellStyle name="Total 2 5 4" xfId="1516" xr:uid="{00000000-0005-0000-0000-00005E9C0000}"/>
    <cellStyle name="Total 2 5 4 2" xfId="2607" xr:uid="{00000000-0005-0000-0000-00005F9C0000}"/>
    <cellStyle name="Total 2 5 4 2 2" xfId="6630" xr:uid="{00000000-0005-0000-0000-0000609C0000}"/>
    <cellStyle name="Total 2 5 4 2 2 2" xfId="14051" xr:uid="{00000000-0005-0000-0000-0000619C0000}"/>
    <cellStyle name="Total 2 5 4 2 2 3" xfId="23841" xr:uid="{00000000-0005-0000-0000-0000629C0000}"/>
    <cellStyle name="Total 2 5 4 2 2 4" xfId="26548" xr:uid="{00000000-0005-0000-0000-0000639C0000}"/>
    <cellStyle name="Total 2 5 4 2 2 5" xfId="26780" xr:uid="{00000000-0005-0000-0000-0000649C0000}"/>
    <cellStyle name="Total 2 5 4 2 2 6" xfId="20040" xr:uid="{00000000-0005-0000-0000-0000659C0000}"/>
    <cellStyle name="Total 2 5 4 2 2 7" xfId="28374" xr:uid="{00000000-0005-0000-0000-0000669C0000}"/>
    <cellStyle name="Total 2 5 4 2 3" xfId="5585" xr:uid="{00000000-0005-0000-0000-0000679C0000}"/>
    <cellStyle name="Total 2 5 4 2 3 2" xfId="22821" xr:uid="{00000000-0005-0000-0000-0000689C0000}"/>
    <cellStyle name="Total 2 5 4 2 3 3" xfId="18266" xr:uid="{00000000-0005-0000-0000-0000699C0000}"/>
    <cellStyle name="Total 2 5 4 2 3 4" xfId="28623" xr:uid="{00000000-0005-0000-0000-00006A9C0000}"/>
    <cellStyle name="Total 2 5 4 2 3 5" xfId="28407" xr:uid="{00000000-0005-0000-0000-00006B9C0000}"/>
    <cellStyle name="Total 2 5 4 2 3 6" xfId="31808" xr:uid="{00000000-0005-0000-0000-00006C9C0000}"/>
    <cellStyle name="Total 2 5 4 2 4" xfId="14308" xr:uid="{00000000-0005-0000-0000-00006D9C0000}"/>
    <cellStyle name="Total 2 5 4 2 5" xfId="22713" xr:uid="{00000000-0005-0000-0000-00006E9C0000}"/>
    <cellStyle name="Total 2 5 4 2 6" xfId="22364" xr:uid="{00000000-0005-0000-0000-00006F9C0000}"/>
    <cellStyle name="Total 2 5 4 2 7" xfId="30146" xr:uid="{00000000-0005-0000-0000-0000709C0000}"/>
    <cellStyle name="Total 2 5 4 2 8" xfId="19771" xr:uid="{00000000-0005-0000-0000-0000719C0000}"/>
    <cellStyle name="Total 2 5 4 3" xfId="5943" xr:uid="{00000000-0005-0000-0000-0000729C0000}"/>
    <cellStyle name="Total 2 5 4 3 2" xfId="13572" xr:uid="{00000000-0005-0000-0000-0000739C0000}"/>
    <cellStyle name="Total 2 5 4 3 3" xfId="23154" xr:uid="{00000000-0005-0000-0000-0000749C0000}"/>
    <cellStyle name="Total 2 5 4 3 4" xfId="18271" xr:uid="{00000000-0005-0000-0000-0000759C0000}"/>
    <cellStyle name="Total 2 5 4 3 5" xfId="22025" xr:uid="{00000000-0005-0000-0000-0000769C0000}"/>
    <cellStyle name="Total 2 5 4 3 6" xfId="29216" xr:uid="{00000000-0005-0000-0000-0000779C0000}"/>
    <cellStyle name="Total 2 5 4 3 7" xfId="30105" xr:uid="{00000000-0005-0000-0000-0000789C0000}"/>
    <cellStyle name="Total 2 5 4 4" xfId="6283" xr:uid="{00000000-0005-0000-0000-0000799C0000}"/>
    <cellStyle name="Total 2 5 4 4 2" xfId="23494" xr:uid="{00000000-0005-0000-0000-00007A9C0000}"/>
    <cellStyle name="Total 2 5 4 4 3" xfId="24831" xr:uid="{00000000-0005-0000-0000-00007B9C0000}"/>
    <cellStyle name="Total 2 5 4 4 4" xfId="28040" xr:uid="{00000000-0005-0000-0000-00007C9C0000}"/>
    <cellStyle name="Total 2 5 4 4 5" xfId="25571" xr:uid="{00000000-0005-0000-0000-00007D9C0000}"/>
    <cellStyle name="Total 2 5 4 4 6" xfId="29848" xr:uid="{00000000-0005-0000-0000-00007E9C0000}"/>
    <cellStyle name="Total 2 5 4 5" xfId="17875" xr:uid="{00000000-0005-0000-0000-00007F9C0000}"/>
    <cellStyle name="Total 2 5 4 6" xfId="26134" xr:uid="{00000000-0005-0000-0000-0000809C0000}"/>
    <cellStyle name="Total 2 5 4 7" xfId="27233" xr:uid="{00000000-0005-0000-0000-0000819C0000}"/>
    <cellStyle name="Total 2 5 4 8" xfId="15583" xr:uid="{00000000-0005-0000-0000-0000829C0000}"/>
    <cellStyle name="Total 2 5 4 9" xfId="31659" xr:uid="{00000000-0005-0000-0000-0000839C0000}"/>
    <cellStyle name="Total 2 5 5" xfId="1923" xr:uid="{00000000-0005-0000-0000-0000849C0000}"/>
    <cellStyle name="Total 2 5 5 2" xfId="6224" xr:uid="{00000000-0005-0000-0000-0000859C0000}"/>
    <cellStyle name="Total 2 5 5 2 2" xfId="13789" xr:uid="{00000000-0005-0000-0000-0000869C0000}"/>
    <cellStyle name="Total 2 5 5 2 3" xfId="23435" xr:uid="{00000000-0005-0000-0000-0000879C0000}"/>
    <cellStyle name="Total 2 5 5 2 4" xfId="21725" xr:uid="{00000000-0005-0000-0000-0000889C0000}"/>
    <cellStyle name="Total 2 5 5 2 5" xfId="27655" xr:uid="{00000000-0005-0000-0000-0000899C0000}"/>
    <cellStyle name="Total 2 5 5 2 6" xfId="20065" xr:uid="{00000000-0005-0000-0000-00008A9C0000}"/>
    <cellStyle name="Total 2 5 5 2 7" xfId="31305" xr:uid="{00000000-0005-0000-0000-00008B9C0000}"/>
    <cellStyle name="Total 2 5 5 3" xfId="6105" xr:uid="{00000000-0005-0000-0000-00008C9C0000}"/>
    <cellStyle name="Total 2 5 5 3 2" xfId="23316" xr:uid="{00000000-0005-0000-0000-00008D9C0000}"/>
    <cellStyle name="Total 2 5 5 3 3" xfId="24432" xr:uid="{00000000-0005-0000-0000-00008E9C0000}"/>
    <cellStyle name="Total 2 5 5 3 4" xfId="28812" xr:uid="{00000000-0005-0000-0000-00008F9C0000}"/>
    <cellStyle name="Total 2 5 5 3 5" xfId="22325" xr:uid="{00000000-0005-0000-0000-0000909C0000}"/>
    <cellStyle name="Total 2 5 5 3 6" xfId="26889" xr:uid="{00000000-0005-0000-0000-0000919C0000}"/>
    <cellStyle name="Total 2 5 5 4" xfId="14479" xr:uid="{00000000-0005-0000-0000-0000929C0000}"/>
    <cellStyle name="Total 2 5 5 5" xfId="26288" xr:uid="{00000000-0005-0000-0000-0000939C0000}"/>
    <cellStyle name="Total 2 5 5 6" xfId="25670" xr:uid="{00000000-0005-0000-0000-0000949C0000}"/>
    <cellStyle name="Total 2 5 5 7" xfId="30779" xr:uid="{00000000-0005-0000-0000-0000959C0000}"/>
    <cellStyle name="Total 2 5 5 8" xfId="28120" xr:uid="{00000000-0005-0000-0000-0000969C0000}"/>
    <cellStyle name="Total 2 5 6" xfId="4057" xr:uid="{00000000-0005-0000-0000-0000979C0000}"/>
    <cellStyle name="Total 2 5 6 2" xfId="11975" xr:uid="{00000000-0005-0000-0000-0000989C0000}"/>
    <cellStyle name="Total 2 5 6 3" xfId="21424" xr:uid="{00000000-0005-0000-0000-0000999C0000}"/>
    <cellStyle name="Total 2 5 6 4" xfId="24234" xr:uid="{00000000-0005-0000-0000-00009A9C0000}"/>
    <cellStyle name="Total 2 5 6 5" xfId="22410" xr:uid="{00000000-0005-0000-0000-00009B9C0000}"/>
    <cellStyle name="Total 2 5 6 6" xfId="24595" xr:uid="{00000000-0005-0000-0000-00009C9C0000}"/>
    <cellStyle name="Total 2 5 6 7" xfId="28414" xr:uid="{00000000-0005-0000-0000-00009D9C0000}"/>
    <cellStyle name="Total 2 5 7" xfId="6959" xr:uid="{00000000-0005-0000-0000-00009E9C0000}"/>
    <cellStyle name="Total 2 5 7 2" xfId="24170" xr:uid="{00000000-0005-0000-0000-00009F9C0000}"/>
    <cellStyle name="Total 2 5 7 3" xfId="21112" xr:uid="{00000000-0005-0000-0000-0000A09C0000}"/>
    <cellStyle name="Total 2 5 7 4" xfId="28997" xr:uid="{00000000-0005-0000-0000-0000A19C0000}"/>
    <cellStyle name="Total 2 5 7 5" xfId="30166" xr:uid="{00000000-0005-0000-0000-0000A29C0000}"/>
    <cellStyle name="Total 2 5 7 6" xfId="30459" xr:uid="{00000000-0005-0000-0000-0000A39C0000}"/>
    <cellStyle name="Total 2 5 8" xfId="21115" xr:uid="{00000000-0005-0000-0000-0000A49C0000}"/>
    <cellStyle name="Total 2 5 9" xfId="21927" xr:uid="{00000000-0005-0000-0000-0000A59C0000}"/>
    <cellStyle name="Total 2 6" xfId="817" xr:uid="{00000000-0005-0000-0000-0000A69C0000}"/>
    <cellStyle name="Total 2 6 10" xfId="30644" xr:uid="{00000000-0005-0000-0000-0000A79C0000}"/>
    <cellStyle name="Total 2 6 2" xfId="1519" xr:uid="{00000000-0005-0000-0000-0000A89C0000}"/>
    <cellStyle name="Total 2 6 2 2" xfId="2610" xr:uid="{00000000-0005-0000-0000-0000A99C0000}"/>
    <cellStyle name="Total 2 6 2 2 2" xfId="6633" xr:uid="{00000000-0005-0000-0000-0000AA9C0000}"/>
    <cellStyle name="Total 2 6 2 2 2 2" xfId="14054" xr:uid="{00000000-0005-0000-0000-0000AB9C0000}"/>
    <cellStyle name="Total 2 6 2 2 2 3" xfId="23844" xr:uid="{00000000-0005-0000-0000-0000AC9C0000}"/>
    <cellStyle name="Total 2 6 2 2 2 4" xfId="14812" xr:uid="{00000000-0005-0000-0000-0000AD9C0000}"/>
    <cellStyle name="Total 2 6 2 2 2 5" xfId="25331" xr:uid="{00000000-0005-0000-0000-0000AE9C0000}"/>
    <cellStyle name="Total 2 6 2 2 2 6" xfId="26626" xr:uid="{00000000-0005-0000-0000-0000AF9C0000}"/>
    <cellStyle name="Total 2 6 2 2 2 7" xfId="31211" xr:uid="{00000000-0005-0000-0000-0000B09C0000}"/>
    <cellStyle name="Total 2 6 2 2 3" xfId="6850" xr:uid="{00000000-0005-0000-0000-0000B19C0000}"/>
    <cellStyle name="Total 2 6 2 2 3 2" xfId="24061" xr:uid="{00000000-0005-0000-0000-0000B29C0000}"/>
    <cellStyle name="Total 2 6 2 2 3 3" xfId="24427" xr:uid="{00000000-0005-0000-0000-0000B39C0000}"/>
    <cellStyle name="Total 2 6 2 2 3 4" xfId="28888" xr:uid="{00000000-0005-0000-0000-0000B49C0000}"/>
    <cellStyle name="Total 2 6 2 2 3 5" xfId="30204" xr:uid="{00000000-0005-0000-0000-0000B59C0000}"/>
    <cellStyle name="Total 2 6 2 2 3 6" xfId="31245" xr:uid="{00000000-0005-0000-0000-0000B69C0000}"/>
    <cellStyle name="Total 2 6 2 2 4" xfId="14305" xr:uid="{00000000-0005-0000-0000-0000B79C0000}"/>
    <cellStyle name="Total 2 6 2 2 5" xfId="21764" xr:uid="{00000000-0005-0000-0000-0000B89C0000}"/>
    <cellStyle name="Total 2 6 2 2 6" xfId="20183" xr:uid="{00000000-0005-0000-0000-0000B99C0000}"/>
    <cellStyle name="Total 2 6 2 2 7" xfId="29863" xr:uid="{00000000-0005-0000-0000-0000BA9C0000}"/>
    <cellStyle name="Total 2 6 2 2 8" xfId="31151" xr:uid="{00000000-0005-0000-0000-0000BB9C0000}"/>
    <cellStyle name="Total 2 6 2 3" xfId="5946" xr:uid="{00000000-0005-0000-0000-0000BC9C0000}"/>
    <cellStyle name="Total 2 6 2 3 2" xfId="13575" xr:uid="{00000000-0005-0000-0000-0000BD9C0000}"/>
    <cellStyle name="Total 2 6 2 3 3" xfId="23157" xr:uid="{00000000-0005-0000-0000-0000BE9C0000}"/>
    <cellStyle name="Total 2 6 2 3 4" xfId="14273" xr:uid="{00000000-0005-0000-0000-0000BF9C0000}"/>
    <cellStyle name="Total 2 6 2 3 5" xfId="26103" xr:uid="{00000000-0005-0000-0000-0000C09C0000}"/>
    <cellStyle name="Total 2 6 2 3 6" xfId="29249" xr:uid="{00000000-0005-0000-0000-0000C19C0000}"/>
    <cellStyle name="Total 2 6 2 3 7" xfId="31904" xr:uid="{00000000-0005-0000-0000-0000C29C0000}"/>
    <cellStyle name="Total 2 6 2 4" xfId="5225" xr:uid="{00000000-0005-0000-0000-0000C39C0000}"/>
    <cellStyle name="Total 2 6 2 4 2" xfId="22496" xr:uid="{00000000-0005-0000-0000-0000C49C0000}"/>
    <cellStyle name="Total 2 6 2 4 3" xfId="15891" xr:uid="{00000000-0005-0000-0000-0000C59C0000}"/>
    <cellStyle name="Total 2 6 2 4 4" xfId="24587" xr:uid="{00000000-0005-0000-0000-0000C69C0000}"/>
    <cellStyle name="Total 2 6 2 4 5" xfId="28134" xr:uid="{00000000-0005-0000-0000-0000C79C0000}"/>
    <cellStyle name="Total 2 6 2 4 6" xfId="31213" xr:uid="{00000000-0005-0000-0000-0000C89C0000}"/>
    <cellStyle name="Total 2 6 2 5" xfId="20355" xr:uid="{00000000-0005-0000-0000-0000C99C0000}"/>
    <cellStyle name="Total 2 6 2 6" xfId="22955" xr:uid="{00000000-0005-0000-0000-0000CA9C0000}"/>
    <cellStyle name="Total 2 6 2 7" xfId="18892" xr:uid="{00000000-0005-0000-0000-0000CB9C0000}"/>
    <cellStyle name="Total 2 6 2 8" xfId="29184" xr:uid="{00000000-0005-0000-0000-0000CC9C0000}"/>
    <cellStyle name="Total 2 6 2 9" xfId="27722" xr:uid="{00000000-0005-0000-0000-0000CD9C0000}"/>
    <cellStyle name="Total 2 6 3" xfId="1926" xr:uid="{00000000-0005-0000-0000-0000CE9C0000}"/>
    <cellStyle name="Total 2 6 3 2" xfId="6227" xr:uid="{00000000-0005-0000-0000-0000CF9C0000}"/>
    <cellStyle name="Total 2 6 3 2 2" xfId="13792" xr:uid="{00000000-0005-0000-0000-0000D09C0000}"/>
    <cellStyle name="Total 2 6 3 2 3" xfId="23438" xr:uid="{00000000-0005-0000-0000-0000D19C0000}"/>
    <cellStyle name="Total 2 6 3 2 4" xfId="25880" xr:uid="{00000000-0005-0000-0000-0000D29C0000}"/>
    <cellStyle name="Total 2 6 3 2 5" xfId="28042" xr:uid="{00000000-0005-0000-0000-0000D39C0000}"/>
    <cellStyle name="Total 2 6 3 2 6" xfId="28693" xr:uid="{00000000-0005-0000-0000-0000D49C0000}"/>
    <cellStyle name="Total 2 6 3 2 7" xfId="31263" xr:uid="{00000000-0005-0000-0000-0000D59C0000}"/>
    <cellStyle name="Total 2 6 3 3" xfId="3934" xr:uid="{00000000-0005-0000-0000-0000D69C0000}"/>
    <cellStyle name="Total 2 6 3 3 2" xfId="21301" xr:uid="{00000000-0005-0000-0000-0000D79C0000}"/>
    <cellStyle name="Total 2 6 3 3 3" xfId="22695" xr:uid="{00000000-0005-0000-0000-0000D89C0000}"/>
    <cellStyle name="Total 2 6 3 3 4" xfId="20067" xr:uid="{00000000-0005-0000-0000-0000D99C0000}"/>
    <cellStyle name="Total 2 6 3 3 5" xfId="27312" xr:uid="{00000000-0005-0000-0000-0000DA9C0000}"/>
    <cellStyle name="Total 2 6 3 3 6" xfId="30147" xr:uid="{00000000-0005-0000-0000-0000DB9C0000}"/>
    <cellStyle name="Total 2 6 3 4" xfId="14476" xr:uid="{00000000-0005-0000-0000-0000DC9C0000}"/>
    <cellStyle name="Total 2 6 3 5" xfId="24913" xr:uid="{00000000-0005-0000-0000-0000DD9C0000}"/>
    <cellStyle name="Total 2 6 3 6" xfId="26904" xr:uid="{00000000-0005-0000-0000-0000DE9C0000}"/>
    <cellStyle name="Total 2 6 3 7" xfId="28153" xr:uid="{00000000-0005-0000-0000-0000DF9C0000}"/>
    <cellStyle name="Total 2 6 3 8" xfId="29276" xr:uid="{00000000-0005-0000-0000-0000E09C0000}"/>
    <cellStyle name="Total 2 6 4" xfId="4672" xr:uid="{00000000-0005-0000-0000-0000E19C0000}"/>
    <cellStyle name="Total 2 6 4 2" xfId="12505" xr:uid="{00000000-0005-0000-0000-0000E29C0000}"/>
    <cellStyle name="Total 2 6 4 3" xfId="21990" xr:uid="{00000000-0005-0000-0000-0000E39C0000}"/>
    <cellStyle name="Total 2 6 4 4" xfId="21081" xr:uid="{00000000-0005-0000-0000-0000E49C0000}"/>
    <cellStyle name="Total 2 6 4 5" xfId="27025" xr:uid="{00000000-0005-0000-0000-0000E59C0000}"/>
    <cellStyle name="Total 2 6 4 6" xfId="19876" xr:uid="{00000000-0005-0000-0000-0000E69C0000}"/>
    <cellStyle name="Total 2 6 4 7" xfId="14146" xr:uid="{00000000-0005-0000-0000-0000E79C0000}"/>
    <cellStyle name="Total 2 6 5" xfId="4937" xr:uid="{00000000-0005-0000-0000-0000E89C0000}"/>
    <cellStyle name="Total 2 6 5 2" xfId="22235" xr:uid="{00000000-0005-0000-0000-0000E99C0000}"/>
    <cellStyle name="Total 2 6 5 3" xfId="19659" xr:uid="{00000000-0005-0000-0000-0000EA9C0000}"/>
    <cellStyle name="Total 2 6 5 4" xfId="20706" xr:uid="{00000000-0005-0000-0000-0000EB9C0000}"/>
    <cellStyle name="Total 2 6 5 5" xfId="28595" xr:uid="{00000000-0005-0000-0000-0000EC9C0000}"/>
    <cellStyle name="Total 2 6 5 6" xfId="14735" xr:uid="{00000000-0005-0000-0000-0000ED9C0000}"/>
    <cellStyle name="Total 2 6 6" xfId="22534" xr:uid="{00000000-0005-0000-0000-0000EE9C0000}"/>
    <cellStyle name="Total 2 6 7" xfId="20735" xr:uid="{00000000-0005-0000-0000-0000EF9C0000}"/>
    <cellStyle name="Total 2 6 8" xfId="27699" xr:uid="{00000000-0005-0000-0000-0000F09C0000}"/>
    <cellStyle name="Total 2 6 9" xfId="27784" xr:uid="{00000000-0005-0000-0000-0000F19C0000}"/>
    <cellStyle name="Total 2 7" xfId="818" xr:uid="{00000000-0005-0000-0000-0000F29C0000}"/>
    <cellStyle name="Total 2 7 10" xfId="22936" xr:uid="{00000000-0005-0000-0000-0000F39C0000}"/>
    <cellStyle name="Total 2 7 2" xfId="1520" xr:uid="{00000000-0005-0000-0000-0000F49C0000}"/>
    <cellStyle name="Total 2 7 2 2" xfId="2611" xr:uid="{00000000-0005-0000-0000-0000F59C0000}"/>
    <cellStyle name="Total 2 7 2 2 2" xfId="6634" xr:uid="{00000000-0005-0000-0000-0000F69C0000}"/>
    <cellStyle name="Total 2 7 2 2 2 2" xfId="14055" xr:uid="{00000000-0005-0000-0000-0000F79C0000}"/>
    <cellStyle name="Total 2 7 2 2 2 3" xfId="23845" xr:uid="{00000000-0005-0000-0000-0000F89C0000}"/>
    <cellStyle name="Total 2 7 2 2 2 4" xfId="24760" xr:uid="{00000000-0005-0000-0000-0000F99C0000}"/>
    <cellStyle name="Total 2 7 2 2 2 5" xfId="16170" xr:uid="{00000000-0005-0000-0000-0000FA9C0000}"/>
    <cellStyle name="Total 2 7 2 2 2 6" xfId="30403" xr:uid="{00000000-0005-0000-0000-0000FB9C0000}"/>
    <cellStyle name="Total 2 7 2 2 2 7" xfId="30546" xr:uid="{00000000-0005-0000-0000-0000FC9C0000}"/>
    <cellStyle name="Total 2 7 2 2 3" xfId="4045" xr:uid="{00000000-0005-0000-0000-0000FD9C0000}"/>
    <cellStyle name="Total 2 7 2 2 3 2" xfId="21412" xr:uid="{00000000-0005-0000-0000-0000FE9C0000}"/>
    <cellStyle name="Total 2 7 2 2 3 3" xfId="22688" xr:uid="{00000000-0005-0000-0000-0000FF9C0000}"/>
    <cellStyle name="Total 2 7 2 2 3 4" xfId="15551" xr:uid="{00000000-0005-0000-0000-0000009D0000}"/>
    <cellStyle name="Total 2 7 2 2 3 5" xfId="29652" xr:uid="{00000000-0005-0000-0000-0000019D0000}"/>
    <cellStyle name="Total 2 7 2 2 3 6" xfId="28692" xr:uid="{00000000-0005-0000-0000-0000029D0000}"/>
    <cellStyle name="Total 2 7 2 2 4" xfId="14304" xr:uid="{00000000-0005-0000-0000-0000039D0000}"/>
    <cellStyle name="Total 2 7 2 2 5" xfId="24613" xr:uid="{00000000-0005-0000-0000-0000049D0000}"/>
    <cellStyle name="Total 2 7 2 2 6" xfId="27354" xr:uid="{00000000-0005-0000-0000-0000059D0000}"/>
    <cellStyle name="Total 2 7 2 2 7" xfId="30885" xr:uid="{00000000-0005-0000-0000-0000069D0000}"/>
    <cellStyle name="Total 2 7 2 2 8" xfId="30002" xr:uid="{00000000-0005-0000-0000-0000079D0000}"/>
    <cellStyle name="Total 2 7 2 3" xfId="5947" xr:uid="{00000000-0005-0000-0000-0000089D0000}"/>
    <cellStyle name="Total 2 7 2 3 2" xfId="13576" xr:uid="{00000000-0005-0000-0000-0000099D0000}"/>
    <cellStyle name="Total 2 7 2 3 3" xfId="23158" xr:uid="{00000000-0005-0000-0000-00000A9D0000}"/>
    <cellStyle name="Total 2 7 2 3 4" xfId="26178" xr:uid="{00000000-0005-0000-0000-00000B9D0000}"/>
    <cellStyle name="Total 2 7 2 3 5" xfId="26915" xr:uid="{00000000-0005-0000-0000-00000C9D0000}"/>
    <cellStyle name="Total 2 7 2 3 6" xfId="26608" xr:uid="{00000000-0005-0000-0000-00000D9D0000}"/>
    <cellStyle name="Total 2 7 2 3 7" xfId="32036" xr:uid="{00000000-0005-0000-0000-00000E9D0000}"/>
    <cellStyle name="Total 2 7 2 4" xfId="6789" xr:uid="{00000000-0005-0000-0000-00000F9D0000}"/>
    <cellStyle name="Total 2 7 2 4 2" xfId="24000" xr:uid="{00000000-0005-0000-0000-0000109D0000}"/>
    <cellStyle name="Total 2 7 2 4 3" xfId="25641" xr:uid="{00000000-0005-0000-0000-0000119D0000}"/>
    <cellStyle name="Total 2 7 2 4 4" xfId="28827" xr:uid="{00000000-0005-0000-0000-0000129D0000}"/>
    <cellStyle name="Total 2 7 2 4 5" xfId="21594" xr:uid="{00000000-0005-0000-0000-0000139D0000}"/>
    <cellStyle name="Total 2 7 2 4 6" xfId="32082" xr:uid="{00000000-0005-0000-0000-0000149D0000}"/>
    <cellStyle name="Total 2 7 2 5" xfId="16486" xr:uid="{00000000-0005-0000-0000-0000159D0000}"/>
    <cellStyle name="Total 2 7 2 6" xfId="14458" xr:uid="{00000000-0005-0000-0000-0000169D0000}"/>
    <cellStyle name="Total 2 7 2 7" xfId="20209" xr:uid="{00000000-0005-0000-0000-0000179D0000}"/>
    <cellStyle name="Total 2 7 2 8" xfId="29068" xr:uid="{00000000-0005-0000-0000-0000189D0000}"/>
    <cellStyle name="Total 2 7 2 9" xfId="31542" xr:uid="{00000000-0005-0000-0000-0000199D0000}"/>
    <cellStyle name="Total 2 7 3" xfId="1927" xr:uid="{00000000-0005-0000-0000-00001A9D0000}"/>
    <cellStyle name="Total 2 7 3 2" xfId="6228" xr:uid="{00000000-0005-0000-0000-00001B9D0000}"/>
    <cellStyle name="Total 2 7 3 2 2" xfId="13793" xr:uid="{00000000-0005-0000-0000-00001C9D0000}"/>
    <cellStyle name="Total 2 7 3 2 3" xfId="23439" xr:uid="{00000000-0005-0000-0000-00001D9D0000}"/>
    <cellStyle name="Total 2 7 3 2 4" xfId="24857" xr:uid="{00000000-0005-0000-0000-00001E9D0000}"/>
    <cellStyle name="Total 2 7 3 2 5" xfId="20420" xr:uid="{00000000-0005-0000-0000-00001F9D0000}"/>
    <cellStyle name="Total 2 7 3 2 6" xfId="29792" xr:uid="{00000000-0005-0000-0000-0000209D0000}"/>
    <cellStyle name="Total 2 7 3 2 7" xfId="27510" xr:uid="{00000000-0005-0000-0000-0000219D0000}"/>
    <cellStyle name="Total 2 7 3 3" xfId="5544" xr:uid="{00000000-0005-0000-0000-0000229D0000}"/>
    <cellStyle name="Total 2 7 3 3 2" xfId="22780" xr:uid="{00000000-0005-0000-0000-0000239D0000}"/>
    <cellStyle name="Total 2 7 3 3 3" xfId="15478" xr:uid="{00000000-0005-0000-0000-0000249D0000}"/>
    <cellStyle name="Total 2 7 3 3 4" xfId="27174" xr:uid="{00000000-0005-0000-0000-0000259D0000}"/>
    <cellStyle name="Total 2 7 3 3 5" xfId="29477" xr:uid="{00000000-0005-0000-0000-0000269D0000}"/>
    <cellStyle name="Total 2 7 3 3 6" xfId="22535" xr:uid="{00000000-0005-0000-0000-0000279D0000}"/>
    <cellStyle name="Total 2 7 3 4" xfId="14475" xr:uid="{00000000-0005-0000-0000-0000289D0000}"/>
    <cellStyle name="Total 2 7 3 5" xfId="19428" xr:uid="{00000000-0005-0000-0000-0000299D0000}"/>
    <cellStyle name="Total 2 7 3 6" xfId="22581" xr:uid="{00000000-0005-0000-0000-00002A9D0000}"/>
    <cellStyle name="Total 2 7 3 7" xfId="24301" xr:uid="{00000000-0005-0000-0000-00002B9D0000}"/>
    <cellStyle name="Total 2 7 3 8" xfId="31277" xr:uid="{00000000-0005-0000-0000-00002C9D0000}"/>
    <cellStyle name="Total 2 7 4" xfId="5000" xr:uid="{00000000-0005-0000-0000-00002D9D0000}"/>
    <cellStyle name="Total 2 7 4 2" xfId="12766" xr:uid="{00000000-0005-0000-0000-00002E9D0000}"/>
    <cellStyle name="Total 2 7 4 3" xfId="22296" xr:uid="{00000000-0005-0000-0000-00002F9D0000}"/>
    <cellStyle name="Total 2 7 4 4" xfId="20272" xr:uid="{00000000-0005-0000-0000-0000309D0000}"/>
    <cellStyle name="Total 2 7 4 5" xfId="20908" xr:uid="{00000000-0005-0000-0000-0000319D0000}"/>
    <cellStyle name="Total 2 7 4 6" xfId="26365" xr:uid="{00000000-0005-0000-0000-0000329D0000}"/>
    <cellStyle name="Total 2 7 4 7" xfId="28175" xr:uid="{00000000-0005-0000-0000-0000339D0000}"/>
    <cellStyle name="Total 2 7 5" xfId="4886" xr:uid="{00000000-0005-0000-0000-0000349D0000}"/>
    <cellStyle name="Total 2 7 5 2" xfId="22184" xr:uid="{00000000-0005-0000-0000-0000359D0000}"/>
    <cellStyle name="Total 2 7 5 3" xfId="20770" xr:uid="{00000000-0005-0000-0000-0000369D0000}"/>
    <cellStyle name="Total 2 7 5 4" xfId="24446" xr:uid="{00000000-0005-0000-0000-0000379D0000}"/>
    <cellStyle name="Total 2 7 5 5" xfId="24364" xr:uid="{00000000-0005-0000-0000-0000389D0000}"/>
    <cellStyle name="Total 2 7 5 6" xfId="31830" xr:uid="{00000000-0005-0000-0000-0000399D0000}"/>
    <cellStyle name="Total 2 7 6" xfId="22700" xr:uid="{00000000-0005-0000-0000-00003A9D0000}"/>
    <cellStyle name="Total 2 7 7" xfId="16188" xr:uid="{00000000-0005-0000-0000-00003B9D0000}"/>
    <cellStyle name="Total 2 7 8" xfId="28396" xr:uid="{00000000-0005-0000-0000-00003C9D0000}"/>
    <cellStyle name="Total 2 7 9" xfId="20509" xr:uid="{00000000-0005-0000-0000-00003D9D0000}"/>
    <cellStyle name="Total 2 8" xfId="1497" xr:uid="{00000000-0005-0000-0000-00003E9D0000}"/>
    <cellStyle name="Total 2 8 2" xfId="2588" xr:uid="{00000000-0005-0000-0000-00003F9D0000}"/>
    <cellStyle name="Total 2 8 2 2" xfId="6611" xr:uid="{00000000-0005-0000-0000-0000409D0000}"/>
    <cellStyle name="Total 2 8 2 2 2" xfId="14032" xr:uid="{00000000-0005-0000-0000-0000419D0000}"/>
    <cellStyle name="Total 2 8 2 2 3" xfId="23822" xr:uid="{00000000-0005-0000-0000-0000429D0000}"/>
    <cellStyle name="Total 2 8 2 2 4" xfId="18243" xr:uid="{00000000-0005-0000-0000-0000439D0000}"/>
    <cellStyle name="Total 2 8 2 2 5" xfId="27476" xr:uid="{00000000-0005-0000-0000-0000449D0000}"/>
    <cellStyle name="Total 2 8 2 2 6" xfId="21135" xr:uid="{00000000-0005-0000-0000-0000459D0000}"/>
    <cellStyle name="Total 2 8 2 2 7" xfId="16557" xr:uid="{00000000-0005-0000-0000-0000469D0000}"/>
    <cellStyle name="Total 2 8 2 3" xfId="6765" xr:uid="{00000000-0005-0000-0000-0000479D0000}"/>
    <cellStyle name="Total 2 8 2 3 2" xfId="23976" xr:uid="{00000000-0005-0000-0000-0000489D0000}"/>
    <cellStyle name="Total 2 8 2 3 3" xfId="21131" xr:uid="{00000000-0005-0000-0000-0000499D0000}"/>
    <cellStyle name="Total 2 8 2 3 4" xfId="27199" xr:uid="{00000000-0005-0000-0000-00004A9D0000}"/>
    <cellStyle name="Total 2 8 2 3 5" xfId="29761" xr:uid="{00000000-0005-0000-0000-00004B9D0000}"/>
    <cellStyle name="Total 2 8 2 3 6" xfId="20613" xr:uid="{00000000-0005-0000-0000-00004C9D0000}"/>
    <cellStyle name="Total 2 8 2 4" xfId="14323" xr:uid="{00000000-0005-0000-0000-00004D9D0000}"/>
    <cellStyle name="Total 2 8 2 5" xfId="26386" xr:uid="{00000000-0005-0000-0000-00004E9D0000}"/>
    <cellStyle name="Total 2 8 2 6" xfId="26206" xr:uid="{00000000-0005-0000-0000-00004F9D0000}"/>
    <cellStyle name="Total 2 8 2 7" xfId="30466" xr:uid="{00000000-0005-0000-0000-0000509D0000}"/>
    <cellStyle name="Total 2 8 2 8" xfId="30381" xr:uid="{00000000-0005-0000-0000-0000519D0000}"/>
    <cellStyle name="Total 2 8 3" xfId="5924" xr:uid="{00000000-0005-0000-0000-0000529D0000}"/>
    <cellStyle name="Total 2 8 3 2" xfId="13553" xr:uid="{00000000-0005-0000-0000-0000539D0000}"/>
    <cellStyle name="Total 2 8 3 3" xfId="23135" xr:uid="{00000000-0005-0000-0000-0000549D0000}"/>
    <cellStyle name="Total 2 8 3 4" xfId="21470" xr:uid="{00000000-0005-0000-0000-0000559D0000}"/>
    <cellStyle name="Total 2 8 3 5" xfId="24439" xr:uid="{00000000-0005-0000-0000-0000569D0000}"/>
    <cellStyle name="Total 2 8 3 6" xfId="28141" xr:uid="{00000000-0005-0000-0000-0000579D0000}"/>
    <cellStyle name="Total 2 8 3 7" xfId="28296" xr:uid="{00000000-0005-0000-0000-0000589D0000}"/>
    <cellStyle name="Total 2 8 4" xfId="6284" xr:uid="{00000000-0005-0000-0000-0000599D0000}"/>
    <cellStyle name="Total 2 8 4 2" xfId="23495" xr:uid="{00000000-0005-0000-0000-00005A9D0000}"/>
    <cellStyle name="Total 2 8 4 3" xfId="17824" xr:uid="{00000000-0005-0000-0000-00005B9D0000}"/>
    <cellStyle name="Total 2 8 4 4" xfId="21775" xr:uid="{00000000-0005-0000-0000-00005C9D0000}"/>
    <cellStyle name="Total 2 8 4 5" xfId="29284" xr:uid="{00000000-0005-0000-0000-00005D9D0000}"/>
    <cellStyle name="Total 2 8 4 6" xfId="32009" xr:uid="{00000000-0005-0000-0000-00005E9D0000}"/>
    <cellStyle name="Total 2 8 5" xfId="16229" xr:uid="{00000000-0005-0000-0000-00005F9D0000}"/>
    <cellStyle name="Total 2 8 6" xfId="26550" xr:uid="{00000000-0005-0000-0000-0000609D0000}"/>
    <cellStyle name="Total 2 8 7" xfId="14692" xr:uid="{00000000-0005-0000-0000-0000619D0000}"/>
    <cellStyle name="Total 2 8 8" xfId="29745" xr:uid="{00000000-0005-0000-0000-0000629D0000}"/>
    <cellStyle name="Total 2 8 9" xfId="27540" xr:uid="{00000000-0005-0000-0000-0000639D0000}"/>
    <cellStyle name="Total 2 9" xfId="1904" xr:uid="{00000000-0005-0000-0000-0000649D0000}"/>
    <cellStyle name="Total 2 9 2" xfId="6205" xr:uid="{00000000-0005-0000-0000-0000659D0000}"/>
    <cellStyle name="Total 2 9 2 2" xfId="13770" xr:uid="{00000000-0005-0000-0000-0000669D0000}"/>
    <cellStyle name="Total 2 9 2 3" xfId="23416" xr:uid="{00000000-0005-0000-0000-0000679D0000}"/>
    <cellStyle name="Total 2 9 2 4" xfId="25227" xr:uid="{00000000-0005-0000-0000-0000689D0000}"/>
    <cellStyle name="Total 2 9 2 5" xfId="28046" xr:uid="{00000000-0005-0000-0000-0000699D0000}"/>
    <cellStyle name="Total 2 9 2 6" xfId="29315" xr:uid="{00000000-0005-0000-0000-00006A9D0000}"/>
    <cellStyle name="Total 2 9 2 7" xfId="31249" xr:uid="{00000000-0005-0000-0000-00006B9D0000}"/>
    <cellStyle name="Total 2 9 3" xfId="4009" xr:uid="{00000000-0005-0000-0000-00006C9D0000}"/>
    <cellStyle name="Total 2 9 3 2" xfId="21376" xr:uid="{00000000-0005-0000-0000-00006D9D0000}"/>
    <cellStyle name="Total 2 9 3 3" xfId="25471" xr:uid="{00000000-0005-0000-0000-00006E9D0000}"/>
    <cellStyle name="Total 2 9 3 4" xfId="20675" xr:uid="{00000000-0005-0000-0000-00006F9D0000}"/>
    <cellStyle name="Total 2 9 3 5" xfId="14172" xr:uid="{00000000-0005-0000-0000-0000709D0000}"/>
    <cellStyle name="Total 2 9 3 6" xfId="29707" xr:uid="{00000000-0005-0000-0000-0000719D0000}"/>
    <cellStyle name="Total 2 9 4" xfId="14101" xr:uid="{00000000-0005-0000-0000-0000729D0000}"/>
    <cellStyle name="Total 2 9 5" xfId="22605" xr:uid="{00000000-0005-0000-0000-0000739D0000}"/>
    <cellStyle name="Total 2 9 6" xfId="21868" xr:uid="{00000000-0005-0000-0000-0000749D0000}"/>
    <cellStyle name="Total 2 9 7" xfId="25357" xr:uid="{00000000-0005-0000-0000-0000759D0000}"/>
    <cellStyle name="Total 2 9 8" xfId="29749" xr:uid="{00000000-0005-0000-0000-0000769D0000}"/>
    <cellStyle name="Total 3" xfId="819" xr:uid="{00000000-0005-0000-0000-0000779D0000}"/>
    <cellStyle name="Total 3 10" xfId="16533" xr:uid="{00000000-0005-0000-0000-0000789D0000}"/>
    <cellStyle name="Total 3 11" xfId="26019" xr:uid="{00000000-0005-0000-0000-0000799D0000}"/>
    <cellStyle name="Total 3 12" xfId="27873" xr:uid="{00000000-0005-0000-0000-00007A9D0000}"/>
    <cellStyle name="Total 3 13" xfId="15178" xr:uid="{00000000-0005-0000-0000-00007B9D0000}"/>
    <cellStyle name="Total 3 14" xfId="31806" xr:uid="{00000000-0005-0000-0000-00007C9D0000}"/>
    <cellStyle name="Total 3 2" xfId="820" xr:uid="{00000000-0005-0000-0000-00007D9D0000}"/>
    <cellStyle name="Total 3 2 10" xfId="24927" xr:uid="{00000000-0005-0000-0000-00007E9D0000}"/>
    <cellStyle name="Total 3 2 11" xfId="30331" xr:uid="{00000000-0005-0000-0000-00007F9D0000}"/>
    <cellStyle name="Total 3 2 12" xfId="30883" xr:uid="{00000000-0005-0000-0000-0000809D0000}"/>
    <cellStyle name="Total 3 2 13" xfId="31408" xr:uid="{00000000-0005-0000-0000-0000819D0000}"/>
    <cellStyle name="Total 3 2 2" xfId="821" xr:uid="{00000000-0005-0000-0000-0000829D0000}"/>
    <cellStyle name="Total 3 2 2 10" xfId="29746" xr:uid="{00000000-0005-0000-0000-0000839D0000}"/>
    <cellStyle name="Total 3 2 2 11" xfId="20030" xr:uid="{00000000-0005-0000-0000-0000849D0000}"/>
    <cellStyle name="Total 3 2 2 12" xfId="26995" xr:uid="{00000000-0005-0000-0000-0000859D0000}"/>
    <cellStyle name="Total 3 2 2 2" xfId="822" xr:uid="{00000000-0005-0000-0000-0000869D0000}"/>
    <cellStyle name="Total 3 2 2 2 10" xfId="25782" xr:uid="{00000000-0005-0000-0000-0000879D0000}"/>
    <cellStyle name="Total 3 2 2 2 2" xfId="1524" xr:uid="{00000000-0005-0000-0000-0000889D0000}"/>
    <cellStyle name="Total 3 2 2 2 2 2" xfId="2615" xr:uid="{00000000-0005-0000-0000-0000899D0000}"/>
    <cellStyle name="Total 3 2 2 2 2 2 2" xfId="6638" xr:uid="{00000000-0005-0000-0000-00008A9D0000}"/>
    <cellStyle name="Total 3 2 2 2 2 2 2 2" xfId="14059" xr:uid="{00000000-0005-0000-0000-00008B9D0000}"/>
    <cellStyle name="Total 3 2 2 2 2 2 2 3" xfId="23849" xr:uid="{00000000-0005-0000-0000-00008C9D0000}"/>
    <cellStyle name="Total 3 2 2 2 2 2 2 4" xfId="22598" xr:uid="{00000000-0005-0000-0000-00008D9D0000}"/>
    <cellStyle name="Total 3 2 2 2 2 2 2 5" xfId="26323" xr:uid="{00000000-0005-0000-0000-00008E9D0000}"/>
    <cellStyle name="Total 3 2 2 2 2 2 2 6" xfId="30689" xr:uid="{00000000-0005-0000-0000-00008F9D0000}"/>
    <cellStyle name="Total 3 2 2 2 2 2 2 7" xfId="25041" xr:uid="{00000000-0005-0000-0000-0000909D0000}"/>
    <cellStyle name="Total 3 2 2 2 2 2 3" xfId="4066" xr:uid="{00000000-0005-0000-0000-0000919D0000}"/>
    <cellStyle name="Total 3 2 2 2 2 2 3 2" xfId="21433" xr:uid="{00000000-0005-0000-0000-0000929D0000}"/>
    <cellStyle name="Total 3 2 2 2 2 2 3 3" xfId="24600" xr:uid="{00000000-0005-0000-0000-0000939D0000}"/>
    <cellStyle name="Total 3 2 2 2 2 2 3 4" xfId="14208" xr:uid="{00000000-0005-0000-0000-0000949D0000}"/>
    <cellStyle name="Total 3 2 2 2 2 2 3 5" xfId="27347" xr:uid="{00000000-0005-0000-0000-0000959D0000}"/>
    <cellStyle name="Total 3 2 2 2 2 2 3 6" xfId="29460" xr:uid="{00000000-0005-0000-0000-0000969D0000}"/>
    <cellStyle name="Total 3 2 2 2 2 2 4" xfId="14300" xr:uid="{00000000-0005-0000-0000-0000979D0000}"/>
    <cellStyle name="Total 3 2 2 2 2 2 5" xfId="20327" xr:uid="{00000000-0005-0000-0000-0000989D0000}"/>
    <cellStyle name="Total 3 2 2 2 2 2 6" xfId="24934" xr:uid="{00000000-0005-0000-0000-0000999D0000}"/>
    <cellStyle name="Total 3 2 2 2 2 2 7" xfId="27345" xr:uid="{00000000-0005-0000-0000-00009A9D0000}"/>
    <cellStyle name="Total 3 2 2 2 2 2 8" xfId="31388" xr:uid="{00000000-0005-0000-0000-00009B9D0000}"/>
    <cellStyle name="Total 3 2 2 2 2 3" xfId="5951" xr:uid="{00000000-0005-0000-0000-00009C9D0000}"/>
    <cellStyle name="Total 3 2 2 2 2 3 2" xfId="13580" xr:uid="{00000000-0005-0000-0000-00009D9D0000}"/>
    <cellStyle name="Total 3 2 2 2 2 3 3" xfId="23162" xr:uid="{00000000-0005-0000-0000-00009E9D0000}"/>
    <cellStyle name="Total 3 2 2 2 2 3 4" xfId="18565" xr:uid="{00000000-0005-0000-0000-00009F9D0000}"/>
    <cellStyle name="Total 3 2 2 2 2 3 5" xfId="19863" xr:uid="{00000000-0005-0000-0000-0000A09D0000}"/>
    <cellStyle name="Total 3 2 2 2 2 3 6" xfId="27958" xr:uid="{00000000-0005-0000-0000-0000A19D0000}"/>
    <cellStyle name="Total 3 2 2 2 2 3 7" xfId="31928" xr:uid="{00000000-0005-0000-0000-0000A29D0000}"/>
    <cellStyle name="Total 3 2 2 2 2 4" xfId="6304" xr:uid="{00000000-0005-0000-0000-0000A39D0000}"/>
    <cellStyle name="Total 3 2 2 2 2 4 2" xfId="23515" xr:uid="{00000000-0005-0000-0000-0000A49D0000}"/>
    <cellStyle name="Total 3 2 2 2 2 4 3" xfId="25949" xr:uid="{00000000-0005-0000-0000-0000A59D0000}"/>
    <cellStyle name="Total 3 2 2 2 2 4 4" xfId="28640" xr:uid="{00000000-0005-0000-0000-0000A69D0000}"/>
    <cellStyle name="Total 3 2 2 2 2 4 5" xfId="25317" xr:uid="{00000000-0005-0000-0000-0000A79D0000}"/>
    <cellStyle name="Total 3 2 2 2 2 4 6" xfId="31090" xr:uid="{00000000-0005-0000-0000-0000A89D0000}"/>
    <cellStyle name="Total 3 2 2 2 2 5" xfId="18575" xr:uid="{00000000-0005-0000-0000-0000A99D0000}"/>
    <cellStyle name="Total 3 2 2 2 2 6" xfId="21138" xr:uid="{00000000-0005-0000-0000-0000AA9D0000}"/>
    <cellStyle name="Total 3 2 2 2 2 7" xfId="28471" xr:uid="{00000000-0005-0000-0000-0000AB9D0000}"/>
    <cellStyle name="Total 3 2 2 2 2 8" xfId="26903" xr:uid="{00000000-0005-0000-0000-0000AC9D0000}"/>
    <cellStyle name="Total 3 2 2 2 2 9" xfId="31356" xr:uid="{00000000-0005-0000-0000-0000AD9D0000}"/>
    <cellStyle name="Total 3 2 2 2 3" xfId="1931" xr:uid="{00000000-0005-0000-0000-0000AE9D0000}"/>
    <cellStyle name="Total 3 2 2 2 3 2" xfId="6232" xr:uid="{00000000-0005-0000-0000-0000AF9D0000}"/>
    <cellStyle name="Total 3 2 2 2 3 2 2" xfId="13797" xr:uid="{00000000-0005-0000-0000-0000B09D0000}"/>
    <cellStyle name="Total 3 2 2 2 3 2 3" xfId="23443" xr:uid="{00000000-0005-0000-0000-0000B19D0000}"/>
    <cellStyle name="Total 3 2 2 2 3 2 4" xfId="24530" xr:uid="{00000000-0005-0000-0000-0000B29D0000}"/>
    <cellStyle name="Total 3 2 2 2 3 2 5" xfId="28328" xr:uid="{00000000-0005-0000-0000-0000B39D0000}"/>
    <cellStyle name="Total 3 2 2 2 3 2 6" xfId="28252" xr:uid="{00000000-0005-0000-0000-0000B49D0000}"/>
    <cellStyle name="Total 3 2 2 2 3 2 7" xfId="31487" xr:uid="{00000000-0005-0000-0000-0000B59D0000}"/>
    <cellStyle name="Total 3 2 2 2 3 3" xfId="4675" xr:uid="{00000000-0005-0000-0000-0000B69D0000}"/>
    <cellStyle name="Total 3 2 2 2 3 3 2" xfId="21993" xr:uid="{00000000-0005-0000-0000-0000B79D0000}"/>
    <cellStyle name="Total 3 2 2 2 3 3 3" xfId="26439" xr:uid="{00000000-0005-0000-0000-0000B89D0000}"/>
    <cellStyle name="Total 3 2 2 2 3 3 4" xfId="14272" xr:uid="{00000000-0005-0000-0000-0000B99D0000}"/>
    <cellStyle name="Total 3 2 2 2 3 3 5" xfId="29687" xr:uid="{00000000-0005-0000-0000-0000BA9D0000}"/>
    <cellStyle name="Total 3 2 2 2 3 3 6" xfId="29751" xr:uid="{00000000-0005-0000-0000-0000BB9D0000}"/>
    <cellStyle name="Total 3 2 2 2 3 4" xfId="20137" xr:uid="{00000000-0005-0000-0000-0000BC9D0000}"/>
    <cellStyle name="Total 3 2 2 2 3 5" xfId="25570" xr:uid="{00000000-0005-0000-0000-0000BD9D0000}"/>
    <cellStyle name="Total 3 2 2 2 3 6" xfId="19888" xr:uid="{00000000-0005-0000-0000-0000BE9D0000}"/>
    <cellStyle name="Total 3 2 2 2 3 7" xfId="26279" xr:uid="{00000000-0005-0000-0000-0000BF9D0000}"/>
    <cellStyle name="Total 3 2 2 2 3 8" xfId="27967" xr:uid="{00000000-0005-0000-0000-0000C09D0000}"/>
    <cellStyle name="Total 3 2 2 2 4" xfId="4999" xr:uid="{00000000-0005-0000-0000-0000C19D0000}"/>
    <cellStyle name="Total 3 2 2 2 4 2" xfId="12765" xr:uid="{00000000-0005-0000-0000-0000C29D0000}"/>
    <cellStyle name="Total 3 2 2 2 4 3" xfId="22295" xr:uid="{00000000-0005-0000-0000-0000C39D0000}"/>
    <cellStyle name="Total 3 2 2 2 4 4" xfId="26261" xr:uid="{00000000-0005-0000-0000-0000C49D0000}"/>
    <cellStyle name="Total 3 2 2 2 4 5" xfId="27482" xr:uid="{00000000-0005-0000-0000-0000C59D0000}"/>
    <cellStyle name="Total 3 2 2 2 4 6" xfId="30623" xr:uid="{00000000-0005-0000-0000-0000C69D0000}"/>
    <cellStyle name="Total 3 2 2 2 4 7" xfId="30845" xr:uid="{00000000-0005-0000-0000-0000C79D0000}"/>
    <cellStyle name="Total 3 2 2 2 5" xfId="6824" xr:uid="{00000000-0005-0000-0000-0000C89D0000}"/>
    <cellStyle name="Total 3 2 2 2 5 2" xfId="24035" xr:uid="{00000000-0005-0000-0000-0000C99D0000}"/>
    <cellStyle name="Total 3 2 2 2 5 3" xfId="26175" xr:uid="{00000000-0005-0000-0000-0000CA9D0000}"/>
    <cellStyle name="Total 3 2 2 2 5 4" xfId="28862" xr:uid="{00000000-0005-0000-0000-0000CB9D0000}"/>
    <cellStyle name="Total 3 2 2 2 5 5" xfId="22618" xr:uid="{00000000-0005-0000-0000-0000CC9D0000}"/>
    <cellStyle name="Total 3 2 2 2 5 6" xfId="31161" xr:uid="{00000000-0005-0000-0000-0000CD9D0000}"/>
    <cellStyle name="Total 3 2 2 2 6" xfId="20965" xr:uid="{00000000-0005-0000-0000-0000CE9D0000}"/>
    <cellStyle name="Total 3 2 2 2 7" xfId="26457" xr:uid="{00000000-0005-0000-0000-0000CF9D0000}"/>
    <cellStyle name="Total 3 2 2 2 8" xfId="20546" xr:uid="{00000000-0005-0000-0000-0000D09D0000}"/>
    <cellStyle name="Total 3 2 2 2 9" xfId="26630" xr:uid="{00000000-0005-0000-0000-0000D19D0000}"/>
    <cellStyle name="Total 3 2 2 3" xfId="823" xr:uid="{00000000-0005-0000-0000-0000D29D0000}"/>
    <cellStyle name="Total 3 2 2 3 10" xfId="29960" xr:uid="{00000000-0005-0000-0000-0000D39D0000}"/>
    <cellStyle name="Total 3 2 2 3 2" xfId="1525" xr:uid="{00000000-0005-0000-0000-0000D49D0000}"/>
    <cellStyle name="Total 3 2 2 3 2 2" xfId="2616" xr:uid="{00000000-0005-0000-0000-0000D59D0000}"/>
    <cellStyle name="Total 3 2 2 3 2 2 2" xfId="6639" xr:uid="{00000000-0005-0000-0000-0000D69D0000}"/>
    <cellStyle name="Total 3 2 2 3 2 2 2 2" xfId="14060" xr:uid="{00000000-0005-0000-0000-0000D79D0000}"/>
    <cellStyle name="Total 3 2 2 3 2 2 2 3" xfId="23850" xr:uid="{00000000-0005-0000-0000-0000D89D0000}"/>
    <cellStyle name="Total 3 2 2 3 2 2 2 4" xfId="19849" xr:uid="{00000000-0005-0000-0000-0000D99D0000}"/>
    <cellStyle name="Total 3 2 2 3 2 2 2 5" xfId="24559" xr:uid="{00000000-0005-0000-0000-0000DA9D0000}"/>
    <cellStyle name="Total 3 2 2 3 2 2 2 6" xfId="29872" xr:uid="{00000000-0005-0000-0000-0000DB9D0000}"/>
    <cellStyle name="Total 3 2 2 3 2 2 2 7" xfId="31139" xr:uid="{00000000-0005-0000-0000-0000DC9D0000}"/>
    <cellStyle name="Total 3 2 2 3 2 2 3" xfId="4065" xr:uid="{00000000-0005-0000-0000-0000DD9D0000}"/>
    <cellStyle name="Total 3 2 2 3 2 2 3 2" xfId="21432" xr:uid="{00000000-0005-0000-0000-0000DE9D0000}"/>
    <cellStyle name="Total 3 2 2 3 2 2 3 3" xfId="15430" xr:uid="{00000000-0005-0000-0000-0000DF9D0000}"/>
    <cellStyle name="Total 3 2 2 3 2 2 3 4" xfId="25513" xr:uid="{00000000-0005-0000-0000-0000E09D0000}"/>
    <cellStyle name="Total 3 2 2 3 2 2 3 5" xfId="26221" xr:uid="{00000000-0005-0000-0000-0000E19D0000}"/>
    <cellStyle name="Total 3 2 2 3 2 2 3 6" xfId="31143" xr:uid="{00000000-0005-0000-0000-0000E29D0000}"/>
    <cellStyle name="Total 3 2 2 3 2 2 4" xfId="14299" xr:uid="{00000000-0005-0000-0000-0000E39D0000}"/>
    <cellStyle name="Total 3 2 2 3 2 2 5" xfId="25119" xr:uid="{00000000-0005-0000-0000-0000E49D0000}"/>
    <cellStyle name="Total 3 2 2 3 2 2 6" xfId="27823" xr:uid="{00000000-0005-0000-0000-0000E59D0000}"/>
    <cellStyle name="Total 3 2 2 3 2 2 7" xfId="28575" xr:uid="{00000000-0005-0000-0000-0000E69D0000}"/>
    <cellStyle name="Total 3 2 2 3 2 2 8" xfId="32023" xr:uid="{00000000-0005-0000-0000-0000E79D0000}"/>
    <cellStyle name="Total 3 2 2 3 2 3" xfId="5952" xr:uid="{00000000-0005-0000-0000-0000E89D0000}"/>
    <cellStyle name="Total 3 2 2 3 2 3 2" xfId="13581" xr:uid="{00000000-0005-0000-0000-0000E99D0000}"/>
    <cellStyle name="Total 3 2 2 3 2 3 3" xfId="23163" xr:uid="{00000000-0005-0000-0000-0000EA9D0000}"/>
    <cellStyle name="Total 3 2 2 3 2 3 4" xfId="26235" xr:uid="{00000000-0005-0000-0000-0000EB9D0000}"/>
    <cellStyle name="Total 3 2 2 3 2 3 5" xfId="25142" xr:uid="{00000000-0005-0000-0000-0000EC9D0000}"/>
    <cellStyle name="Total 3 2 2 3 2 3 6" xfId="29356" xr:uid="{00000000-0005-0000-0000-0000ED9D0000}"/>
    <cellStyle name="Total 3 2 2 3 2 3 7" xfId="31483" xr:uid="{00000000-0005-0000-0000-0000EE9D0000}"/>
    <cellStyle name="Total 3 2 2 3 2 4" xfId="6665" xr:uid="{00000000-0005-0000-0000-0000EF9D0000}"/>
    <cellStyle name="Total 3 2 2 3 2 4 2" xfId="23876" xr:uid="{00000000-0005-0000-0000-0000F09D0000}"/>
    <cellStyle name="Total 3 2 2 3 2 4 3" xfId="22532" xr:uid="{00000000-0005-0000-0000-0000F19D0000}"/>
    <cellStyle name="Total 3 2 2 3 2 4 4" xfId="18850" xr:uid="{00000000-0005-0000-0000-0000F29D0000}"/>
    <cellStyle name="Total 3 2 2 3 2 4 5" xfId="30629" xr:uid="{00000000-0005-0000-0000-0000F39D0000}"/>
    <cellStyle name="Total 3 2 2 3 2 4 6" xfId="31306" xr:uid="{00000000-0005-0000-0000-0000F49D0000}"/>
    <cellStyle name="Total 3 2 2 3 2 5" xfId="18800" xr:uid="{00000000-0005-0000-0000-0000F59D0000}"/>
    <cellStyle name="Total 3 2 2 3 2 6" xfId="25064" xr:uid="{00000000-0005-0000-0000-0000F69D0000}"/>
    <cellStyle name="Total 3 2 2 3 2 7" xfId="20786" xr:uid="{00000000-0005-0000-0000-0000F79D0000}"/>
    <cellStyle name="Total 3 2 2 3 2 8" xfId="27569" xr:uid="{00000000-0005-0000-0000-0000F89D0000}"/>
    <cellStyle name="Total 3 2 2 3 2 9" xfId="32029" xr:uid="{00000000-0005-0000-0000-0000F99D0000}"/>
    <cellStyle name="Total 3 2 2 3 3" xfId="1932" xr:uid="{00000000-0005-0000-0000-0000FA9D0000}"/>
    <cellStyle name="Total 3 2 2 3 3 2" xfId="6233" xr:uid="{00000000-0005-0000-0000-0000FB9D0000}"/>
    <cellStyle name="Total 3 2 2 3 3 2 2" xfId="13798" xr:uid="{00000000-0005-0000-0000-0000FC9D0000}"/>
    <cellStyle name="Total 3 2 2 3 3 2 3" xfId="23444" xr:uid="{00000000-0005-0000-0000-0000FD9D0000}"/>
    <cellStyle name="Total 3 2 2 3 3 2 4" xfId="25318" xr:uid="{00000000-0005-0000-0000-0000FE9D0000}"/>
    <cellStyle name="Total 3 2 2 3 3 2 5" xfId="24348" xr:uid="{00000000-0005-0000-0000-0000FF9D0000}"/>
    <cellStyle name="Total 3 2 2 3 3 2 6" xfId="29165" xr:uid="{00000000-0005-0000-0000-0000009E0000}"/>
    <cellStyle name="Total 3 2 2 3 3 2 7" xfId="29774" xr:uid="{00000000-0005-0000-0000-0000019E0000}"/>
    <cellStyle name="Total 3 2 2 3 3 3" xfId="6881" xr:uid="{00000000-0005-0000-0000-0000029E0000}"/>
    <cellStyle name="Total 3 2 2 3 3 3 2" xfId="24092" xr:uid="{00000000-0005-0000-0000-0000039E0000}"/>
    <cellStyle name="Total 3 2 2 3 3 3 3" xfId="16538" xr:uid="{00000000-0005-0000-0000-0000049E0000}"/>
    <cellStyle name="Total 3 2 2 3 3 3 4" xfId="28919" xr:uid="{00000000-0005-0000-0000-0000059E0000}"/>
    <cellStyle name="Total 3 2 2 3 3 3 5" xfId="25892" xr:uid="{00000000-0005-0000-0000-0000069E0000}"/>
    <cellStyle name="Total 3 2 2 3 3 3 6" xfId="27376" xr:uid="{00000000-0005-0000-0000-0000079E0000}"/>
    <cellStyle name="Total 3 2 2 3 3 4" xfId="19916" xr:uid="{00000000-0005-0000-0000-0000089E0000}"/>
    <cellStyle name="Total 3 2 2 3 3 5" xfId="16279" xr:uid="{00000000-0005-0000-0000-0000099E0000}"/>
    <cellStyle name="Total 3 2 2 3 3 6" xfId="26673" xr:uid="{00000000-0005-0000-0000-00000A9E0000}"/>
    <cellStyle name="Total 3 2 2 3 3 7" xfId="20096" xr:uid="{00000000-0005-0000-0000-00000B9E0000}"/>
    <cellStyle name="Total 3 2 2 3 3 8" xfId="27361" xr:uid="{00000000-0005-0000-0000-00000C9E0000}"/>
    <cellStyle name="Total 3 2 2 3 4" xfId="5573" xr:uid="{00000000-0005-0000-0000-00000D9E0000}"/>
    <cellStyle name="Total 3 2 2 3 4 2" xfId="13257" xr:uid="{00000000-0005-0000-0000-00000E9E0000}"/>
    <cellStyle name="Total 3 2 2 3 4 3" xfId="22809" xr:uid="{00000000-0005-0000-0000-00000F9E0000}"/>
    <cellStyle name="Total 3 2 2 3 4 4" xfId="14113" xr:uid="{00000000-0005-0000-0000-0000109E0000}"/>
    <cellStyle name="Total 3 2 2 3 4 5" xfId="27878" xr:uid="{00000000-0005-0000-0000-0000119E0000}"/>
    <cellStyle name="Total 3 2 2 3 4 6" xfId="28679" xr:uid="{00000000-0005-0000-0000-0000129E0000}"/>
    <cellStyle name="Total 3 2 2 3 4 7" xfId="20830" xr:uid="{00000000-0005-0000-0000-0000139E0000}"/>
    <cellStyle name="Total 3 2 2 3 5" xfId="4665" xr:uid="{00000000-0005-0000-0000-0000149E0000}"/>
    <cellStyle name="Total 3 2 2 3 5 2" xfId="21983" xr:uid="{00000000-0005-0000-0000-0000159E0000}"/>
    <cellStyle name="Total 3 2 2 3 5 3" xfId="25424" xr:uid="{00000000-0005-0000-0000-0000169E0000}"/>
    <cellStyle name="Total 3 2 2 3 5 4" xfId="19688" xr:uid="{00000000-0005-0000-0000-0000179E0000}"/>
    <cellStyle name="Total 3 2 2 3 5 5" xfId="24434" xr:uid="{00000000-0005-0000-0000-0000189E0000}"/>
    <cellStyle name="Total 3 2 2 3 5 6" xfId="21761" xr:uid="{00000000-0005-0000-0000-0000199E0000}"/>
    <cellStyle name="Total 3 2 2 3 6" xfId="19945" xr:uid="{00000000-0005-0000-0000-00001A9E0000}"/>
    <cellStyle name="Total 3 2 2 3 7" xfId="21084" xr:uid="{00000000-0005-0000-0000-00001B9E0000}"/>
    <cellStyle name="Total 3 2 2 3 8" xfId="28193" xr:uid="{00000000-0005-0000-0000-00001C9E0000}"/>
    <cellStyle name="Total 3 2 2 3 9" xfId="30220" xr:uid="{00000000-0005-0000-0000-00001D9E0000}"/>
    <cellStyle name="Total 3 2 2 4" xfId="1523" xr:uid="{00000000-0005-0000-0000-00001E9E0000}"/>
    <cellStyle name="Total 3 2 2 4 2" xfId="2614" xr:uid="{00000000-0005-0000-0000-00001F9E0000}"/>
    <cellStyle name="Total 3 2 2 4 2 2" xfId="6637" xr:uid="{00000000-0005-0000-0000-0000209E0000}"/>
    <cellStyle name="Total 3 2 2 4 2 2 2" xfId="14058" xr:uid="{00000000-0005-0000-0000-0000219E0000}"/>
    <cellStyle name="Total 3 2 2 4 2 2 3" xfId="23848" xr:uid="{00000000-0005-0000-0000-0000229E0000}"/>
    <cellStyle name="Total 3 2 2 4 2 2 4" xfId="20607" xr:uid="{00000000-0005-0000-0000-0000239E0000}"/>
    <cellStyle name="Total 3 2 2 4 2 2 5" xfId="21063" xr:uid="{00000000-0005-0000-0000-0000249E0000}"/>
    <cellStyle name="Total 3 2 2 4 2 2 6" xfId="29883" xr:uid="{00000000-0005-0000-0000-0000259E0000}"/>
    <cellStyle name="Total 3 2 2 4 2 2 7" xfId="16509" xr:uid="{00000000-0005-0000-0000-0000269E0000}"/>
    <cellStyle name="Total 3 2 2 4 2 3" xfId="4067" xr:uid="{00000000-0005-0000-0000-0000279E0000}"/>
    <cellStyle name="Total 3 2 2 4 2 3 2" xfId="21434" xr:uid="{00000000-0005-0000-0000-0000289E0000}"/>
    <cellStyle name="Total 3 2 2 4 2 3 3" xfId="21179" xr:uid="{00000000-0005-0000-0000-0000299E0000}"/>
    <cellStyle name="Total 3 2 2 4 2 3 4" xfId="26580" xr:uid="{00000000-0005-0000-0000-00002A9E0000}"/>
    <cellStyle name="Total 3 2 2 4 2 3 5" xfId="25828" xr:uid="{00000000-0005-0000-0000-00002B9E0000}"/>
    <cellStyle name="Total 3 2 2 4 2 3 6" xfId="29724" xr:uid="{00000000-0005-0000-0000-00002C9E0000}"/>
    <cellStyle name="Total 3 2 2 4 2 4" xfId="14301" xr:uid="{00000000-0005-0000-0000-00002D9E0000}"/>
    <cellStyle name="Total 3 2 2 4 2 5" xfId="22589" xr:uid="{00000000-0005-0000-0000-00002E9E0000}"/>
    <cellStyle name="Total 3 2 2 4 2 6" xfId="27107" xr:uid="{00000000-0005-0000-0000-00002F9E0000}"/>
    <cellStyle name="Total 3 2 2 4 2 7" xfId="29379" xr:uid="{00000000-0005-0000-0000-0000309E0000}"/>
    <cellStyle name="Total 3 2 2 4 2 8" xfId="20416" xr:uid="{00000000-0005-0000-0000-0000319E0000}"/>
    <cellStyle name="Total 3 2 2 4 3" xfId="5950" xr:uid="{00000000-0005-0000-0000-0000329E0000}"/>
    <cellStyle name="Total 3 2 2 4 3 2" xfId="13579" xr:uid="{00000000-0005-0000-0000-0000339E0000}"/>
    <cellStyle name="Total 3 2 2 4 3 3" xfId="23161" xr:uid="{00000000-0005-0000-0000-0000349E0000}"/>
    <cellStyle name="Total 3 2 2 4 3 4" xfId="16233" xr:uid="{00000000-0005-0000-0000-0000359E0000}"/>
    <cellStyle name="Total 3 2 2 4 3 5" xfId="14407" xr:uid="{00000000-0005-0000-0000-0000369E0000}"/>
    <cellStyle name="Total 3 2 2 4 3 6" xfId="25497" xr:uid="{00000000-0005-0000-0000-0000379E0000}"/>
    <cellStyle name="Total 3 2 2 4 3 7" xfId="27042" xr:uid="{00000000-0005-0000-0000-0000389E0000}"/>
    <cellStyle name="Total 3 2 2 4 4" xfId="4014" xr:uid="{00000000-0005-0000-0000-0000399E0000}"/>
    <cellStyle name="Total 3 2 2 4 4 2" xfId="21381" xr:uid="{00000000-0005-0000-0000-00003A9E0000}"/>
    <cellStyle name="Total 3 2 2 4 4 3" xfId="18281" xr:uid="{00000000-0005-0000-0000-00003B9E0000}"/>
    <cellStyle name="Total 3 2 2 4 4 4" xfId="20436" xr:uid="{00000000-0005-0000-0000-00003C9E0000}"/>
    <cellStyle name="Total 3 2 2 4 4 5" xfId="30361" xr:uid="{00000000-0005-0000-0000-00003D9E0000}"/>
    <cellStyle name="Total 3 2 2 4 4 6" xfId="31586" xr:uid="{00000000-0005-0000-0000-00003E9E0000}"/>
    <cellStyle name="Total 3 2 2 4 5" xfId="20733" xr:uid="{00000000-0005-0000-0000-00003F9E0000}"/>
    <cellStyle name="Total 3 2 2 4 6" xfId="15130" xr:uid="{00000000-0005-0000-0000-0000409E0000}"/>
    <cellStyle name="Total 3 2 2 4 7" xfId="21450" xr:uid="{00000000-0005-0000-0000-0000419E0000}"/>
    <cellStyle name="Total 3 2 2 4 8" xfId="30210" xr:uid="{00000000-0005-0000-0000-0000429E0000}"/>
    <cellStyle name="Total 3 2 2 4 9" xfId="28093" xr:uid="{00000000-0005-0000-0000-0000439E0000}"/>
    <cellStyle name="Total 3 2 2 5" xfId="1930" xr:uid="{00000000-0005-0000-0000-0000449E0000}"/>
    <cellStyle name="Total 3 2 2 5 2" xfId="6231" xr:uid="{00000000-0005-0000-0000-0000459E0000}"/>
    <cellStyle name="Total 3 2 2 5 2 2" xfId="13796" xr:uid="{00000000-0005-0000-0000-0000469E0000}"/>
    <cellStyle name="Total 3 2 2 5 2 3" xfId="23442" xr:uid="{00000000-0005-0000-0000-0000479E0000}"/>
    <cellStyle name="Total 3 2 2 5 2 4" xfId="22684" xr:uid="{00000000-0005-0000-0000-0000489E0000}"/>
    <cellStyle name="Total 3 2 2 5 2 5" xfId="25965" xr:uid="{00000000-0005-0000-0000-0000499E0000}"/>
    <cellStyle name="Total 3 2 2 5 2 6" xfId="25174" xr:uid="{00000000-0005-0000-0000-00004A9E0000}"/>
    <cellStyle name="Total 3 2 2 5 2 7" xfId="31116" xr:uid="{00000000-0005-0000-0000-00004B9E0000}"/>
    <cellStyle name="Total 3 2 2 5 3" xfId="6313" xr:uid="{00000000-0005-0000-0000-00004C9E0000}"/>
    <cellStyle name="Total 3 2 2 5 3 2" xfId="23524" xr:uid="{00000000-0005-0000-0000-00004D9E0000}"/>
    <cellStyle name="Total 3 2 2 5 3 3" xfId="14793" xr:uid="{00000000-0005-0000-0000-00004E9E0000}"/>
    <cellStyle name="Total 3 2 2 5 3 4" xfId="28814" xr:uid="{00000000-0005-0000-0000-00004F9E0000}"/>
    <cellStyle name="Total 3 2 2 5 3 5" xfId="24503" xr:uid="{00000000-0005-0000-0000-0000509E0000}"/>
    <cellStyle name="Total 3 2 2 5 3 6" xfId="27768" xr:uid="{00000000-0005-0000-0000-0000519E0000}"/>
    <cellStyle name="Total 3 2 2 5 4" xfId="18590" xr:uid="{00000000-0005-0000-0000-0000529E0000}"/>
    <cellStyle name="Total 3 2 2 5 5" xfId="21493" xr:uid="{00000000-0005-0000-0000-0000539E0000}"/>
    <cellStyle name="Total 3 2 2 5 6" xfId="20818" xr:uid="{00000000-0005-0000-0000-0000549E0000}"/>
    <cellStyle name="Total 3 2 2 5 7" xfId="19879" xr:uid="{00000000-0005-0000-0000-0000559E0000}"/>
    <cellStyle name="Total 3 2 2 5 8" xfId="31593" xr:uid="{00000000-0005-0000-0000-0000569E0000}"/>
    <cellStyle name="Total 3 2 2 6" xfId="4056" xr:uid="{00000000-0005-0000-0000-0000579E0000}"/>
    <cellStyle name="Total 3 2 2 6 2" xfId="11974" xr:uid="{00000000-0005-0000-0000-0000589E0000}"/>
    <cellStyle name="Total 3 2 2 6 3" xfId="21423" xr:uid="{00000000-0005-0000-0000-0000599E0000}"/>
    <cellStyle name="Total 3 2 2 6 4" xfId="14209" xr:uid="{00000000-0005-0000-0000-00005A9E0000}"/>
    <cellStyle name="Total 3 2 2 6 5" xfId="27769" xr:uid="{00000000-0005-0000-0000-00005B9E0000}"/>
    <cellStyle name="Total 3 2 2 6 6" xfId="27066" xr:uid="{00000000-0005-0000-0000-00005C9E0000}"/>
    <cellStyle name="Total 3 2 2 6 7" xfId="30990" xr:uid="{00000000-0005-0000-0000-00005D9E0000}"/>
    <cellStyle name="Total 3 2 2 7" xfId="4913" xr:uid="{00000000-0005-0000-0000-00005E9E0000}"/>
    <cellStyle name="Total 3 2 2 7 2" xfId="22211" xr:uid="{00000000-0005-0000-0000-00005F9E0000}"/>
    <cellStyle name="Total 3 2 2 7 3" xfId="24648" xr:uid="{00000000-0005-0000-0000-0000609E0000}"/>
    <cellStyle name="Total 3 2 2 7 4" xfId="26333" xr:uid="{00000000-0005-0000-0000-0000619E0000}"/>
    <cellStyle name="Total 3 2 2 7 5" xfId="15615" xr:uid="{00000000-0005-0000-0000-0000629E0000}"/>
    <cellStyle name="Total 3 2 2 7 6" xfId="29678" xr:uid="{00000000-0005-0000-0000-0000639E0000}"/>
    <cellStyle name="Total 3 2 2 8" xfId="25172" xr:uid="{00000000-0005-0000-0000-0000649E0000}"/>
    <cellStyle name="Total 3 2 2 9" xfId="22070" xr:uid="{00000000-0005-0000-0000-0000659E0000}"/>
    <cellStyle name="Total 3 2 3" xfId="824" xr:uid="{00000000-0005-0000-0000-0000669E0000}"/>
    <cellStyle name="Total 3 2 3 10" xfId="24260" xr:uid="{00000000-0005-0000-0000-0000679E0000}"/>
    <cellStyle name="Total 3 2 3 2" xfId="1526" xr:uid="{00000000-0005-0000-0000-0000689E0000}"/>
    <cellStyle name="Total 3 2 3 2 2" xfId="2617" xr:uid="{00000000-0005-0000-0000-0000699E0000}"/>
    <cellStyle name="Total 3 2 3 2 2 2" xfId="6640" xr:uid="{00000000-0005-0000-0000-00006A9E0000}"/>
    <cellStyle name="Total 3 2 3 2 2 2 2" xfId="14061" xr:uid="{00000000-0005-0000-0000-00006B9E0000}"/>
    <cellStyle name="Total 3 2 3 2 2 2 3" xfId="23851" xr:uid="{00000000-0005-0000-0000-00006C9E0000}"/>
    <cellStyle name="Total 3 2 3 2 2 2 4" xfId="24590" xr:uid="{00000000-0005-0000-0000-00006D9E0000}"/>
    <cellStyle name="Total 3 2 3 2 2 2 5" xfId="25228" xr:uid="{00000000-0005-0000-0000-00006E9E0000}"/>
    <cellStyle name="Total 3 2 3 2 2 2 6" xfId="18301" xr:uid="{00000000-0005-0000-0000-00006F9E0000}"/>
    <cellStyle name="Total 3 2 3 2 2 2 7" xfId="31208" xr:uid="{00000000-0005-0000-0000-0000709E0000}"/>
    <cellStyle name="Total 3 2 3 2 2 3" xfId="5001" xr:uid="{00000000-0005-0000-0000-0000719E0000}"/>
    <cellStyle name="Total 3 2 3 2 2 3 2" xfId="22297" xr:uid="{00000000-0005-0000-0000-0000729E0000}"/>
    <cellStyle name="Total 3 2 3 2 2 3 3" xfId="20540" xr:uid="{00000000-0005-0000-0000-0000739E0000}"/>
    <cellStyle name="Total 3 2 3 2 2 3 4" xfId="25234" xr:uid="{00000000-0005-0000-0000-0000749E0000}"/>
    <cellStyle name="Total 3 2 3 2 2 3 5" xfId="29182" xr:uid="{00000000-0005-0000-0000-0000759E0000}"/>
    <cellStyle name="Total 3 2 3 2 2 3 6" xfId="30970" xr:uid="{00000000-0005-0000-0000-0000769E0000}"/>
    <cellStyle name="Total 3 2 3 2 2 4" xfId="14298" xr:uid="{00000000-0005-0000-0000-0000779E0000}"/>
    <cellStyle name="Total 3 2 3 2 2 5" xfId="26389" xr:uid="{00000000-0005-0000-0000-0000789E0000}"/>
    <cellStyle name="Total 3 2 3 2 2 6" xfId="21759" xr:uid="{00000000-0005-0000-0000-0000799E0000}"/>
    <cellStyle name="Total 3 2 3 2 2 7" xfId="30028" xr:uid="{00000000-0005-0000-0000-00007A9E0000}"/>
    <cellStyle name="Total 3 2 3 2 2 8" xfId="27019" xr:uid="{00000000-0005-0000-0000-00007B9E0000}"/>
    <cellStyle name="Total 3 2 3 2 3" xfId="5953" xr:uid="{00000000-0005-0000-0000-00007C9E0000}"/>
    <cellStyle name="Total 3 2 3 2 3 2" xfId="13582" xr:uid="{00000000-0005-0000-0000-00007D9E0000}"/>
    <cellStyle name="Total 3 2 3 2 3 3" xfId="23164" xr:uid="{00000000-0005-0000-0000-00007E9E0000}"/>
    <cellStyle name="Total 3 2 3 2 3 4" xfId="25310" xr:uid="{00000000-0005-0000-0000-00007F9E0000}"/>
    <cellStyle name="Total 3 2 3 2 3 5" xfId="25283" xr:uid="{00000000-0005-0000-0000-0000809E0000}"/>
    <cellStyle name="Total 3 2 3 2 3 6" xfId="29496" xr:uid="{00000000-0005-0000-0000-0000819E0000}"/>
    <cellStyle name="Total 3 2 3 2 3 7" xfId="31615" xr:uid="{00000000-0005-0000-0000-0000829E0000}"/>
    <cellStyle name="Total 3 2 3 2 4" xfId="6918" xr:uid="{00000000-0005-0000-0000-0000839E0000}"/>
    <cellStyle name="Total 3 2 3 2 4 2" xfId="24129" xr:uid="{00000000-0005-0000-0000-0000849E0000}"/>
    <cellStyle name="Total 3 2 3 2 4 3" xfId="21562" xr:uid="{00000000-0005-0000-0000-0000859E0000}"/>
    <cellStyle name="Total 3 2 3 2 4 4" xfId="28956" xr:uid="{00000000-0005-0000-0000-0000869E0000}"/>
    <cellStyle name="Total 3 2 3 2 4 5" xfId="26872" xr:uid="{00000000-0005-0000-0000-0000879E0000}"/>
    <cellStyle name="Total 3 2 3 2 4 6" xfId="27980" xr:uid="{00000000-0005-0000-0000-0000889E0000}"/>
    <cellStyle name="Total 3 2 3 2 5" xfId="19991" xr:uid="{00000000-0005-0000-0000-0000899E0000}"/>
    <cellStyle name="Total 3 2 3 2 6" xfId="26400" xr:uid="{00000000-0005-0000-0000-00008A9E0000}"/>
    <cellStyle name="Total 3 2 3 2 7" xfId="22067" xr:uid="{00000000-0005-0000-0000-00008B9E0000}"/>
    <cellStyle name="Total 3 2 3 2 8" xfId="30457" xr:uid="{00000000-0005-0000-0000-00008C9E0000}"/>
    <cellStyle name="Total 3 2 3 2 9" xfId="30939" xr:uid="{00000000-0005-0000-0000-00008D9E0000}"/>
    <cellStyle name="Total 3 2 3 3" xfId="1933" xr:uid="{00000000-0005-0000-0000-00008E9E0000}"/>
    <cellStyle name="Total 3 2 3 3 2" xfId="6234" xr:uid="{00000000-0005-0000-0000-00008F9E0000}"/>
    <cellStyle name="Total 3 2 3 3 2 2" xfId="13799" xr:uid="{00000000-0005-0000-0000-0000909E0000}"/>
    <cellStyle name="Total 3 2 3 3 2 3" xfId="23445" xr:uid="{00000000-0005-0000-0000-0000919E0000}"/>
    <cellStyle name="Total 3 2 3 3 2 4" xfId="18063" xr:uid="{00000000-0005-0000-0000-0000929E0000}"/>
    <cellStyle name="Total 3 2 3 3 2 5" xfId="25555" xr:uid="{00000000-0005-0000-0000-0000939E0000}"/>
    <cellStyle name="Total 3 2 3 3 2 6" xfId="29100" xr:uid="{00000000-0005-0000-0000-0000949E0000}"/>
    <cellStyle name="Total 3 2 3 3 2 7" xfId="22151" xr:uid="{00000000-0005-0000-0000-0000959E0000}"/>
    <cellStyle name="Total 3 2 3 3 3" xfId="6262" xr:uid="{00000000-0005-0000-0000-0000969E0000}"/>
    <cellStyle name="Total 3 2 3 3 3 2" xfId="23473" xr:uid="{00000000-0005-0000-0000-0000979E0000}"/>
    <cellStyle name="Total 3 2 3 3 3 3" xfId="21596" xr:uid="{00000000-0005-0000-0000-0000989E0000}"/>
    <cellStyle name="Total 3 2 3 3 3 4" xfId="25460" xr:uid="{00000000-0005-0000-0000-0000999E0000}"/>
    <cellStyle name="Total 3 2 3 3 3 5" xfId="29327" xr:uid="{00000000-0005-0000-0000-00009A9E0000}"/>
    <cellStyle name="Total 3 2 3 3 3 6" xfId="31214" xr:uid="{00000000-0005-0000-0000-00009B9E0000}"/>
    <cellStyle name="Total 3 2 3 3 4" xfId="15624" xr:uid="{00000000-0005-0000-0000-00009C9E0000}"/>
    <cellStyle name="Total 3 2 3 3 5" xfId="22335" xr:uid="{00000000-0005-0000-0000-00009D9E0000}"/>
    <cellStyle name="Total 3 2 3 3 6" xfId="18274" xr:uid="{00000000-0005-0000-0000-00009E9E0000}"/>
    <cellStyle name="Total 3 2 3 3 7" xfId="29859" xr:uid="{00000000-0005-0000-0000-00009F9E0000}"/>
    <cellStyle name="Total 3 2 3 3 8" xfId="30899" xr:uid="{00000000-0005-0000-0000-0000A09E0000}"/>
    <cellStyle name="Total 3 2 3 4" xfId="4682" xr:uid="{00000000-0005-0000-0000-0000A19E0000}"/>
    <cellStyle name="Total 3 2 3 4 2" xfId="12509" xr:uid="{00000000-0005-0000-0000-0000A29E0000}"/>
    <cellStyle name="Total 3 2 3 4 3" xfId="22000" xr:uid="{00000000-0005-0000-0000-0000A39E0000}"/>
    <cellStyle name="Total 3 2 3 4 4" xfId="22866" xr:uid="{00000000-0005-0000-0000-0000A49E0000}"/>
    <cellStyle name="Total 3 2 3 4 5" xfId="18847" xr:uid="{00000000-0005-0000-0000-0000A59E0000}"/>
    <cellStyle name="Total 3 2 3 4 6" xfId="29456" xr:uid="{00000000-0005-0000-0000-0000A69E0000}"/>
    <cellStyle name="Total 3 2 3 4 7" xfId="31606" xr:uid="{00000000-0005-0000-0000-0000A79E0000}"/>
    <cellStyle name="Total 3 2 3 5" xfId="6706" xr:uid="{00000000-0005-0000-0000-0000A89E0000}"/>
    <cellStyle name="Total 3 2 3 5 2" xfId="23917" xr:uid="{00000000-0005-0000-0000-0000A99E0000}"/>
    <cellStyle name="Total 3 2 3 5 3" xfId="25886" xr:uid="{00000000-0005-0000-0000-0000AA9E0000}"/>
    <cellStyle name="Total 3 2 3 5 4" xfId="20430" xr:uid="{00000000-0005-0000-0000-0000AB9E0000}"/>
    <cellStyle name="Total 3 2 3 5 5" xfId="29502" xr:uid="{00000000-0005-0000-0000-0000AC9E0000}"/>
    <cellStyle name="Total 3 2 3 5 6" xfId="31576" xr:uid="{00000000-0005-0000-0000-0000AD9E0000}"/>
    <cellStyle name="Total 3 2 3 6" xfId="14248" xr:uid="{00000000-0005-0000-0000-0000AE9E0000}"/>
    <cellStyle name="Total 3 2 3 7" xfId="25038" xr:uid="{00000000-0005-0000-0000-0000AF9E0000}"/>
    <cellStyle name="Total 3 2 3 8" xfId="24447" xr:uid="{00000000-0005-0000-0000-0000B09E0000}"/>
    <cellStyle name="Total 3 2 3 9" xfId="20700" xr:uid="{00000000-0005-0000-0000-0000B19E0000}"/>
    <cellStyle name="Total 3 2 4" xfId="825" xr:uid="{00000000-0005-0000-0000-0000B29E0000}"/>
    <cellStyle name="Total 3 2 4 10" xfId="31512" xr:uid="{00000000-0005-0000-0000-0000B39E0000}"/>
    <cellStyle name="Total 3 2 4 2" xfId="1527" xr:uid="{00000000-0005-0000-0000-0000B49E0000}"/>
    <cellStyle name="Total 3 2 4 2 2" xfId="2618" xr:uid="{00000000-0005-0000-0000-0000B59E0000}"/>
    <cellStyle name="Total 3 2 4 2 2 2" xfId="6641" xr:uid="{00000000-0005-0000-0000-0000B69E0000}"/>
    <cellStyle name="Total 3 2 4 2 2 2 2" xfId="14062" xr:uid="{00000000-0005-0000-0000-0000B79E0000}"/>
    <cellStyle name="Total 3 2 4 2 2 2 3" xfId="23852" xr:uid="{00000000-0005-0000-0000-0000B89E0000}"/>
    <cellStyle name="Total 3 2 4 2 2 2 4" xfId="24755" xr:uid="{00000000-0005-0000-0000-0000B99E0000}"/>
    <cellStyle name="Total 3 2 4 2 2 2 5" xfId="21838" xr:uid="{00000000-0005-0000-0000-0000BA9E0000}"/>
    <cellStyle name="Total 3 2 4 2 2 2 6" xfId="15139" xr:uid="{00000000-0005-0000-0000-0000BB9E0000}"/>
    <cellStyle name="Total 3 2 4 2 2 2 7" xfId="30543" xr:uid="{00000000-0005-0000-0000-0000BC9E0000}"/>
    <cellStyle name="Total 3 2 4 2 2 3" xfId="5824" xr:uid="{00000000-0005-0000-0000-0000BD9E0000}"/>
    <cellStyle name="Total 3 2 4 2 2 3 2" xfId="23035" xr:uid="{00000000-0005-0000-0000-0000BE9E0000}"/>
    <cellStyle name="Total 3 2 4 2 2 3 3" xfId="24518" xr:uid="{00000000-0005-0000-0000-0000BF9E0000}"/>
    <cellStyle name="Total 3 2 4 2 2 3 4" xfId="22323" xr:uid="{00000000-0005-0000-0000-0000C09E0000}"/>
    <cellStyle name="Total 3 2 4 2 2 3 5" xfId="30000" xr:uid="{00000000-0005-0000-0000-0000C19E0000}"/>
    <cellStyle name="Total 3 2 4 2 2 3 6" xfId="31578" xr:uid="{00000000-0005-0000-0000-0000C29E0000}"/>
    <cellStyle name="Total 3 2 4 2 2 4" xfId="14297" xr:uid="{00000000-0005-0000-0000-0000C39E0000}"/>
    <cellStyle name="Total 3 2 4 2 2 5" xfId="16515" xr:uid="{00000000-0005-0000-0000-0000C49E0000}"/>
    <cellStyle name="Total 3 2 4 2 2 6" xfId="25004" xr:uid="{00000000-0005-0000-0000-0000C59E0000}"/>
    <cellStyle name="Total 3 2 4 2 2 7" xfId="24839" xr:uid="{00000000-0005-0000-0000-0000C69E0000}"/>
    <cellStyle name="Total 3 2 4 2 2 8" xfId="29635" xr:uid="{00000000-0005-0000-0000-0000C79E0000}"/>
    <cellStyle name="Total 3 2 4 2 3" xfId="5954" xr:uid="{00000000-0005-0000-0000-0000C89E0000}"/>
    <cellStyle name="Total 3 2 4 2 3 2" xfId="13583" xr:uid="{00000000-0005-0000-0000-0000C99E0000}"/>
    <cellStyle name="Total 3 2 4 2 3 3" xfId="23165" xr:uid="{00000000-0005-0000-0000-0000CA9E0000}"/>
    <cellStyle name="Total 3 2 4 2 3 4" xfId="25620" xr:uid="{00000000-0005-0000-0000-0000CB9E0000}"/>
    <cellStyle name="Total 3 2 4 2 3 5" xfId="20448" xr:uid="{00000000-0005-0000-0000-0000CC9E0000}"/>
    <cellStyle name="Total 3 2 4 2 3 6" xfId="22696" xr:uid="{00000000-0005-0000-0000-0000CD9E0000}"/>
    <cellStyle name="Total 3 2 4 2 3 7" xfId="31780" xr:uid="{00000000-0005-0000-0000-0000CE9E0000}"/>
    <cellStyle name="Total 3 2 4 2 4" xfId="4905" xr:uid="{00000000-0005-0000-0000-0000CF9E0000}"/>
    <cellStyle name="Total 3 2 4 2 4 2" xfId="22203" xr:uid="{00000000-0005-0000-0000-0000D09E0000}"/>
    <cellStyle name="Total 3 2 4 2 4 3" xfId="22947" xr:uid="{00000000-0005-0000-0000-0000D19E0000}"/>
    <cellStyle name="Total 3 2 4 2 4 4" xfId="26798" xr:uid="{00000000-0005-0000-0000-0000D29E0000}"/>
    <cellStyle name="Total 3 2 4 2 4 5" xfId="29647" xr:uid="{00000000-0005-0000-0000-0000D39E0000}"/>
    <cellStyle name="Total 3 2 4 2 4 6" xfId="31712" xr:uid="{00000000-0005-0000-0000-0000D49E0000}"/>
    <cellStyle name="Total 3 2 4 2 5" xfId="15819" xr:uid="{00000000-0005-0000-0000-0000D59E0000}"/>
    <cellStyle name="Total 3 2 4 2 6" xfId="21743" xr:uid="{00000000-0005-0000-0000-0000D69E0000}"/>
    <cellStyle name="Total 3 2 4 2 7" xfId="26712" xr:uid="{00000000-0005-0000-0000-0000D79E0000}"/>
    <cellStyle name="Total 3 2 4 2 8" xfId="30408" xr:uid="{00000000-0005-0000-0000-0000D89E0000}"/>
    <cellStyle name="Total 3 2 4 2 9" xfId="31177" xr:uid="{00000000-0005-0000-0000-0000D99E0000}"/>
    <cellStyle name="Total 3 2 4 3" xfId="1934" xr:uid="{00000000-0005-0000-0000-0000DA9E0000}"/>
    <cellStyle name="Total 3 2 4 3 2" xfId="6235" xr:uid="{00000000-0005-0000-0000-0000DB9E0000}"/>
    <cellStyle name="Total 3 2 4 3 2 2" xfId="13800" xr:uid="{00000000-0005-0000-0000-0000DC9E0000}"/>
    <cellStyle name="Total 3 2 4 3 2 3" xfId="23446" xr:uid="{00000000-0005-0000-0000-0000DD9E0000}"/>
    <cellStyle name="Total 3 2 4 3 2 4" xfId="20919" xr:uid="{00000000-0005-0000-0000-0000DE9E0000}"/>
    <cellStyle name="Total 3 2 4 3 2 5" xfId="28815" xr:uid="{00000000-0005-0000-0000-0000DF9E0000}"/>
    <cellStyle name="Total 3 2 4 3 2 6" xfId="28092" xr:uid="{00000000-0005-0000-0000-0000E09E0000}"/>
    <cellStyle name="Total 3 2 4 3 2 7" xfId="15871" xr:uid="{00000000-0005-0000-0000-0000E19E0000}"/>
    <cellStyle name="Total 3 2 4 3 3" xfId="5971" xr:uid="{00000000-0005-0000-0000-0000E29E0000}"/>
    <cellStyle name="Total 3 2 4 3 3 2" xfId="23182" xr:uid="{00000000-0005-0000-0000-0000E39E0000}"/>
    <cellStyle name="Total 3 2 4 3 3 3" xfId="20292" xr:uid="{00000000-0005-0000-0000-0000E49E0000}"/>
    <cellStyle name="Total 3 2 4 3 3 4" xfId="25390" xr:uid="{00000000-0005-0000-0000-0000E59E0000}"/>
    <cellStyle name="Total 3 2 4 3 3 5" xfId="28572" xr:uid="{00000000-0005-0000-0000-0000E69E0000}"/>
    <cellStyle name="Total 3 2 4 3 3 6" xfId="31101" xr:uid="{00000000-0005-0000-0000-0000E79E0000}"/>
    <cellStyle name="Total 3 2 4 3 4" xfId="17867" xr:uid="{00000000-0005-0000-0000-0000E89E0000}"/>
    <cellStyle name="Total 3 2 4 3 5" xfId="20887" xr:uid="{00000000-0005-0000-0000-0000E99E0000}"/>
    <cellStyle name="Total 3 2 4 3 6" xfId="27383" xr:uid="{00000000-0005-0000-0000-0000EA9E0000}"/>
    <cellStyle name="Total 3 2 4 3 7" xfId="29634" xr:uid="{00000000-0005-0000-0000-0000EB9E0000}"/>
    <cellStyle name="Total 3 2 4 3 8" xfId="27816" xr:uid="{00000000-0005-0000-0000-0000EC9E0000}"/>
    <cellStyle name="Total 3 2 4 4" xfId="4055" xr:uid="{00000000-0005-0000-0000-0000ED9E0000}"/>
    <cellStyle name="Total 3 2 4 4 2" xfId="11973" xr:uid="{00000000-0005-0000-0000-0000EE9E0000}"/>
    <cellStyle name="Total 3 2 4 4 3" xfId="21422" xr:uid="{00000000-0005-0000-0000-0000EF9E0000}"/>
    <cellStyle name="Total 3 2 4 4 4" xfId="19697" xr:uid="{00000000-0005-0000-0000-0000F09E0000}"/>
    <cellStyle name="Total 3 2 4 4 5" xfId="21909" xr:uid="{00000000-0005-0000-0000-0000F19E0000}"/>
    <cellStyle name="Total 3 2 4 4 6" xfId="27332" xr:uid="{00000000-0005-0000-0000-0000F29E0000}"/>
    <cellStyle name="Total 3 2 4 4 7" xfId="27130" xr:uid="{00000000-0005-0000-0000-0000F39E0000}"/>
    <cellStyle name="Total 3 2 4 5" xfId="6958" xr:uid="{00000000-0005-0000-0000-0000F49E0000}"/>
    <cellStyle name="Total 3 2 4 5 2" xfId="24169" xr:uid="{00000000-0005-0000-0000-0000F59E0000}"/>
    <cellStyle name="Total 3 2 4 5 3" xfId="15560" xr:uid="{00000000-0005-0000-0000-0000F69E0000}"/>
    <cellStyle name="Total 3 2 4 5 4" xfId="28996" xr:uid="{00000000-0005-0000-0000-0000F79E0000}"/>
    <cellStyle name="Total 3 2 4 5 5" xfId="26564" xr:uid="{00000000-0005-0000-0000-0000F89E0000}"/>
    <cellStyle name="Total 3 2 4 5 6" xfId="29704" xr:uid="{00000000-0005-0000-0000-0000F99E0000}"/>
    <cellStyle name="Total 3 2 4 6" xfId="15587" xr:uid="{00000000-0005-0000-0000-0000FA9E0000}"/>
    <cellStyle name="Total 3 2 4 7" xfId="17990" xr:uid="{00000000-0005-0000-0000-0000FB9E0000}"/>
    <cellStyle name="Total 3 2 4 8" xfId="16252" xr:uid="{00000000-0005-0000-0000-0000FC9E0000}"/>
    <cellStyle name="Total 3 2 4 9" xfId="30205" xr:uid="{00000000-0005-0000-0000-0000FD9E0000}"/>
    <cellStyle name="Total 3 2 5" xfId="1522" xr:uid="{00000000-0005-0000-0000-0000FE9E0000}"/>
    <cellStyle name="Total 3 2 5 2" xfId="2613" xr:uid="{00000000-0005-0000-0000-0000FF9E0000}"/>
    <cellStyle name="Total 3 2 5 2 2" xfId="6636" xr:uid="{00000000-0005-0000-0000-0000009F0000}"/>
    <cellStyle name="Total 3 2 5 2 2 2" xfId="14057" xr:uid="{00000000-0005-0000-0000-0000019F0000}"/>
    <cellStyle name="Total 3 2 5 2 2 3" xfId="23847" xr:uid="{00000000-0005-0000-0000-0000029F0000}"/>
    <cellStyle name="Total 3 2 5 2 2 4" xfId="24992" xr:uid="{00000000-0005-0000-0000-0000039F0000}"/>
    <cellStyle name="Total 3 2 5 2 2 5" xfId="22907" xr:uid="{00000000-0005-0000-0000-0000049F0000}"/>
    <cellStyle name="Total 3 2 5 2 2 6" xfId="24915" xr:uid="{00000000-0005-0000-0000-0000059F0000}"/>
    <cellStyle name="Total 3 2 5 2 2 7" xfId="14228" xr:uid="{00000000-0005-0000-0000-0000069F0000}"/>
    <cellStyle name="Total 3 2 5 2 3" xfId="6487" xr:uid="{00000000-0005-0000-0000-0000079F0000}"/>
    <cellStyle name="Total 3 2 5 2 3 2" xfId="23698" xr:uid="{00000000-0005-0000-0000-0000089F0000}"/>
    <cellStyle name="Total 3 2 5 2 3 3" xfId="26331" xr:uid="{00000000-0005-0000-0000-0000099F0000}"/>
    <cellStyle name="Total 3 2 5 2 3 4" xfId="25596" xr:uid="{00000000-0005-0000-0000-00000A9F0000}"/>
    <cellStyle name="Total 3 2 5 2 3 5" xfId="18233" xr:uid="{00000000-0005-0000-0000-00000B9F0000}"/>
    <cellStyle name="Total 3 2 5 2 3 6" xfId="24271" xr:uid="{00000000-0005-0000-0000-00000C9F0000}"/>
    <cellStyle name="Total 3 2 5 2 4" xfId="14302" xr:uid="{00000000-0005-0000-0000-00000D9F0000}"/>
    <cellStyle name="Total 3 2 5 2 5" xfId="20614" xr:uid="{00000000-0005-0000-0000-00000E9F0000}"/>
    <cellStyle name="Total 3 2 5 2 6" xfId="20312" xr:uid="{00000000-0005-0000-0000-00000F9F0000}"/>
    <cellStyle name="Total 3 2 5 2 7" xfId="19864" xr:uid="{00000000-0005-0000-0000-0000109F0000}"/>
    <cellStyle name="Total 3 2 5 2 8" xfId="21566" xr:uid="{00000000-0005-0000-0000-0000119F0000}"/>
    <cellStyle name="Total 3 2 5 3" xfId="5949" xr:uid="{00000000-0005-0000-0000-0000129F0000}"/>
    <cellStyle name="Total 3 2 5 3 2" xfId="13578" xr:uid="{00000000-0005-0000-0000-0000139F0000}"/>
    <cellStyle name="Total 3 2 5 3 3" xfId="23160" xr:uid="{00000000-0005-0000-0000-0000149F0000}"/>
    <cellStyle name="Total 3 2 5 3 4" xfId="26370" xr:uid="{00000000-0005-0000-0000-0000159F0000}"/>
    <cellStyle name="Total 3 2 5 3 5" xfId="27623" xr:uid="{00000000-0005-0000-0000-0000169F0000}"/>
    <cellStyle name="Total 3 2 5 3 6" xfId="25156" xr:uid="{00000000-0005-0000-0000-0000179F0000}"/>
    <cellStyle name="Total 3 2 5 3 7" xfId="30116" xr:uid="{00000000-0005-0000-0000-0000189F0000}"/>
    <cellStyle name="Total 3 2 5 4" xfId="6101" xr:uid="{00000000-0005-0000-0000-0000199F0000}"/>
    <cellStyle name="Total 3 2 5 4 2" xfId="23312" xr:uid="{00000000-0005-0000-0000-00001A9F0000}"/>
    <cellStyle name="Total 3 2 5 4 3" xfId="24921" xr:uid="{00000000-0005-0000-0000-00001B9F0000}"/>
    <cellStyle name="Total 3 2 5 4 4" xfId="25502" xr:uid="{00000000-0005-0000-0000-00001C9F0000}"/>
    <cellStyle name="Total 3 2 5 4 5" xfId="24925" xr:uid="{00000000-0005-0000-0000-00001D9F0000}"/>
    <cellStyle name="Total 3 2 5 4 6" xfId="29564" xr:uid="{00000000-0005-0000-0000-00001E9F0000}"/>
    <cellStyle name="Total 3 2 5 5" xfId="14705" xr:uid="{00000000-0005-0000-0000-00001F9F0000}"/>
    <cellStyle name="Total 3 2 5 6" xfId="15518" xr:uid="{00000000-0005-0000-0000-0000209F0000}"/>
    <cellStyle name="Total 3 2 5 7" xfId="27925" xr:uid="{00000000-0005-0000-0000-0000219F0000}"/>
    <cellStyle name="Total 3 2 5 8" xfId="29631" xr:uid="{00000000-0005-0000-0000-0000229F0000}"/>
    <cellStyle name="Total 3 2 5 9" xfId="26949" xr:uid="{00000000-0005-0000-0000-0000239F0000}"/>
    <cellStyle name="Total 3 2 6" xfId="1929" xr:uid="{00000000-0005-0000-0000-0000249F0000}"/>
    <cellStyle name="Total 3 2 6 2" xfId="6230" xr:uid="{00000000-0005-0000-0000-0000259F0000}"/>
    <cellStyle name="Total 3 2 6 2 2" xfId="13795" xr:uid="{00000000-0005-0000-0000-0000269F0000}"/>
    <cellStyle name="Total 3 2 6 2 3" xfId="23441" xr:uid="{00000000-0005-0000-0000-0000279F0000}"/>
    <cellStyle name="Total 3 2 6 2 4" xfId="21535" xr:uid="{00000000-0005-0000-0000-0000289F0000}"/>
    <cellStyle name="Total 3 2 6 2 5" xfId="25100" xr:uid="{00000000-0005-0000-0000-0000299F0000}"/>
    <cellStyle name="Total 3 2 6 2 6" xfId="14780" xr:uid="{00000000-0005-0000-0000-00002A9F0000}"/>
    <cellStyle name="Total 3 2 6 2 7" xfId="29351" xr:uid="{00000000-0005-0000-0000-00002B9F0000}"/>
    <cellStyle name="Total 3 2 6 3" xfId="4006" xr:uid="{00000000-0005-0000-0000-00002C9F0000}"/>
    <cellStyle name="Total 3 2 6 3 2" xfId="21373" xr:uid="{00000000-0005-0000-0000-00002D9F0000}"/>
    <cellStyle name="Total 3 2 6 3 3" xfId="20397" xr:uid="{00000000-0005-0000-0000-00002E9F0000}"/>
    <cellStyle name="Total 3 2 6 3 4" xfId="26185" xr:uid="{00000000-0005-0000-0000-00002F9F0000}"/>
    <cellStyle name="Total 3 2 6 3 5" xfId="27690" xr:uid="{00000000-0005-0000-0000-0000309F0000}"/>
    <cellStyle name="Total 3 2 6 3 6" xfId="31282" xr:uid="{00000000-0005-0000-0000-0000319F0000}"/>
    <cellStyle name="Total 3 2 6 4" xfId="17926" xr:uid="{00000000-0005-0000-0000-0000329F0000}"/>
    <cellStyle name="Total 3 2 6 5" xfId="19420" xr:uid="{00000000-0005-0000-0000-0000339F0000}"/>
    <cellStyle name="Total 3 2 6 6" xfId="19099" xr:uid="{00000000-0005-0000-0000-0000349F0000}"/>
    <cellStyle name="Total 3 2 6 7" xfId="28764" xr:uid="{00000000-0005-0000-0000-0000359F0000}"/>
    <cellStyle name="Total 3 2 6 8" xfId="30108" xr:uid="{00000000-0005-0000-0000-0000369F0000}"/>
    <cellStyle name="Total 3 2 7" xfId="4683" xr:uid="{00000000-0005-0000-0000-0000379F0000}"/>
    <cellStyle name="Total 3 2 7 2" xfId="12510" xr:uid="{00000000-0005-0000-0000-0000389F0000}"/>
    <cellStyle name="Total 3 2 7 3" xfId="22001" xr:uid="{00000000-0005-0000-0000-0000399F0000}"/>
    <cellStyle name="Total 3 2 7 4" xfId="25609" xr:uid="{00000000-0005-0000-0000-00003A9F0000}"/>
    <cellStyle name="Total 3 2 7 5" xfId="19418" xr:uid="{00000000-0005-0000-0000-00003B9F0000}"/>
    <cellStyle name="Total 3 2 7 6" xfId="29190" xr:uid="{00000000-0005-0000-0000-00003C9F0000}"/>
    <cellStyle name="Total 3 2 7 7" xfId="30787" xr:uid="{00000000-0005-0000-0000-00003D9F0000}"/>
    <cellStyle name="Total 3 2 8" xfId="6957" xr:uid="{00000000-0005-0000-0000-00003E9F0000}"/>
    <cellStyle name="Total 3 2 8 2" xfId="24168" xr:uid="{00000000-0005-0000-0000-00003F9F0000}"/>
    <cellStyle name="Total 3 2 8 3" xfId="15468" xr:uid="{00000000-0005-0000-0000-0000409F0000}"/>
    <cellStyle name="Total 3 2 8 4" xfId="28995" xr:uid="{00000000-0005-0000-0000-0000419F0000}"/>
    <cellStyle name="Total 3 2 8 5" xfId="29449" xr:uid="{00000000-0005-0000-0000-0000429F0000}"/>
    <cellStyle name="Total 3 2 8 6" xfId="30792" xr:uid="{00000000-0005-0000-0000-0000439F0000}"/>
    <cellStyle name="Total 3 2 9" xfId="25980" xr:uid="{00000000-0005-0000-0000-0000449F0000}"/>
    <cellStyle name="Total 3 3" xfId="826" xr:uid="{00000000-0005-0000-0000-0000459F0000}"/>
    <cellStyle name="Total 3 3 10" xfId="29910" xr:uid="{00000000-0005-0000-0000-0000469F0000}"/>
    <cellStyle name="Total 3 3 11" xfId="27196" xr:uid="{00000000-0005-0000-0000-0000479F0000}"/>
    <cellStyle name="Total 3 3 12" xfId="30033" xr:uid="{00000000-0005-0000-0000-0000489F0000}"/>
    <cellStyle name="Total 3 3 2" xfId="827" xr:uid="{00000000-0005-0000-0000-0000499F0000}"/>
    <cellStyle name="Total 3 3 2 10" xfId="32062" xr:uid="{00000000-0005-0000-0000-00004A9F0000}"/>
    <cellStyle name="Total 3 3 2 2" xfId="1529" xr:uid="{00000000-0005-0000-0000-00004B9F0000}"/>
    <cellStyle name="Total 3 3 2 2 2" xfId="2620" xr:uid="{00000000-0005-0000-0000-00004C9F0000}"/>
    <cellStyle name="Total 3 3 2 2 2 2" xfId="6643" xr:uid="{00000000-0005-0000-0000-00004D9F0000}"/>
    <cellStyle name="Total 3 3 2 2 2 2 2" xfId="14064" xr:uid="{00000000-0005-0000-0000-00004E9F0000}"/>
    <cellStyle name="Total 3 3 2 2 2 2 3" xfId="23854" xr:uid="{00000000-0005-0000-0000-00004F9F0000}"/>
    <cellStyle name="Total 3 3 2 2 2 2 4" xfId="16199" xr:uid="{00000000-0005-0000-0000-0000509F0000}"/>
    <cellStyle name="Total 3 3 2 2 2 2 5" xfId="25385" xr:uid="{00000000-0005-0000-0000-0000519F0000}"/>
    <cellStyle name="Total 3 3 2 2 2 2 6" xfId="24807" xr:uid="{00000000-0005-0000-0000-0000529F0000}"/>
    <cellStyle name="Total 3 3 2 2 2 2 7" xfId="31860" xr:uid="{00000000-0005-0000-0000-0000539F0000}"/>
    <cellStyle name="Total 3 3 2 2 2 3" xfId="6261" xr:uid="{00000000-0005-0000-0000-0000549F0000}"/>
    <cellStyle name="Total 3 3 2 2 2 3 2" xfId="23472" xr:uid="{00000000-0005-0000-0000-0000559F0000}"/>
    <cellStyle name="Total 3 3 2 2 2 3 3" xfId="22709" xr:uid="{00000000-0005-0000-0000-0000569F0000}"/>
    <cellStyle name="Total 3 3 2 2 2 3 4" xfId="28036" xr:uid="{00000000-0005-0000-0000-0000579F0000}"/>
    <cellStyle name="Total 3 3 2 2 2 3 5" xfId="26844" xr:uid="{00000000-0005-0000-0000-0000589F0000}"/>
    <cellStyle name="Total 3 3 2 2 2 3 6" xfId="29619" xr:uid="{00000000-0005-0000-0000-0000599F0000}"/>
    <cellStyle name="Total 3 3 2 2 2 4" xfId="14295" xr:uid="{00000000-0005-0000-0000-00005A9F0000}"/>
    <cellStyle name="Total 3 3 2 2 2 5" xfId="20686" xr:uid="{00000000-0005-0000-0000-00005B9F0000}"/>
    <cellStyle name="Total 3 3 2 2 2 6" xfId="26880" xr:uid="{00000000-0005-0000-0000-00005C9F0000}"/>
    <cellStyle name="Total 3 3 2 2 2 7" xfId="26808" xr:uid="{00000000-0005-0000-0000-00005D9F0000}"/>
    <cellStyle name="Total 3 3 2 2 2 8" xfId="31019" xr:uid="{00000000-0005-0000-0000-00005E9F0000}"/>
    <cellStyle name="Total 3 3 2 2 3" xfId="5956" xr:uid="{00000000-0005-0000-0000-00005F9F0000}"/>
    <cellStyle name="Total 3 3 2 2 3 2" xfId="13585" xr:uid="{00000000-0005-0000-0000-0000609F0000}"/>
    <cellStyle name="Total 3 3 2 2 3 3" xfId="23167" xr:uid="{00000000-0005-0000-0000-0000619F0000}"/>
    <cellStyle name="Total 3 3 2 2 3 4" xfId="20772" xr:uid="{00000000-0005-0000-0000-0000629F0000}"/>
    <cellStyle name="Total 3 3 2 2 3 5" xfId="22061" xr:uid="{00000000-0005-0000-0000-0000639F0000}"/>
    <cellStyle name="Total 3 3 2 2 3 6" xfId="20547" xr:uid="{00000000-0005-0000-0000-0000649F0000}"/>
    <cellStyle name="Total 3 3 2 2 3 7" xfId="31744" xr:uid="{00000000-0005-0000-0000-0000659F0000}"/>
    <cellStyle name="Total 3 3 2 2 4" xfId="4032" xr:uid="{00000000-0005-0000-0000-0000669F0000}"/>
    <cellStyle name="Total 3 3 2 2 4 2" xfId="21399" xr:uid="{00000000-0005-0000-0000-0000679F0000}"/>
    <cellStyle name="Total 3 3 2 2 4 3" xfId="22599" xr:uid="{00000000-0005-0000-0000-0000689F0000}"/>
    <cellStyle name="Total 3 3 2 2 4 4" xfId="21051" xr:uid="{00000000-0005-0000-0000-0000699F0000}"/>
    <cellStyle name="Total 3 3 2 2 4 5" xfId="24660" xr:uid="{00000000-0005-0000-0000-00006A9F0000}"/>
    <cellStyle name="Total 3 3 2 2 4 6" xfId="31540" xr:uid="{00000000-0005-0000-0000-00006B9F0000}"/>
    <cellStyle name="Total 3 3 2 2 5" xfId="18878" xr:uid="{00000000-0005-0000-0000-00006C9F0000}"/>
    <cellStyle name="Total 3 3 2 2 6" xfId="14111" xr:uid="{00000000-0005-0000-0000-00006D9F0000}"/>
    <cellStyle name="Total 3 3 2 2 7" xfId="27709" xr:uid="{00000000-0005-0000-0000-00006E9F0000}"/>
    <cellStyle name="Total 3 3 2 2 8" xfId="15421" xr:uid="{00000000-0005-0000-0000-00006F9F0000}"/>
    <cellStyle name="Total 3 3 2 2 9" xfId="29330" xr:uid="{00000000-0005-0000-0000-0000709F0000}"/>
    <cellStyle name="Total 3 3 2 3" xfId="1936" xr:uid="{00000000-0005-0000-0000-0000719F0000}"/>
    <cellStyle name="Total 3 3 2 3 2" xfId="6237" xr:uid="{00000000-0005-0000-0000-0000729F0000}"/>
    <cellStyle name="Total 3 3 2 3 2 2" xfId="13802" xr:uid="{00000000-0005-0000-0000-0000739F0000}"/>
    <cellStyle name="Total 3 3 2 3 2 3" xfId="23448" xr:uid="{00000000-0005-0000-0000-0000749F0000}"/>
    <cellStyle name="Total 3 3 2 3 2 4" xfId="20005" xr:uid="{00000000-0005-0000-0000-0000759F0000}"/>
    <cellStyle name="Total 3 3 2 3 2 5" xfId="28643" xr:uid="{00000000-0005-0000-0000-0000769F0000}"/>
    <cellStyle name="Total 3 3 2 3 2 6" xfId="29684" xr:uid="{00000000-0005-0000-0000-0000779F0000}"/>
    <cellStyle name="Total 3 3 2 3 2 7" xfId="31716" xr:uid="{00000000-0005-0000-0000-0000789F0000}"/>
    <cellStyle name="Total 3 3 2 3 3" xfId="6263" xr:uid="{00000000-0005-0000-0000-0000799F0000}"/>
    <cellStyle name="Total 3 3 2 3 3 2" xfId="23474" xr:uid="{00000000-0005-0000-0000-00007A9F0000}"/>
    <cellStyle name="Total 3 3 2 3 3 3" xfId="24766" xr:uid="{00000000-0005-0000-0000-00007B9F0000}"/>
    <cellStyle name="Total 3 3 2 3 3 4" xfId="27445" xr:uid="{00000000-0005-0000-0000-00007C9F0000}"/>
    <cellStyle name="Total 3 3 2 3 3 5" xfId="16183" xr:uid="{00000000-0005-0000-0000-00007D9F0000}"/>
    <cellStyle name="Total 3 3 2 3 3 6" xfId="22540" xr:uid="{00000000-0005-0000-0000-00007E9F0000}"/>
    <cellStyle name="Total 3 3 2 3 4" xfId="20635" xr:uid="{00000000-0005-0000-0000-00007F9F0000}"/>
    <cellStyle name="Total 3 3 2 3 5" xfId="20911" xr:uid="{00000000-0005-0000-0000-0000809F0000}"/>
    <cellStyle name="Total 3 3 2 3 6" xfId="15573" xr:uid="{00000000-0005-0000-0000-0000819F0000}"/>
    <cellStyle name="Total 3 3 2 3 7" xfId="24485" xr:uid="{00000000-0005-0000-0000-0000829F0000}"/>
    <cellStyle name="Total 3 3 2 3 8" xfId="31704" xr:uid="{00000000-0005-0000-0000-0000839F0000}"/>
    <cellStyle name="Total 3 3 2 4" xfId="5570" xr:uid="{00000000-0005-0000-0000-0000849F0000}"/>
    <cellStyle name="Total 3 3 2 4 2" xfId="13254" xr:uid="{00000000-0005-0000-0000-0000859F0000}"/>
    <cellStyle name="Total 3 3 2 4 3" xfId="22806" xr:uid="{00000000-0005-0000-0000-0000869F0000}"/>
    <cellStyle name="Total 3 3 2 4 4" xfId="14713" xr:uid="{00000000-0005-0000-0000-0000879F0000}"/>
    <cellStyle name="Total 3 3 2 4 5" xfId="17871" xr:uid="{00000000-0005-0000-0000-0000889F0000}"/>
    <cellStyle name="Total 3 3 2 4 6" xfId="29411" xr:uid="{00000000-0005-0000-0000-0000899F0000}"/>
    <cellStyle name="Total 3 3 2 4 7" xfId="31684" xr:uid="{00000000-0005-0000-0000-00008A9F0000}"/>
    <cellStyle name="Total 3 3 2 5" xfId="6825" xr:uid="{00000000-0005-0000-0000-00008B9F0000}"/>
    <cellStyle name="Total 3 3 2 5 2" xfId="24036" xr:uid="{00000000-0005-0000-0000-00008C9F0000}"/>
    <cellStyle name="Total 3 3 2 5 3" xfId="24641" xr:uid="{00000000-0005-0000-0000-00008D9F0000}"/>
    <cellStyle name="Total 3 3 2 5 4" xfId="28863" xr:uid="{00000000-0005-0000-0000-00008E9F0000}"/>
    <cellStyle name="Total 3 3 2 5 5" xfId="21037" xr:uid="{00000000-0005-0000-0000-00008F9F0000}"/>
    <cellStyle name="Total 3 3 2 5 6" xfId="31372" xr:uid="{00000000-0005-0000-0000-0000909F0000}"/>
    <cellStyle name="Total 3 3 2 6" xfId="18894" xr:uid="{00000000-0005-0000-0000-0000919F0000}"/>
    <cellStyle name="Total 3 3 2 7" xfId="20926" xr:uid="{00000000-0005-0000-0000-0000929F0000}"/>
    <cellStyle name="Total 3 3 2 8" xfId="27092" xr:uid="{00000000-0005-0000-0000-0000939F0000}"/>
    <cellStyle name="Total 3 3 2 9" xfId="25281" xr:uid="{00000000-0005-0000-0000-0000949F0000}"/>
    <cellStyle name="Total 3 3 3" xfId="828" xr:uid="{00000000-0005-0000-0000-0000959F0000}"/>
    <cellStyle name="Total 3 3 3 10" xfId="18606" xr:uid="{00000000-0005-0000-0000-0000969F0000}"/>
    <cellStyle name="Total 3 3 3 2" xfId="1530" xr:uid="{00000000-0005-0000-0000-0000979F0000}"/>
    <cellStyle name="Total 3 3 3 2 2" xfId="2621" xr:uid="{00000000-0005-0000-0000-0000989F0000}"/>
    <cellStyle name="Total 3 3 3 2 2 2" xfId="6644" xr:uid="{00000000-0005-0000-0000-0000999F0000}"/>
    <cellStyle name="Total 3 3 3 2 2 2 2" xfId="14065" xr:uid="{00000000-0005-0000-0000-00009A9F0000}"/>
    <cellStyle name="Total 3 3 3 2 2 2 3" xfId="23855" xr:uid="{00000000-0005-0000-0000-00009B9F0000}"/>
    <cellStyle name="Total 3 3 3 2 2 2 4" xfId="26098" xr:uid="{00000000-0005-0000-0000-00009C9F0000}"/>
    <cellStyle name="Total 3 3 3 2 2 2 5" xfId="25509" xr:uid="{00000000-0005-0000-0000-00009D9F0000}"/>
    <cellStyle name="Total 3 3 3 2 2 2 6" xfId="26922" xr:uid="{00000000-0005-0000-0000-00009E9F0000}"/>
    <cellStyle name="Total 3 3 3 2 2 2 7" xfId="30962" xr:uid="{00000000-0005-0000-0000-00009F9F0000}"/>
    <cellStyle name="Total 3 3 3 2 2 3" xfId="6761" xr:uid="{00000000-0005-0000-0000-0000A09F0000}"/>
    <cellStyle name="Total 3 3 3 2 2 3 2" xfId="23972" xr:uid="{00000000-0005-0000-0000-0000A19F0000}"/>
    <cellStyle name="Total 3 3 3 2 2 3 3" xfId="26451" xr:uid="{00000000-0005-0000-0000-0000A29F0000}"/>
    <cellStyle name="Total 3 3 3 2 2 3 4" xfId="25478" xr:uid="{00000000-0005-0000-0000-0000A39F0000}"/>
    <cellStyle name="Total 3 3 3 2 2 3 5" xfId="27113" xr:uid="{00000000-0005-0000-0000-0000A49F0000}"/>
    <cellStyle name="Total 3 3 3 2 2 3 6" xfId="28457" xr:uid="{00000000-0005-0000-0000-0000A59F0000}"/>
    <cellStyle name="Total 3 3 3 2 2 4" xfId="14294" xr:uid="{00000000-0005-0000-0000-0000A69F0000}"/>
    <cellStyle name="Total 3 3 3 2 2 5" xfId="24309" xr:uid="{00000000-0005-0000-0000-0000A79F0000}"/>
    <cellStyle name="Total 3 3 3 2 2 6" xfId="26286" xr:uid="{00000000-0005-0000-0000-0000A89F0000}"/>
    <cellStyle name="Total 3 3 3 2 2 7" xfId="28406" xr:uid="{00000000-0005-0000-0000-0000A99F0000}"/>
    <cellStyle name="Total 3 3 3 2 2 8" xfId="29976" xr:uid="{00000000-0005-0000-0000-0000AA9F0000}"/>
    <cellStyle name="Total 3 3 3 2 3" xfId="5957" xr:uid="{00000000-0005-0000-0000-0000AB9F0000}"/>
    <cellStyle name="Total 3 3 3 2 3 2" xfId="13586" xr:uid="{00000000-0005-0000-0000-0000AC9F0000}"/>
    <cellStyle name="Total 3 3 3 2 3 3" xfId="23168" xr:uid="{00000000-0005-0000-0000-0000AD9F0000}"/>
    <cellStyle name="Total 3 3 3 2 3 4" xfId="25867" xr:uid="{00000000-0005-0000-0000-0000AE9F0000}"/>
    <cellStyle name="Total 3 3 3 2 3 5" xfId="16218" xr:uid="{00000000-0005-0000-0000-0000AF9F0000}"/>
    <cellStyle name="Total 3 3 3 2 3 6" xfId="30521" xr:uid="{00000000-0005-0000-0000-0000B09F0000}"/>
    <cellStyle name="Total 3 3 3 2 3 7" xfId="31698" xr:uid="{00000000-0005-0000-0000-0000B19F0000}"/>
    <cellStyle name="Total 3 3 3 2 4" xfId="6668" xr:uid="{00000000-0005-0000-0000-0000B29F0000}"/>
    <cellStyle name="Total 3 3 3 2 4 2" xfId="23879" xr:uid="{00000000-0005-0000-0000-0000B39F0000}"/>
    <cellStyle name="Total 3 3 3 2 4 3" xfId="25522" xr:uid="{00000000-0005-0000-0000-0000B49F0000}"/>
    <cellStyle name="Total 3 3 3 2 4 4" xfId="27646" xr:uid="{00000000-0005-0000-0000-0000B59F0000}"/>
    <cellStyle name="Total 3 3 3 2 4 5" xfId="29655" xr:uid="{00000000-0005-0000-0000-0000B69F0000}"/>
    <cellStyle name="Total 3 3 3 2 4 6" xfId="31234" xr:uid="{00000000-0005-0000-0000-0000B79F0000}"/>
    <cellStyle name="Total 3 3 3 2 5" xfId="19962" xr:uid="{00000000-0005-0000-0000-0000B89F0000}"/>
    <cellStyle name="Total 3 3 3 2 6" xfId="19098" xr:uid="{00000000-0005-0000-0000-0000B99F0000}"/>
    <cellStyle name="Total 3 3 3 2 7" xfId="28166" xr:uid="{00000000-0005-0000-0000-0000BA9F0000}"/>
    <cellStyle name="Total 3 3 3 2 8" xfId="20505" xr:uid="{00000000-0005-0000-0000-0000BB9F0000}"/>
    <cellStyle name="Total 3 3 3 2 9" xfId="30648" xr:uid="{00000000-0005-0000-0000-0000BC9F0000}"/>
    <cellStyle name="Total 3 3 3 3" xfId="1937" xr:uid="{00000000-0005-0000-0000-0000BD9F0000}"/>
    <cellStyle name="Total 3 3 3 3 2" xfId="6238" xr:uid="{00000000-0005-0000-0000-0000BE9F0000}"/>
    <cellStyle name="Total 3 3 3 3 2 2" xfId="13803" xr:uid="{00000000-0005-0000-0000-0000BF9F0000}"/>
    <cellStyle name="Total 3 3 3 3 2 3" xfId="23449" xr:uid="{00000000-0005-0000-0000-0000C09F0000}"/>
    <cellStyle name="Total 3 3 3 3 2 4" xfId="25812" xr:uid="{00000000-0005-0000-0000-0000C19F0000}"/>
    <cellStyle name="Total 3 3 3 3 2 5" xfId="28044" xr:uid="{00000000-0005-0000-0000-0000C29F0000}"/>
    <cellStyle name="Total 3 3 3 3 2 6" xfId="29309" xr:uid="{00000000-0005-0000-0000-0000C39F0000}"/>
    <cellStyle name="Total 3 3 3 3 2 7" xfId="31772" xr:uid="{00000000-0005-0000-0000-0000C49F0000}"/>
    <cellStyle name="Total 3 3 3 3 3" xfId="3905" xr:uid="{00000000-0005-0000-0000-0000C59F0000}"/>
    <cellStyle name="Total 3 3 3 3 3 2" xfId="21272" xr:uid="{00000000-0005-0000-0000-0000C69F0000}"/>
    <cellStyle name="Total 3 3 3 3 3 3" xfId="19860" xr:uid="{00000000-0005-0000-0000-0000C79F0000}"/>
    <cellStyle name="Total 3 3 3 3 3 4" xfId="27771" xr:uid="{00000000-0005-0000-0000-0000C89F0000}"/>
    <cellStyle name="Total 3 3 3 3 3 5" xfId="26819" xr:uid="{00000000-0005-0000-0000-0000C99F0000}"/>
    <cellStyle name="Total 3 3 3 3 3 6" xfId="32053" xr:uid="{00000000-0005-0000-0000-0000CA9F0000}"/>
    <cellStyle name="Total 3 3 3 3 4" xfId="20282" xr:uid="{00000000-0005-0000-0000-0000CB9F0000}"/>
    <cellStyle name="Total 3 3 3 3 5" xfId="25783" xr:uid="{00000000-0005-0000-0000-0000CC9F0000}"/>
    <cellStyle name="Total 3 3 3 3 6" xfId="27137" xr:uid="{00000000-0005-0000-0000-0000CD9F0000}"/>
    <cellStyle name="Total 3 3 3 3 7" xfId="20968" xr:uid="{00000000-0005-0000-0000-0000CE9F0000}"/>
    <cellStyle name="Total 3 3 3 3 8" xfId="27986" xr:uid="{00000000-0005-0000-0000-0000CF9F0000}"/>
    <cellStyle name="Total 3 3 3 4" xfId="4679" xr:uid="{00000000-0005-0000-0000-0000D09F0000}"/>
    <cellStyle name="Total 3 3 3 4 2" xfId="12506" xr:uid="{00000000-0005-0000-0000-0000D19F0000}"/>
    <cellStyle name="Total 3 3 3 4 3" xfId="21997" xr:uid="{00000000-0005-0000-0000-0000D29F0000}"/>
    <cellStyle name="Total 3 3 3 4 4" xfId="26287" xr:uid="{00000000-0005-0000-0000-0000D39F0000}"/>
    <cellStyle name="Total 3 3 3 4 5" xfId="26363" xr:uid="{00000000-0005-0000-0000-0000D49F0000}"/>
    <cellStyle name="Total 3 3 3 4 6" xfId="18283" xr:uid="{00000000-0005-0000-0000-0000D59F0000}"/>
    <cellStyle name="Total 3 3 3 4 7" xfId="31066" xr:uid="{00000000-0005-0000-0000-0000D69F0000}"/>
    <cellStyle name="Total 3 3 3 5" xfId="5552" xr:uid="{00000000-0005-0000-0000-0000D79F0000}"/>
    <cellStyle name="Total 3 3 3 5 2" xfId="22788" xr:uid="{00000000-0005-0000-0000-0000D89F0000}"/>
    <cellStyle name="Total 3 3 3 5 3" xfId="25933" xr:uid="{00000000-0005-0000-0000-0000D99F0000}"/>
    <cellStyle name="Total 3 3 3 5 4" xfId="28262" xr:uid="{00000000-0005-0000-0000-0000DA9F0000}"/>
    <cellStyle name="Total 3 3 3 5 5" xfId="30368" xr:uid="{00000000-0005-0000-0000-0000DB9F0000}"/>
    <cellStyle name="Total 3 3 3 5 6" xfId="29703" xr:uid="{00000000-0005-0000-0000-0000DC9F0000}"/>
    <cellStyle name="Total 3 3 3 6" xfId="26455" xr:uid="{00000000-0005-0000-0000-0000DD9F0000}"/>
    <cellStyle name="Total 3 3 3 7" xfId="15808" xr:uid="{00000000-0005-0000-0000-0000DE9F0000}"/>
    <cellStyle name="Total 3 3 3 8" xfId="30658" xr:uid="{00000000-0005-0000-0000-0000DF9F0000}"/>
    <cellStyle name="Total 3 3 3 9" xfId="27848" xr:uid="{00000000-0005-0000-0000-0000E09F0000}"/>
    <cellStyle name="Total 3 3 4" xfId="1528" xr:uid="{00000000-0005-0000-0000-0000E19F0000}"/>
    <cellStyle name="Total 3 3 4 2" xfId="2619" xr:uid="{00000000-0005-0000-0000-0000E29F0000}"/>
    <cellStyle name="Total 3 3 4 2 2" xfId="6642" xr:uid="{00000000-0005-0000-0000-0000E39F0000}"/>
    <cellStyle name="Total 3 3 4 2 2 2" xfId="14063" xr:uid="{00000000-0005-0000-0000-0000E49F0000}"/>
    <cellStyle name="Total 3 3 4 2 2 3" xfId="23853" xr:uid="{00000000-0005-0000-0000-0000E59F0000}"/>
    <cellStyle name="Total 3 3 4 2 2 4" xfId="15851" xr:uid="{00000000-0005-0000-0000-0000E69F0000}"/>
    <cellStyle name="Total 3 3 4 2 2 5" xfId="27205" xr:uid="{00000000-0005-0000-0000-0000E79F0000}"/>
    <cellStyle name="Total 3 3 4 2 2 6" xfId="20894" xr:uid="{00000000-0005-0000-0000-0000E89F0000}"/>
    <cellStyle name="Total 3 3 4 2 2 7" xfId="27151" xr:uid="{00000000-0005-0000-0000-0000E99F0000}"/>
    <cellStyle name="Total 3 3 4 2 3" xfId="6849" xr:uid="{00000000-0005-0000-0000-0000EA9F0000}"/>
    <cellStyle name="Total 3 3 4 2 3 2" xfId="24060" xr:uid="{00000000-0005-0000-0000-0000EB9F0000}"/>
    <cellStyle name="Total 3 3 4 2 3 3" xfId="26504" xr:uid="{00000000-0005-0000-0000-0000EC9F0000}"/>
    <cellStyle name="Total 3 3 4 2 3 4" xfId="28887" xr:uid="{00000000-0005-0000-0000-0000ED9F0000}"/>
    <cellStyle name="Total 3 3 4 2 3 5" xfId="19924" xr:uid="{00000000-0005-0000-0000-0000EE9F0000}"/>
    <cellStyle name="Total 3 3 4 2 3 6" xfId="31069" xr:uid="{00000000-0005-0000-0000-0000EF9F0000}"/>
    <cellStyle name="Total 3 3 4 2 4" xfId="14296" xr:uid="{00000000-0005-0000-0000-0000F09F0000}"/>
    <cellStyle name="Total 3 3 4 2 5" xfId="21517" xr:uid="{00000000-0005-0000-0000-0000F19F0000}"/>
    <cellStyle name="Total 3 3 4 2 6" xfId="26263" xr:uid="{00000000-0005-0000-0000-0000F29F0000}"/>
    <cellStyle name="Total 3 3 4 2 7" xfId="30800" xr:uid="{00000000-0005-0000-0000-0000F39F0000}"/>
    <cellStyle name="Total 3 3 4 2 8" xfId="29277" xr:uid="{00000000-0005-0000-0000-0000F49F0000}"/>
    <cellStyle name="Total 3 3 4 3" xfId="5955" xr:uid="{00000000-0005-0000-0000-0000F59F0000}"/>
    <cellStyle name="Total 3 3 4 3 2" xfId="13584" xr:uid="{00000000-0005-0000-0000-0000F69F0000}"/>
    <cellStyle name="Total 3 3 4 3 3" xfId="23166" xr:uid="{00000000-0005-0000-0000-0000F79F0000}"/>
    <cellStyle name="Total 3 3 4 3 4" xfId="25921" xr:uid="{00000000-0005-0000-0000-0000F89F0000}"/>
    <cellStyle name="Total 3 3 4 3 5" xfId="20300" xr:uid="{00000000-0005-0000-0000-0000F99F0000}"/>
    <cellStyle name="Total 3 3 4 3 6" xfId="26603" xr:uid="{00000000-0005-0000-0000-0000FA9F0000}"/>
    <cellStyle name="Total 3 3 4 3 7" xfId="30651" xr:uid="{00000000-0005-0000-0000-0000FB9F0000}"/>
    <cellStyle name="Total 3 3 4 4" xfId="6784" xr:uid="{00000000-0005-0000-0000-0000FC9F0000}"/>
    <cellStyle name="Total 3 3 4 4 2" xfId="23995" xr:uid="{00000000-0005-0000-0000-0000FD9F0000}"/>
    <cellStyle name="Total 3 3 4 4 3" xfId="22672" xr:uid="{00000000-0005-0000-0000-0000FE9F0000}"/>
    <cellStyle name="Total 3 3 4 4 4" xfId="28822" xr:uid="{00000000-0005-0000-0000-0000FF9F0000}"/>
    <cellStyle name="Total 3 3 4 4 5" xfId="24683" xr:uid="{00000000-0005-0000-0000-000000A00000}"/>
    <cellStyle name="Total 3 3 4 4 6" xfId="31149" xr:uid="{00000000-0005-0000-0000-000001A00000}"/>
    <cellStyle name="Total 3 3 4 5" xfId="20308" xr:uid="{00000000-0005-0000-0000-000002A00000}"/>
    <cellStyle name="Total 3 3 4 6" xfId="24686" xr:uid="{00000000-0005-0000-0000-000003A00000}"/>
    <cellStyle name="Total 3 3 4 7" xfId="26972" xr:uid="{00000000-0005-0000-0000-000004A00000}"/>
    <cellStyle name="Total 3 3 4 8" xfId="27603" xr:uid="{00000000-0005-0000-0000-000005A00000}"/>
    <cellStyle name="Total 3 3 4 9" xfId="16197" xr:uid="{00000000-0005-0000-0000-000006A00000}"/>
    <cellStyle name="Total 3 3 5" xfId="1935" xr:uid="{00000000-0005-0000-0000-000007A00000}"/>
    <cellStyle name="Total 3 3 5 2" xfId="6236" xr:uid="{00000000-0005-0000-0000-000008A00000}"/>
    <cellStyle name="Total 3 3 5 2 2" xfId="13801" xr:uid="{00000000-0005-0000-0000-000009A00000}"/>
    <cellStyle name="Total 3 3 5 2 3" xfId="23447" xr:uid="{00000000-0005-0000-0000-00000AA00000}"/>
    <cellStyle name="Total 3 3 5 2 4" xfId="22607" xr:uid="{00000000-0005-0000-0000-00000BA00000}"/>
    <cellStyle name="Total 3 3 5 2 5" xfId="26735" xr:uid="{00000000-0005-0000-0000-00000CA00000}"/>
    <cellStyle name="Total 3 3 5 2 6" xfId="16555" xr:uid="{00000000-0005-0000-0000-00000DA00000}"/>
    <cellStyle name="Total 3 3 5 2 7" xfId="27803" xr:uid="{00000000-0005-0000-0000-00000EA00000}"/>
    <cellStyle name="Total 3 3 5 3" xfId="6885" xr:uid="{00000000-0005-0000-0000-00000FA00000}"/>
    <cellStyle name="Total 3 3 5 3 2" xfId="24096" xr:uid="{00000000-0005-0000-0000-000010A00000}"/>
    <cellStyle name="Total 3 3 5 3 3" xfId="25749" xr:uid="{00000000-0005-0000-0000-000011A00000}"/>
    <cellStyle name="Total 3 3 5 3 4" xfId="28923" xr:uid="{00000000-0005-0000-0000-000012A00000}"/>
    <cellStyle name="Total 3 3 5 3 5" xfId="22878" xr:uid="{00000000-0005-0000-0000-000013A00000}"/>
    <cellStyle name="Total 3 3 5 3 6" xfId="31541" xr:uid="{00000000-0005-0000-0000-000014A00000}"/>
    <cellStyle name="Total 3 3 5 4" xfId="18551" xr:uid="{00000000-0005-0000-0000-000015A00000}"/>
    <cellStyle name="Total 3 3 5 5" xfId="20186" xr:uid="{00000000-0005-0000-0000-000016A00000}"/>
    <cellStyle name="Total 3 3 5 6" xfId="26435" xr:uid="{00000000-0005-0000-0000-000017A00000}"/>
    <cellStyle name="Total 3 3 5 7" xfId="29070" xr:uid="{00000000-0005-0000-0000-000018A00000}"/>
    <cellStyle name="Total 3 3 5 8" xfId="26146" xr:uid="{00000000-0005-0000-0000-000019A00000}"/>
    <cellStyle name="Total 3 3 6" xfId="4996" xr:uid="{00000000-0005-0000-0000-00001AA00000}"/>
    <cellStyle name="Total 3 3 6 2" xfId="12762" xr:uid="{00000000-0005-0000-0000-00001BA00000}"/>
    <cellStyle name="Total 3 3 6 3" xfId="22292" xr:uid="{00000000-0005-0000-0000-00001CA00000}"/>
    <cellStyle name="Total 3 3 6 4" xfId="25418" xr:uid="{00000000-0005-0000-0000-00001DA00000}"/>
    <cellStyle name="Total 3 3 6 5" xfId="15509" xr:uid="{00000000-0005-0000-0000-00001EA00000}"/>
    <cellStyle name="Total 3 3 6 6" xfId="29397" xr:uid="{00000000-0005-0000-0000-00001FA00000}"/>
    <cellStyle name="Total 3 3 6 7" xfId="19473" xr:uid="{00000000-0005-0000-0000-000020A00000}"/>
    <cellStyle name="Total 3 3 7" xfId="5254" xr:uid="{00000000-0005-0000-0000-000021A00000}"/>
    <cellStyle name="Total 3 3 7 2" xfId="22525" xr:uid="{00000000-0005-0000-0000-000022A00000}"/>
    <cellStyle name="Total 3 3 7 3" xfId="15881" xr:uid="{00000000-0005-0000-0000-000023A00000}"/>
    <cellStyle name="Total 3 3 7 4" xfId="28798" xr:uid="{00000000-0005-0000-0000-000024A00000}"/>
    <cellStyle name="Total 3 3 7 5" xfId="29138" xr:uid="{00000000-0005-0000-0000-000025A00000}"/>
    <cellStyle name="Total 3 3 7 6" xfId="31921" xr:uid="{00000000-0005-0000-0000-000026A00000}"/>
    <cellStyle name="Total 3 3 8" xfId="25374" xr:uid="{00000000-0005-0000-0000-000027A00000}"/>
    <cellStyle name="Total 3 3 9" xfId="25786" xr:uid="{00000000-0005-0000-0000-000028A00000}"/>
    <cellStyle name="Total 3 4" xfId="829" xr:uid="{00000000-0005-0000-0000-000029A00000}"/>
    <cellStyle name="Total 3 4 10" xfId="27328" xr:uid="{00000000-0005-0000-0000-00002AA00000}"/>
    <cellStyle name="Total 3 4 2" xfId="1531" xr:uid="{00000000-0005-0000-0000-00002BA00000}"/>
    <cellStyle name="Total 3 4 2 2" xfId="2622" xr:uid="{00000000-0005-0000-0000-00002CA00000}"/>
    <cellStyle name="Total 3 4 2 2 2" xfId="6645" xr:uid="{00000000-0005-0000-0000-00002DA00000}"/>
    <cellStyle name="Total 3 4 2 2 2 2" xfId="14066" xr:uid="{00000000-0005-0000-0000-00002EA00000}"/>
    <cellStyle name="Total 3 4 2 2 2 3" xfId="23856" xr:uid="{00000000-0005-0000-0000-00002FA00000}"/>
    <cellStyle name="Total 3 4 2 2 2 4" xfId="22242" xr:uid="{00000000-0005-0000-0000-000030A00000}"/>
    <cellStyle name="Total 3 4 2 2 2 5" xfId="26938" xr:uid="{00000000-0005-0000-0000-000031A00000}"/>
    <cellStyle name="Total 3 4 2 2 2 6" xfId="30086" xr:uid="{00000000-0005-0000-0000-000032A00000}"/>
    <cellStyle name="Total 3 4 2 2 2 7" xfId="28680" xr:uid="{00000000-0005-0000-0000-000033A00000}"/>
    <cellStyle name="Total 3 4 2 2 3" xfId="6084" xr:uid="{00000000-0005-0000-0000-000034A00000}"/>
    <cellStyle name="Total 3 4 2 2 3 2" xfId="23295" xr:uid="{00000000-0005-0000-0000-000035A00000}"/>
    <cellStyle name="Total 3 4 2 2 3 3" xfId="25878" xr:uid="{00000000-0005-0000-0000-000036A00000}"/>
    <cellStyle name="Total 3 4 2 2 3 4" xfId="27430" xr:uid="{00000000-0005-0000-0000-000037A00000}"/>
    <cellStyle name="Total 3 4 2 2 3 5" xfId="18837" xr:uid="{00000000-0005-0000-0000-000038A00000}"/>
    <cellStyle name="Total 3 4 2 2 3 6" xfId="31641" xr:uid="{00000000-0005-0000-0000-000039A00000}"/>
    <cellStyle name="Total 3 4 2 2 4" xfId="14293" xr:uid="{00000000-0005-0000-0000-00003AA00000}"/>
    <cellStyle name="Total 3 4 2 2 5" xfId="15143" xr:uid="{00000000-0005-0000-0000-00003BA00000}"/>
    <cellStyle name="Total 3 4 2 2 6" xfId="27581" xr:uid="{00000000-0005-0000-0000-00003CA00000}"/>
    <cellStyle name="Total 3 4 2 2 7" xfId="24933" xr:uid="{00000000-0005-0000-0000-00003DA00000}"/>
    <cellStyle name="Total 3 4 2 2 8" xfId="19811" xr:uid="{00000000-0005-0000-0000-00003EA00000}"/>
    <cellStyle name="Total 3 4 2 3" xfId="5958" xr:uid="{00000000-0005-0000-0000-00003FA00000}"/>
    <cellStyle name="Total 3 4 2 3 2" xfId="13587" xr:uid="{00000000-0005-0000-0000-000040A00000}"/>
    <cellStyle name="Total 3 4 2 3 3" xfId="23169" xr:uid="{00000000-0005-0000-0000-000041A00000}"/>
    <cellStyle name="Total 3 4 2 3 4" xfId="25763" xr:uid="{00000000-0005-0000-0000-000042A00000}"/>
    <cellStyle name="Total 3 4 2 3 5" xfId="21094" xr:uid="{00000000-0005-0000-0000-000043A00000}"/>
    <cellStyle name="Total 3 4 2 3 6" xfId="30738" xr:uid="{00000000-0005-0000-0000-000044A00000}"/>
    <cellStyle name="Total 3 4 2 3 7" xfId="22357" xr:uid="{00000000-0005-0000-0000-000045A00000}"/>
    <cellStyle name="Total 3 4 2 4" xfId="6920" xr:uid="{00000000-0005-0000-0000-000046A00000}"/>
    <cellStyle name="Total 3 4 2 4 2" xfId="24131" xr:uid="{00000000-0005-0000-0000-000047A00000}"/>
    <cellStyle name="Total 3 4 2 4 3" xfId="24692" xr:uid="{00000000-0005-0000-0000-000048A00000}"/>
    <cellStyle name="Total 3 4 2 4 4" xfId="28958" xr:uid="{00000000-0005-0000-0000-000049A00000}"/>
    <cellStyle name="Total 3 4 2 4 5" xfId="29909" xr:uid="{00000000-0005-0000-0000-00004AA00000}"/>
    <cellStyle name="Total 3 4 2 4 6" xfId="31399" xr:uid="{00000000-0005-0000-0000-00004BA00000}"/>
    <cellStyle name="Total 3 4 2 5" xfId="20228" xr:uid="{00000000-0005-0000-0000-00004CA00000}"/>
    <cellStyle name="Total 3 4 2 6" xfId="14210" xr:uid="{00000000-0005-0000-0000-00004DA00000}"/>
    <cellStyle name="Total 3 4 2 7" xfId="24415" xr:uid="{00000000-0005-0000-0000-00004EA00000}"/>
    <cellStyle name="Total 3 4 2 8" xfId="18805" xr:uid="{00000000-0005-0000-0000-00004FA00000}"/>
    <cellStyle name="Total 3 4 2 9" xfId="29218" xr:uid="{00000000-0005-0000-0000-000050A00000}"/>
    <cellStyle name="Total 3 4 3" xfId="1938" xr:uid="{00000000-0005-0000-0000-000051A00000}"/>
    <cellStyle name="Total 3 4 3 2" xfId="6239" xr:uid="{00000000-0005-0000-0000-000052A00000}"/>
    <cellStyle name="Total 3 4 3 2 2" xfId="13804" xr:uid="{00000000-0005-0000-0000-000053A00000}"/>
    <cellStyle name="Total 3 4 3 2 3" xfId="23450" xr:uid="{00000000-0005-0000-0000-000054A00000}"/>
    <cellStyle name="Total 3 4 3 2 4" xfId="25902" xr:uid="{00000000-0005-0000-0000-000055A00000}"/>
    <cellStyle name="Total 3 4 3 2 5" xfId="20152" xr:uid="{00000000-0005-0000-0000-000056A00000}"/>
    <cellStyle name="Total 3 4 3 2 6" xfId="30850" xr:uid="{00000000-0005-0000-0000-000057A00000}"/>
    <cellStyle name="Total 3 4 3 2 7" xfId="31472" xr:uid="{00000000-0005-0000-0000-000058A00000}"/>
    <cellStyle name="Total 3 4 3 3" xfId="5828" xr:uid="{00000000-0005-0000-0000-000059A00000}"/>
    <cellStyle name="Total 3 4 3 3 2" xfId="23039" xr:uid="{00000000-0005-0000-0000-00005AA00000}"/>
    <cellStyle name="Total 3 4 3 3 3" xfId="26230" xr:uid="{00000000-0005-0000-0000-00005BA00000}"/>
    <cellStyle name="Total 3 4 3 3 4" xfId="21820" xr:uid="{00000000-0005-0000-0000-00005CA00000}"/>
    <cellStyle name="Total 3 4 3 3 5" xfId="30860" xr:uid="{00000000-0005-0000-0000-00005DA00000}"/>
    <cellStyle name="Total 3 4 3 3 6" xfId="31681" xr:uid="{00000000-0005-0000-0000-00005EA00000}"/>
    <cellStyle name="Total 3 4 3 4" xfId="16290" xr:uid="{00000000-0005-0000-0000-00005FA00000}"/>
    <cellStyle name="Total 3 4 3 5" xfId="22024" xr:uid="{00000000-0005-0000-0000-000060A00000}"/>
    <cellStyle name="Total 3 4 3 6" xfId="14776" xr:uid="{00000000-0005-0000-0000-000061A00000}"/>
    <cellStyle name="Total 3 4 3 7" xfId="19862" xr:uid="{00000000-0005-0000-0000-000062A00000}"/>
    <cellStyle name="Total 3 4 3 8" xfId="31014" xr:uid="{00000000-0005-0000-0000-000063A00000}"/>
    <cellStyle name="Total 3 4 4" xfId="4998" xr:uid="{00000000-0005-0000-0000-000064A00000}"/>
    <cellStyle name="Total 3 4 4 2" xfId="12764" xr:uid="{00000000-0005-0000-0000-000065A00000}"/>
    <cellStyle name="Total 3 4 4 3" xfId="22294" xr:uid="{00000000-0005-0000-0000-000066A00000}"/>
    <cellStyle name="Total 3 4 4 4" xfId="25394" xr:uid="{00000000-0005-0000-0000-000067A00000}"/>
    <cellStyle name="Total 3 4 4 5" xfId="14107" xr:uid="{00000000-0005-0000-0000-000068A00000}"/>
    <cellStyle name="Total 3 4 4 6" xfId="26073" xr:uid="{00000000-0005-0000-0000-000069A00000}"/>
    <cellStyle name="Total 3 4 4 7" xfId="31953" xr:uid="{00000000-0005-0000-0000-00006AA00000}"/>
    <cellStyle name="Total 3 4 5" xfId="4021" xr:uid="{00000000-0005-0000-0000-00006BA00000}"/>
    <cellStyle name="Total 3 4 5 2" xfId="21388" xr:uid="{00000000-0005-0000-0000-00006CA00000}"/>
    <cellStyle name="Total 3 4 5 3" xfId="25831" xr:uid="{00000000-0005-0000-0000-00006DA00000}"/>
    <cellStyle name="Total 3 4 5 4" xfId="20944" xr:uid="{00000000-0005-0000-0000-00006EA00000}"/>
    <cellStyle name="Total 3 4 5 5" xfId="29194" xr:uid="{00000000-0005-0000-0000-00006FA00000}"/>
    <cellStyle name="Total 3 4 5 6" xfId="31479" xr:uid="{00000000-0005-0000-0000-000070A00000}"/>
    <cellStyle name="Total 3 4 6" xfId="22611" xr:uid="{00000000-0005-0000-0000-000071A00000}"/>
    <cellStyle name="Total 3 4 7" xfId="14279" xr:uid="{00000000-0005-0000-0000-000072A00000}"/>
    <cellStyle name="Total 3 4 8" xfId="27193" xr:uid="{00000000-0005-0000-0000-000073A00000}"/>
    <cellStyle name="Total 3 4 9" xfId="29388" xr:uid="{00000000-0005-0000-0000-000074A00000}"/>
    <cellStyle name="Total 3 5" xfId="830" xr:uid="{00000000-0005-0000-0000-000075A00000}"/>
    <cellStyle name="Total 3 5 10" xfId="29358" xr:uid="{00000000-0005-0000-0000-000076A00000}"/>
    <cellStyle name="Total 3 5 2" xfId="1532" xr:uid="{00000000-0005-0000-0000-000077A00000}"/>
    <cellStyle name="Total 3 5 2 2" xfId="2623" xr:uid="{00000000-0005-0000-0000-000078A00000}"/>
    <cellStyle name="Total 3 5 2 2 2" xfId="6646" xr:uid="{00000000-0005-0000-0000-000079A00000}"/>
    <cellStyle name="Total 3 5 2 2 2 2" xfId="14067" xr:uid="{00000000-0005-0000-0000-00007AA00000}"/>
    <cellStyle name="Total 3 5 2 2 2 3" xfId="23857" xr:uid="{00000000-0005-0000-0000-00007BA00000}"/>
    <cellStyle name="Total 3 5 2 2 2 4" xfId="21620" xr:uid="{00000000-0005-0000-0000-00007CA00000}"/>
    <cellStyle name="Total 3 5 2 2 2 5" xfId="20525" xr:uid="{00000000-0005-0000-0000-00007DA00000}"/>
    <cellStyle name="Total 3 5 2 2 2 6" xfId="28534" xr:uid="{00000000-0005-0000-0000-00007EA00000}"/>
    <cellStyle name="Total 3 5 2 2 2 7" xfId="25289" xr:uid="{00000000-0005-0000-0000-00007FA00000}"/>
    <cellStyle name="Total 3 5 2 2 3" xfId="5575" xr:uid="{00000000-0005-0000-0000-000080A00000}"/>
    <cellStyle name="Total 3 5 2 2 3 2" xfId="22811" xr:uid="{00000000-0005-0000-0000-000081A00000}"/>
    <cellStyle name="Total 3 5 2 2 3 3" xfId="14797" xr:uid="{00000000-0005-0000-0000-000082A00000}"/>
    <cellStyle name="Total 3 5 2 2 3 4" xfId="28070" xr:uid="{00000000-0005-0000-0000-000083A00000}"/>
    <cellStyle name="Total 3 5 2 2 3 5" xfId="29515" xr:uid="{00000000-0005-0000-0000-000084A00000}"/>
    <cellStyle name="Total 3 5 2 2 3 6" xfId="31415" xr:uid="{00000000-0005-0000-0000-000085A00000}"/>
    <cellStyle name="Total 3 5 2 2 4" xfId="14292" xr:uid="{00000000-0005-0000-0000-000086A00000}"/>
    <cellStyle name="Total 3 5 2 2 5" xfId="22397" xr:uid="{00000000-0005-0000-0000-000087A00000}"/>
    <cellStyle name="Total 3 5 2 2 6" xfId="24298" xr:uid="{00000000-0005-0000-0000-000088A00000}"/>
    <cellStyle name="Total 3 5 2 2 7" xfId="30433" xr:uid="{00000000-0005-0000-0000-000089A00000}"/>
    <cellStyle name="Total 3 5 2 2 8" xfId="28743" xr:uid="{00000000-0005-0000-0000-00008AA00000}"/>
    <cellStyle name="Total 3 5 2 3" xfId="5959" xr:uid="{00000000-0005-0000-0000-00008BA00000}"/>
    <cellStyle name="Total 3 5 2 3 2" xfId="13588" xr:uid="{00000000-0005-0000-0000-00008CA00000}"/>
    <cellStyle name="Total 3 5 2 3 3" xfId="23170" xr:uid="{00000000-0005-0000-0000-00008DA00000}"/>
    <cellStyle name="Total 3 5 2 3 4" xfId="18842" xr:uid="{00000000-0005-0000-0000-00008EA00000}"/>
    <cellStyle name="Total 3 5 2 3 5" xfId="18612" xr:uid="{00000000-0005-0000-0000-00008FA00000}"/>
    <cellStyle name="Total 3 5 2 3 6" xfId="30531" xr:uid="{00000000-0005-0000-0000-000090A00000}"/>
    <cellStyle name="Total 3 5 2 3 7" xfId="32101" xr:uid="{00000000-0005-0000-0000-000091A00000}"/>
    <cellStyle name="Total 3 5 2 4" xfId="4313" xr:uid="{00000000-0005-0000-0000-000092A00000}"/>
    <cellStyle name="Total 3 5 2 4 2" xfId="21659" xr:uid="{00000000-0005-0000-0000-000093A00000}"/>
    <cellStyle name="Total 3 5 2 4 3" xfId="25346" xr:uid="{00000000-0005-0000-0000-000094A00000}"/>
    <cellStyle name="Total 3 5 2 4 4" xfId="26434" xr:uid="{00000000-0005-0000-0000-000095A00000}"/>
    <cellStyle name="Total 3 5 2 4 5" xfId="30395" xr:uid="{00000000-0005-0000-0000-000096A00000}"/>
    <cellStyle name="Total 3 5 2 4 6" xfId="30923" xr:uid="{00000000-0005-0000-0000-000097A00000}"/>
    <cellStyle name="Total 3 5 2 5" xfId="16230" xr:uid="{00000000-0005-0000-0000-000098A00000}"/>
    <cellStyle name="Total 3 5 2 6" xfId="15422" xr:uid="{00000000-0005-0000-0000-000099A00000}"/>
    <cellStyle name="Total 3 5 2 7" xfId="28774" xr:uid="{00000000-0005-0000-0000-00009AA00000}"/>
    <cellStyle name="Total 3 5 2 8" xfId="18802" xr:uid="{00000000-0005-0000-0000-00009BA00000}"/>
    <cellStyle name="Total 3 5 2 9" xfId="29248" xr:uid="{00000000-0005-0000-0000-00009CA00000}"/>
    <cellStyle name="Total 3 5 3" xfId="1939" xr:uid="{00000000-0005-0000-0000-00009DA00000}"/>
    <cellStyle name="Total 3 5 3 2" xfId="6240" xr:uid="{00000000-0005-0000-0000-00009EA00000}"/>
    <cellStyle name="Total 3 5 3 2 2" xfId="13805" xr:uid="{00000000-0005-0000-0000-00009FA00000}"/>
    <cellStyle name="Total 3 5 3 2 3" xfId="23451" xr:uid="{00000000-0005-0000-0000-0000A0A00000}"/>
    <cellStyle name="Total 3 5 3 2 4" xfId="25296" xr:uid="{00000000-0005-0000-0000-0000A1A00000}"/>
    <cellStyle name="Total 3 5 3 2 5" xfId="18573" xr:uid="{00000000-0005-0000-0000-0000A2A00000}"/>
    <cellStyle name="Total 3 5 3 2 6" xfId="16193" xr:uid="{00000000-0005-0000-0000-0000A3A00000}"/>
    <cellStyle name="Total 3 5 3 2 7" xfId="32035" xr:uid="{00000000-0005-0000-0000-0000A4A00000}"/>
    <cellStyle name="Total 3 5 3 3" xfId="6884" xr:uid="{00000000-0005-0000-0000-0000A5A00000}"/>
    <cellStyle name="Total 3 5 3 3 2" xfId="24095" xr:uid="{00000000-0005-0000-0000-0000A6A00000}"/>
    <cellStyle name="Total 3 5 3 3 3" xfId="15845" xr:uid="{00000000-0005-0000-0000-0000A7A00000}"/>
    <cellStyle name="Total 3 5 3 3 4" xfId="28922" xr:uid="{00000000-0005-0000-0000-0000A8A00000}"/>
    <cellStyle name="Total 3 5 3 3 5" xfId="24440" xr:uid="{00000000-0005-0000-0000-0000A9A00000}"/>
    <cellStyle name="Total 3 5 3 3 6" xfId="31689" xr:uid="{00000000-0005-0000-0000-0000AAA00000}"/>
    <cellStyle name="Total 3 5 3 4" xfId="15245" xr:uid="{00000000-0005-0000-0000-0000ABA00000}"/>
    <cellStyle name="Total 3 5 3 5" xfId="24294" xr:uid="{00000000-0005-0000-0000-0000ACA00000}"/>
    <cellStyle name="Total 3 5 3 6" xfId="27851" xr:uid="{00000000-0005-0000-0000-0000ADA00000}"/>
    <cellStyle name="Total 3 5 3 7" xfId="14814" xr:uid="{00000000-0005-0000-0000-0000AEA00000}"/>
    <cellStyle name="Total 3 5 3 8" xfId="25475" xr:uid="{00000000-0005-0000-0000-0000AFA00000}"/>
    <cellStyle name="Total 3 5 4" xfId="5572" xr:uid="{00000000-0005-0000-0000-0000B0A00000}"/>
    <cellStyle name="Total 3 5 4 2" xfId="13256" xr:uid="{00000000-0005-0000-0000-0000B1A00000}"/>
    <cellStyle name="Total 3 5 4 3" xfId="22808" xr:uid="{00000000-0005-0000-0000-0000B2A00000}"/>
    <cellStyle name="Total 3 5 4 4" xfId="18822" xr:uid="{00000000-0005-0000-0000-0000B3A00000}"/>
    <cellStyle name="Total 3 5 4 5" xfId="27688" xr:uid="{00000000-0005-0000-0000-0000B4A00000}"/>
    <cellStyle name="Total 3 5 4 6" xfId="26474" xr:uid="{00000000-0005-0000-0000-0000B5A00000}"/>
    <cellStyle name="Total 3 5 4 7" xfId="28511" xr:uid="{00000000-0005-0000-0000-0000B6A00000}"/>
    <cellStyle name="Total 3 5 5" xfId="6295" xr:uid="{00000000-0005-0000-0000-0000B7A00000}"/>
    <cellStyle name="Total 3 5 5 2" xfId="23506" xr:uid="{00000000-0005-0000-0000-0000B8A00000}"/>
    <cellStyle name="Total 3 5 5 3" xfId="25022" xr:uid="{00000000-0005-0000-0000-0000B9A00000}"/>
    <cellStyle name="Total 3 5 5 4" xfId="18912" xr:uid="{00000000-0005-0000-0000-0000BAA00000}"/>
    <cellStyle name="Total 3 5 5 5" xfId="30157" xr:uid="{00000000-0005-0000-0000-0000BBA00000}"/>
    <cellStyle name="Total 3 5 5 6" xfId="20594" xr:uid="{00000000-0005-0000-0000-0000BCA00000}"/>
    <cellStyle name="Total 3 5 6" xfId="14731" xr:uid="{00000000-0005-0000-0000-0000BDA00000}"/>
    <cellStyle name="Total 3 5 7" xfId="26480" xr:uid="{00000000-0005-0000-0000-0000BEA00000}"/>
    <cellStyle name="Total 3 5 8" xfId="28282" xr:uid="{00000000-0005-0000-0000-0000BFA00000}"/>
    <cellStyle name="Total 3 5 9" xfId="28014" xr:uid="{00000000-0005-0000-0000-0000C0A00000}"/>
    <cellStyle name="Total 3 6" xfId="1521" xr:uid="{00000000-0005-0000-0000-0000C1A00000}"/>
    <cellStyle name="Total 3 6 2" xfId="2612" xr:uid="{00000000-0005-0000-0000-0000C2A00000}"/>
    <cellStyle name="Total 3 6 2 2" xfId="6635" xr:uid="{00000000-0005-0000-0000-0000C3A00000}"/>
    <cellStyle name="Total 3 6 2 2 2" xfId="14056" xr:uid="{00000000-0005-0000-0000-0000C4A00000}"/>
    <cellStyle name="Total 3 6 2 2 3" xfId="23846" xr:uid="{00000000-0005-0000-0000-0000C5A00000}"/>
    <cellStyle name="Total 3 6 2 2 4" xfId="17826" xr:uid="{00000000-0005-0000-0000-0000C6A00000}"/>
    <cellStyle name="Total 3 6 2 2 5" xfId="24353" xr:uid="{00000000-0005-0000-0000-0000C7A00000}"/>
    <cellStyle name="Total 3 6 2 2 6" xfId="29374" xr:uid="{00000000-0005-0000-0000-0000C8A00000}"/>
    <cellStyle name="Total 3 6 2 2 7" xfId="31320" xr:uid="{00000000-0005-0000-0000-0000C9A00000}"/>
    <cellStyle name="Total 3 6 2 3" xfId="6762" xr:uid="{00000000-0005-0000-0000-0000CAA00000}"/>
    <cellStyle name="Total 3 6 2 3 2" xfId="23973" xr:uid="{00000000-0005-0000-0000-0000CBA00000}"/>
    <cellStyle name="Total 3 6 2 3 3" xfId="15495" xr:uid="{00000000-0005-0000-0000-0000CCA00000}"/>
    <cellStyle name="Total 3 6 2 3 4" xfId="26499" xr:uid="{00000000-0005-0000-0000-0000CDA00000}"/>
    <cellStyle name="Total 3 6 2 3 5" xfId="24630" xr:uid="{00000000-0005-0000-0000-0000CEA00000}"/>
    <cellStyle name="Total 3 6 2 3 6" xfId="27918" xr:uid="{00000000-0005-0000-0000-0000CFA00000}"/>
    <cellStyle name="Total 3 6 2 4" xfId="14303" xr:uid="{00000000-0005-0000-0000-0000D0A00000}"/>
    <cellStyle name="Total 3 6 2 5" xfId="19917" xr:uid="{00000000-0005-0000-0000-0000D1A00000}"/>
    <cellStyle name="Total 3 6 2 6" xfId="19687" xr:uid="{00000000-0005-0000-0000-0000D2A00000}"/>
    <cellStyle name="Total 3 6 2 7" xfId="18262" xr:uid="{00000000-0005-0000-0000-0000D3A00000}"/>
    <cellStyle name="Total 3 6 2 8" xfId="21850" xr:uid="{00000000-0005-0000-0000-0000D4A00000}"/>
    <cellStyle name="Total 3 6 3" xfId="5948" xr:uid="{00000000-0005-0000-0000-0000D5A00000}"/>
    <cellStyle name="Total 3 6 3 2" xfId="13577" xr:uid="{00000000-0005-0000-0000-0000D6A00000}"/>
    <cellStyle name="Total 3 6 3 3" xfId="23159" xr:uid="{00000000-0005-0000-0000-0000D7A00000}"/>
    <cellStyle name="Total 3 6 3 4" xfId="26408" xr:uid="{00000000-0005-0000-0000-0000D8A00000}"/>
    <cellStyle name="Total 3 6 3 5" xfId="24458" xr:uid="{00000000-0005-0000-0000-0000D9A00000}"/>
    <cellStyle name="Total 3 6 3 6" xfId="29969" xr:uid="{00000000-0005-0000-0000-0000DAA00000}"/>
    <cellStyle name="Total 3 6 3 7" xfId="32012" xr:uid="{00000000-0005-0000-0000-0000DBA00000}"/>
    <cellStyle name="Total 3 6 4" xfId="4034" xr:uid="{00000000-0005-0000-0000-0000DCA00000}"/>
    <cellStyle name="Total 3 6 4 2" xfId="21401" xr:uid="{00000000-0005-0000-0000-0000DDA00000}"/>
    <cellStyle name="Total 3 6 4 3" xfId="25473" xr:uid="{00000000-0005-0000-0000-0000DEA00000}"/>
    <cellStyle name="Total 3 6 4 4" xfId="22680" xr:uid="{00000000-0005-0000-0000-0000DFA00000}"/>
    <cellStyle name="Total 3 6 4 5" xfId="30380" xr:uid="{00000000-0005-0000-0000-0000E0A00000}"/>
    <cellStyle name="Total 3 6 4 6" xfId="29225" xr:uid="{00000000-0005-0000-0000-0000E1A00000}"/>
    <cellStyle name="Total 3 6 5" xfId="15439" xr:uid="{00000000-0005-0000-0000-0000E2A00000}"/>
    <cellStyle name="Total 3 6 6" xfId="25447" xr:uid="{00000000-0005-0000-0000-0000E3A00000}"/>
    <cellStyle name="Total 3 6 7" xfId="28624" xr:uid="{00000000-0005-0000-0000-0000E4A00000}"/>
    <cellStyle name="Total 3 6 8" xfId="29744" xr:uid="{00000000-0005-0000-0000-0000E5A00000}"/>
    <cellStyle name="Total 3 6 9" xfId="24328" xr:uid="{00000000-0005-0000-0000-0000E6A00000}"/>
    <cellStyle name="Total 3 7" xfId="1928" xr:uid="{00000000-0005-0000-0000-0000E7A00000}"/>
    <cellStyle name="Total 3 7 2" xfId="6229" xr:uid="{00000000-0005-0000-0000-0000E8A00000}"/>
    <cellStyle name="Total 3 7 2 2" xfId="13794" xr:uid="{00000000-0005-0000-0000-0000E9A00000}"/>
    <cellStyle name="Total 3 7 2 3" xfId="23440" xr:uid="{00000000-0005-0000-0000-0000EAA00000}"/>
    <cellStyle name="Total 3 7 2 4" xfId="22966" xr:uid="{00000000-0005-0000-0000-0000EBA00000}"/>
    <cellStyle name="Total 3 7 2 5" xfId="14800" xr:uid="{00000000-0005-0000-0000-0000ECA00000}"/>
    <cellStyle name="Total 3 7 2 6" xfId="30664" xr:uid="{00000000-0005-0000-0000-0000EDA00000}"/>
    <cellStyle name="Total 3 7 2 7" xfId="30812" xr:uid="{00000000-0005-0000-0000-0000EEA00000}"/>
    <cellStyle name="Total 3 7 3" xfId="4659" xr:uid="{00000000-0005-0000-0000-0000EFA00000}"/>
    <cellStyle name="Total 3 7 3 2" xfId="21977" xr:uid="{00000000-0005-0000-0000-0000F0A00000}"/>
    <cellStyle name="Total 3 7 3 3" xfId="20246" xr:uid="{00000000-0005-0000-0000-0000F1A00000}"/>
    <cellStyle name="Total 3 7 3 4" xfId="15134" xr:uid="{00000000-0005-0000-0000-0000F2A00000}"/>
    <cellStyle name="Total 3 7 3 5" xfId="29124" xr:uid="{00000000-0005-0000-0000-0000F3A00000}"/>
    <cellStyle name="Total 3 7 3 6" xfId="27062" xr:uid="{00000000-0005-0000-0000-0000F4A00000}"/>
    <cellStyle name="Total 3 7 4" xfId="14474" xr:uid="{00000000-0005-0000-0000-0000F5A00000}"/>
    <cellStyle name="Total 3 7 5" xfId="24887" xr:uid="{00000000-0005-0000-0000-0000F6A00000}"/>
    <cellStyle name="Total 3 7 6" xfId="27612" xr:uid="{00000000-0005-0000-0000-0000F7A00000}"/>
    <cellStyle name="Total 3 7 7" xfId="26106" xr:uid="{00000000-0005-0000-0000-0000F8A00000}"/>
    <cellStyle name="Total 3 7 8" xfId="27373" xr:uid="{00000000-0005-0000-0000-0000F9A00000}"/>
    <cellStyle name="Total 3 8" xfId="5574" xr:uid="{00000000-0005-0000-0000-0000FAA00000}"/>
    <cellStyle name="Total 3 8 2" xfId="13258" xr:uid="{00000000-0005-0000-0000-0000FBA00000}"/>
    <cellStyle name="Total 3 8 3" xfId="22810" xr:uid="{00000000-0005-0000-0000-0000FCA00000}"/>
    <cellStyle name="Total 3 8 4" xfId="17877" xr:uid="{00000000-0005-0000-0000-0000FDA00000}"/>
    <cellStyle name="Total 3 8 5" xfId="27252" xr:uid="{00000000-0005-0000-0000-0000FEA00000}"/>
    <cellStyle name="Total 3 8 6" xfId="26584" xr:uid="{00000000-0005-0000-0000-0000FFA00000}"/>
    <cellStyle name="Total 3 8 7" xfId="30750" xr:uid="{00000000-0005-0000-0000-000000A10000}"/>
    <cellStyle name="Total 3 9" xfId="6705" xr:uid="{00000000-0005-0000-0000-000001A10000}"/>
    <cellStyle name="Total 3 9 2" xfId="23916" xr:uid="{00000000-0005-0000-0000-000002A10000}"/>
    <cellStyle name="Total 3 9 3" xfId="20768" xr:uid="{00000000-0005-0000-0000-000003A10000}"/>
    <cellStyle name="Total 3 9 4" xfId="26935" xr:uid="{00000000-0005-0000-0000-000004A10000}"/>
    <cellStyle name="Total 3 9 5" xfId="30143" xr:uid="{00000000-0005-0000-0000-000005A10000}"/>
    <cellStyle name="Total 3 9 6" xfId="31763" xr:uid="{00000000-0005-0000-0000-000006A10000}"/>
    <cellStyle name="Total 4" xfId="831" xr:uid="{00000000-0005-0000-0000-000007A10000}"/>
    <cellStyle name="Total 4 10" xfId="19690" xr:uid="{00000000-0005-0000-0000-000008A10000}"/>
    <cellStyle name="Total 4 11" xfId="22596" xr:uid="{00000000-0005-0000-0000-000009A10000}"/>
    <cellStyle name="Total 4 12" xfId="30424" xr:uid="{00000000-0005-0000-0000-00000AA10000}"/>
    <cellStyle name="Total 4 13" xfId="29062" xr:uid="{00000000-0005-0000-0000-00000BA10000}"/>
    <cellStyle name="Total 4 2" xfId="832" xr:uid="{00000000-0005-0000-0000-00000CA10000}"/>
    <cellStyle name="Total 4 2 10" xfId="27004" xr:uid="{00000000-0005-0000-0000-00000DA10000}"/>
    <cellStyle name="Total 4 2 11" xfId="27912" xr:uid="{00000000-0005-0000-0000-00000EA10000}"/>
    <cellStyle name="Total 4 2 12" xfId="31059" xr:uid="{00000000-0005-0000-0000-00000FA10000}"/>
    <cellStyle name="Total 4 2 2" xfId="833" xr:uid="{00000000-0005-0000-0000-000010A10000}"/>
    <cellStyle name="Total 4 2 2 10" xfId="16468" xr:uid="{00000000-0005-0000-0000-000011A10000}"/>
    <cellStyle name="Total 4 2 2 2" xfId="1535" xr:uid="{00000000-0005-0000-0000-000012A10000}"/>
    <cellStyle name="Total 4 2 2 2 2" xfId="2626" xr:uid="{00000000-0005-0000-0000-000013A10000}"/>
    <cellStyle name="Total 4 2 2 2 2 2" xfId="6649" xr:uid="{00000000-0005-0000-0000-000014A10000}"/>
    <cellStyle name="Total 4 2 2 2 2 2 2" xfId="14070" xr:uid="{00000000-0005-0000-0000-000015A10000}"/>
    <cellStyle name="Total 4 2 2 2 2 2 3" xfId="23860" xr:uid="{00000000-0005-0000-0000-000016A10000}"/>
    <cellStyle name="Total 4 2 2 2 2 2 4" xfId="20834" xr:uid="{00000000-0005-0000-0000-000017A10000}"/>
    <cellStyle name="Total 4 2 2 2 2 2 5" xfId="17997" xr:uid="{00000000-0005-0000-0000-000018A10000}"/>
    <cellStyle name="Total 4 2 2 2 2 2 6" xfId="28462" xr:uid="{00000000-0005-0000-0000-000019A10000}"/>
    <cellStyle name="Total 4 2 2 2 2 2 7" xfId="20418" xr:uid="{00000000-0005-0000-0000-00001AA10000}"/>
    <cellStyle name="Total 4 2 2 2 2 3" xfId="5582" xr:uid="{00000000-0005-0000-0000-00001BA10000}"/>
    <cellStyle name="Total 4 2 2 2 2 3 2" xfId="22818" xr:uid="{00000000-0005-0000-0000-00001CA10000}"/>
    <cellStyle name="Total 4 2 2 2 2 3 3" xfId="14231" xr:uid="{00000000-0005-0000-0000-00001DA10000}"/>
    <cellStyle name="Total 4 2 2 2 2 3 4" xfId="20190" xr:uid="{00000000-0005-0000-0000-00001EA10000}"/>
    <cellStyle name="Total 4 2 2 2 2 3 5" xfId="29638" xr:uid="{00000000-0005-0000-0000-00001FA10000}"/>
    <cellStyle name="Total 4 2 2 2 2 3 6" xfId="24278" xr:uid="{00000000-0005-0000-0000-000020A10000}"/>
    <cellStyle name="Total 4 2 2 2 2 4" xfId="14289" xr:uid="{00000000-0005-0000-0000-000021A10000}"/>
    <cellStyle name="Total 4 2 2 2 2 5" xfId="20234" xr:uid="{00000000-0005-0000-0000-000022A10000}"/>
    <cellStyle name="Total 4 2 2 2 2 6" xfId="26647" xr:uid="{00000000-0005-0000-0000-000023A10000}"/>
    <cellStyle name="Total 4 2 2 2 2 7" xfId="29250" xr:uid="{00000000-0005-0000-0000-000024A10000}"/>
    <cellStyle name="Total 4 2 2 2 2 8" xfId="20576" xr:uid="{00000000-0005-0000-0000-000025A10000}"/>
    <cellStyle name="Total 4 2 2 2 3" xfId="5962" xr:uid="{00000000-0005-0000-0000-000026A10000}"/>
    <cellStyle name="Total 4 2 2 2 3 2" xfId="13591" xr:uid="{00000000-0005-0000-0000-000027A10000}"/>
    <cellStyle name="Total 4 2 2 2 3 3" xfId="23173" xr:uid="{00000000-0005-0000-0000-000028A10000}"/>
    <cellStyle name="Total 4 2 2 2 3 4" xfId="20983" xr:uid="{00000000-0005-0000-0000-000029A10000}"/>
    <cellStyle name="Total 4 2 2 2 3 5" xfId="24375" xr:uid="{00000000-0005-0000-0000-00002AA10000}"/>
    <cellStyle name="Total 4 2 2 2 3 6" xfId="26066" xr:uid="{00000000-0005-0000-0000-00002BA10000}"/>
    <cellStyle name="Total 4 2 2 2 3 7" xfId="15594" xr:uid="{00000000-0005-0000-0000-00002CA10000}"/>
    <cellStyle name="Total 4 2 2 2 4" xfId="3914" xr:uid="{00000000-0005-0000-0000-00002DA10000}"/>
    <cellStyle name="Total 4 2 2 2 4 2" xfId="21281" xr:uid="{00000000-0005-0000-0000-00002EA10000}"/>
    <cellStyle name="Total 4 2 2 2 4 3" xfId="26191" xr:uid="{00000000-0005-0000-0000-00002FA10000}"/>
    <cellStyle name="Total 4 2 2 2 4 4" xfId="24315" xr:uid="{00000000-0005-0000-0000-000030A10000}"/>
    <cellStyle name="Total 4 2 2 2 4 5" xfId="28184" xr:uid="{00000000-0005-0000-0000-000031A10000}"/>
    <cellStyle name="Total 4 2 2 2 4 6" xfId="31604" xr:uid="{00000000-0005-0000-0000-000032A10000}"/>
    <cellStyle name="Total 4 2 2 2 5" xfId="19734" xr:uid="{00000000-0005-0000-0000-000033A10000}"/>
    <cellStyle name="Total 4 2 2 2 6" xfId="15810" xr:uid="{00000000-0005-0000-0000-000034A10000}"/>
    <cellStyle name="Total 4 2 2 2 7" xfId="28365" xr:uid="{00000000-0005-0000-0000-000035A10000}"/>
    <cellStyle name="Total 4 2 2 2 8" xfId="30184" xr:uid="{00000000-0005-0000-0000-000036A10000}"/>
    <cellStyle name="Total 4 2 2 2 9" xfId="30529" xr:uid="{00000000-0005-0000-0000-000037A10000}"/>
    <cellStyle name="Total 4 2 2 3" xfId="1942" xr:uid="{00000000-0005-0000-0000-000038A10000}"/>
    <cellStyle name="Total 4 2 2 3 2" xfId="6243" xr:uid="{00000000-0005-0000-0000-000039A10000}"/>
    <cellStyle name="Total 4 2 2 3 2 2" xfId="13808" xr:uid="{00000000-0005-0000-0000-00003AA10000}"/>
    <cellStyle name="Total 4 2 2 3 2 3" xfId="23454" xr:uid="{00000000-0005-0000-0000-00003BA10000}"/>
    <cellStyle name="Total 4 2 2 3 2 4" xfId="19146" xr:uid="{00000000-0005-0000-0000-00003CA10000}"/>
    <cellStyle name="Total 4 2 2 3 2 5" xfId="28330" xr:uid="{00000000-0005-0000-0000-00003DA10000}"/>
    <cellStyle name="Total 4 2 2 3 2 6" xfId="30029" xr:uid="{00000000-0005-0000-0000-00003EA10000}"/>
    <cellStyle name="Total 4 2 2 3 2 7" xfId="31645" xr:uid="{00000000-0005-0000-0000-00003FA10000}"/>
    <cellStyle name="Total 4 2 2 3 3" xfId="5829" xr:uid="{00000000-0005-0000-0000-000040A10000}"/>
    <cellStyle name="Total 4 2 2 3 3 2" xfId="23040" xr:uid="{00000000-0005-0000-0000-000041A10000}"/>
    <cellStyle name="Total 4 2 2 3 3 3" xfId="25733" xr:uid="{00000000-0005-0000-0000-000042A10000}"/>
    <cellStyle name="Total 4 2 2 3 3 4" xfId="25952" xr:uid="{00000000-0005-0000-0000-000043A10000}"/>
    <cellStyle name="Total 4 2 2 3 3 5" xfId="27033" xr:uid="{00000000-0005-0000-0000-000044A10000}"/>
    <cellStyle name="Total 4 2 2 3 3 6" xfId="31610" xr:uid="{00000000-0005-0000-0000-000045A10000}"/>
    <cellStyle name="Total 4 2 2 3 4" xfId="18000" xr:uid="{00000000-0005-0000-0000-000046A10000}"/>
    <cellStyle name="Total 4 2 2 3 5" xfId="25176" xr:uid="{00000000-0005-0000-0000-000047A10000}"/>
    <cellStyle name="Total 4 2 2 3 6" xfId="25710" xr:uid="{00000000-0005-0000-0000-000048A10000}"/>
    <cellStyle name="Total 4 2 2 3 7" xfId="27298" xr:uid="{00000000-0005-0000-0000-000049A10000}"/>
    <cellStyle name="Total 4 2 2 3 8" xfId="31895" xr:uid="{00000000-0005-0000-0000-00004AA10000}"/>
    <cellStyle name="Total 4 2 2 4" xfId="4997" xr:uid="{00000000-0005-0000-0000-00004BA10000}"/>
    <cellStyle name="Total 4 2 2 4 2" xfId="12763" xr:uid="{00000000-0005-0000-0000-00004CA10000}"/>
    <cellStyle name="Total 4 2 2 4 3" xfId="22293" xr:uid="{00000000-0005-0000-0000-00004DA10000}"/>
    <cellStyle name="Total 4 2 2 4 4" xfId="22058" xr:uid="{00000000-0005-0000-0000-00004EA10000}"/>
    <cellStyle name="Total 4 2 2 4 5" xfId="26787" xr:uid="{00000000-0005-0000-0000-00004FA10000}"/>
    <cellStyle name="Total 4 2 2 4 6" xfId="29230" xr:uid="{00000000-0005-0000-0000-000050A10000}"/>
    <cellStyle name="Total 4 2 2 4 7" xfId="31519" xr:uid="{00000000-0005-0000-0000-000051A10000}"/>
    <cellStyle name="Total 4 2 2 5" xfId="6703" xr:uid="{00000000-0005-0000-0000-000052A10000}"/>
    <cellStyle name="Total 4 2 2 5 2" xfId="23914" xr:uid="{00000000-0005-0000-0000-000053A10000}"/>
    <cellStyle name="Total 4 2 2 5 3" xfId="25639" xr:uid="{00000000-0005-0000-0000-000054A10000}"/>
    <cellStyle name="Total 4 2 2 5 4" xfId="19124" xr:uid="{00000000-0005-0000-0000-000055A10000}"/>
    <cellStyle name="Total 4 2 2 5 5" xfId="29074" xr:uid="{00000000-0005-0000-0000-000056A10000}"/>
    <cellStyle name="Total 4 2 2 5 6" xfId="27640" xr:uid="{00000000-0005-0000-0000-000057A10000}"/>
    <cellStyle name="Total 4 2 2 6" xfId="24397" xr:uid="{00000000-0005-0000-0000-000058A10000}"/>
    <cellStyle name="Total 4 2 2 7" xfId="26111" xr:uid="{00000000-0005-0000-0000-000059A10000}"/>
    <cellStyle name="Total 4 2 2 8" xfId="29169" xr:uid="{00000000-0005-0000-0000-00005AA10000}"/>
    <cellStyle name="Total 4 2 2 9" xfId="30126" xr:uid="{00000000-0005-0000-0000-00005BA10000}"/>
    <cellStyle name="Total 4 2 3" xfId="834" xr:uid="{00000000-0005-0000-0000-00005CA10000}"/>
    <cellStyle name="Total 4 2 3 10" xfId="30753" xr:uid="{00000000-0005-0000-0000-00005DA10000}"/>
    <cellStyle name="Total 4 2 3 2" xfId="1536" xr:uid="{00000000-0005-0000-0000-00005EA10000}"/>
    <cellStyle name="Total 4 2 3 2 2" xfId="2627" xr:uid="{00000000-0005-0000-0000-00005FA10000}"/>
    <cellStyle name="Total 4 2 3 2 2 2" xfId="6650" xr:uid="{00000000-0005-0000-0000-000060A10000}"/>
    <cellStyle name="Total 4 2 3 2 2 2 2" xfId="14071" xr:uid="{00000000-0005-0000-0000-000061A10000}"/>
    <cellStyle name="Total 4 2 3 2 2 2 3" xfId="23861" xr:uid="{00000000-0005-0000-0000-000062A10000}"/>
    <cellStyle name="Total 4 2 3 2 2 2 4" xfId="21132" xr:uid="{00000000-0005-0000-0000-000063A10000}"/>
    <cellStyle name="Total 4 2 3 2 2 2 5" xfId="24918" xr:uid="{00000000-0005-0000-0000-000064A10000}"/>
    <cellStyle name="Total 4 2 3 2 2 2 6" xfId="21467" xr:uid="{00000000-0005-0000-0000-000065A10000}"/>
    <cellStyle name="Total 4 2 3 2 2 2 7" xfId="29575" xr:uid="{00000000-0005-0000-0000-000066A10000}"/>
    <cellStyle name="Total 4 2 3 2 2 3" xfId="4930" xr:uid="{00000000-0005-0000-0000-000067A10000}"/>
    <cellStyle name="Total 4 2 3 2 2 3 2" xfId="22228" xr:uid="{00000000-0005-0000-0000-000068A10000}"/>
    <cellStyle name="Total 4 2 3 2 2 3 3" xfId="20288" xr:uid="{00000000-0005-0000-0000-000069A10000}"/>
    <cellStyle name="Total 4 2 3 2 2 3 4" xfId="19677" xr:uid="{00000000-0005-0000-0000-00006AA10000}"/>
    <cellStyle name="Total 4 2 3 2 2 3 5" xfId="30592" xr:uid="{00000000-0005-0000-0000-00006BA10000}"/>
    <cellStyle name="Total 4 2 3 2 2 3 6" xfId="29800" xr:uid="{00000000-0005-0000-0000-00006CA10000}"/>
    <cellStyle name="Total 4 2 3 2 2 4" xfId="14288" xr:uid="{00000000-0005-0000-0000-00006DA10000}"/>
    <cellStyle name="Total 4 2 3 2 2 5" xfId="22134" xr:uid="{00000000-0005-0000-0000-00006EA10000}"/>
    <cellStyle name="Total 4 2 3 2 2 6" xfId="25937" xr:uid="{00000000-0005-0000-0000-00006FA10000}"/>
    <cellStyle name="Total 4 2 3 2 2 7" xfId="29037" xr:uid="{00000000-0005-0000-0000-000070A10000}"/>
    <cellStyle name="Total 4 2 3 2 2 8" xfId="30336" xr:uid="{00000000-0005-0000-0000-000071A10000}"/>
    <cellStyle name="Total 4 2 3 2 3" xfId="5963" xr:uid="{00000000-0005-0000-0000-000072A10000}"/>
    <cellStyle name="Total 4 2 3 2 3 2" xfId="13592" xr:uid="{00000000-0005-0000-0000-000073A10000}"/>
    <cellStyle name="Total 4 2 3 2 3 3" xfId="23174" xr:uid="{00000000-0005-0000-0000-000074A10000}"/>
    <cellStyle name="Total 4 2 3 2 3 4" xfId="20930" xr:uid="{00000000-0005-0000-0000-000075A10000}"/>
    <cellStyle name="Total 4 2 3 2 3 5" xfId="27895" xr:uid="{00000000-0005-0000-0000-000076A10000}"/>
    <cellStyle name="Total 4 2 3 2 3 6" xfId="29111" xr:uid="{00000000-0005-0000-0000-000077A10000}"/>
    <cellStyle name="Total 4 2 3 2 3 7" xfId="31931" xr:uid="{00000000-0005-0000-0000-000078A10000}"/>
    <cellStyle name="Total 4 2 3 2 4" xfId="6666" xr:uid="{00000000-0005-0000-0000-000079A10000}"/>
    <cellStyle name="Total 4 2 3 2 4 2" xfId="23877" xr:uid="{00000000-0005-0000-0000-00007AA10000}"/>
    <cellStyle name="Total 4 2 3 2 4 3" xfId="24953" xr:uid="{00000000-0005-0000-0000-00007BA10000}"/>
    <cellStyle name="Total 4 2 3 2 4 4" xfId="26937" xr:uid="{00000000-0005-0000-0000-00007CA10000}"/>
    <cellStyle name="Total 4 2 3 2 4 5" xfId="29512" xr:uid="{00000000-0005-0000-0000-00007DA10000}"/>
    <cellStyle name="Total 4 2 3 2 4 6" xfId="31222" xr:uid="{00000000-0005-0000-0000-00007EA10000}"/>
    <cellStyle name="Total 4 2 3 2 5" xfId="18284" xr:uid="{00000000-0005-0000-0000-00007FA10000}"/>
    <cellStyle name="Total 4 2 3 2 6" xfId="20872" xr:uid="{00000000-0005-0000-0000-000080A10000}"/>
    <cellStyle name="Total 4 2 3 2 7" xfId="20609" xr:uid="{00000000-0005-0000-0000-000081A10000}"/>
    <cellStyle name="Total 4 2 3 2 8" xfId="28278" xr:uid="{00000000-0005-0000-0000-000082A10000}"/>
    <cellStyle name="Total 4 2 3 2 9" xfId="27059" xr:uid="{00000000-0005-0000-0000-000083A10000}"/>
    <cellStyle name="Total 4 2 3 3" xfId="1943" xr:uid="{00000000-0005-0000-0000-000084A10000}"/>
    <cellStyle name="Total 4 2 3 3 2" xfId="6244" xr:uid="{00000000-0005-0000-0000-000085A10000}"/>
    <cellStyle name="Total 4 2 3 3 2 2" xfId="13809" xr:uid="{00000000-0005-0000-0000-000086A10000}"/>
    <cellStyle name="Total 4 2 3 3 2 3" xfId="23455" xr:uid="{00000000-0005-0000-0000-000087A10000}"/>
    <cellStyle name="Total 4 2 3 3 2 4" xfId="25651" xr:uid="{00000000-0005-0000-0000-000088A10000}"/>
    <cellStyle name="Total 4 2 3 3 2 5" xfId="24859" xr:uid="{00000000-0005-0000-0000-000089A10000}"/>
    <cellStyle name="Total 4 2 3 3 2 6" xfId="29378" xr:uid="{00000000-0005-0000-0000-00008AA10000}"/>
    <cellStyle name="Total 4 2 3 3 2 7" xfId="28439" xr:uid="{00000000-0005-0000-0000-00008BA10000}"/>
    <cellStyle name="Total 4 2 3 3 3" xfId="6882" xr:uid="{00000000-0005-0000-0000-00008CA10000}"/>
    <cellStyle name="Total 4 2 3 3 3 2" xfId="24093" xr:uid="{00000000-0005-0000-0000-00008DA10000}"/>
    <cellStyle name="Total 4 2 3 3 3 3" xfId="14714" xr:uid="{00000000-0005-0000-0000-00008EA10000}"/>
    <cellStyle name="Total 4 2 3 3 3 4" xfId="28920" xr:uid="{00000000-0005-0000-0000-00008FA10000}"/>
    <cellStyle name="Total 4 2 3 3 3 5" xfId="30596" xr:uid="{00000000-0005-0000-0000-000090A10000}"/>
    <cellStyle name="Total 4 2 3 3 3 6" xfId="30999" xr:uid="{00000000-0005-0000-0000-000091A10000}"/>
    <cellStyle name="Total 4 2 3 3 4" xfId="19918" xr:uid="{00000000-0005-0000-0000-000092A10000}"/>
    <cellStyle name="Total 4 2 3 3 5" xfId="26163" xr:uid="{00000000-0005-0000-0000-000093A10000}"/>
    <cellStyle name="Total 4 2 3 3 6" xfId="26907" xr:uid="{00000000-0005-0000-0000-000094A10000}"/>
    <cellStyle name="Total 4 2 3 3 7" xfId="14223" xr:uid="{00000000-0005-0000-0000-000095A10000}"/>
    <cellStyle name="Total 4 2 3 3 8" xfId="30932" xr:uid="{00000000-0005-0000-0000-000096A10000}"/>
    <cellStyle name="Total 4 2 3 4" xfId="5571" xr:uid="{00000000-0005-0000-0000-000097A10000}"/>
    <cellStyle name="Total 4 2 3 4 2" xfId="13255" xr:uid="{00000000-0005-0000-0000-000098A10000}"/>
    <cellStyle name="Total 4 2 3 4 3" xfId="22807" xr:uid="{00000000-0005-0000-0000-000099A10000}"/>
    <cellStyle name="Total 4 2 3 4 4" xfId="25738" xr:uid="{00000000-0005-0000-0000-00009AA10000}"/>
    <cellStyle name="Total 4 2 3 4 5" xfId="21811" xr:uid="{00000000-0005-0000-0000-00009BA10000}"/>
    <cellStyle name="Total 4 2 3 4 6" xfId="30008" xr:uid="{00000000-0005-0000-0000-00009CA10000}"/>
    <cellStyle name="Total 4 2 3 4 7" xfId="24567" xr:uid="{00000000-0005-0000-0000-00009DA10000}"/>
    <cellStyle name="Total 4 2 3 5" xfId="6093" xr:uid="{00000000-0005-0000-0000-00009EA10000}"/>
    <cellStyle name="Total 4 2 3 5 2" xfId="23304" xr:uid="{00000000-0005-0000-0000-00009FA10000}"/>
    <cellStyle name="Total 4 2 3 5 3" xfId="18092" xr:uid="{00000000-0005-0000-0000-0000A0A10000}"/>
    <cellStyle name="Total 4 2 3 5 4" xfId="20929" xr:uid="{00000000-0005-0000-0000-0000A1A10000}"/>
    <cellStyle name="Total 4 2 3 5 5" xfId="30065" xr:uid="{00000000-0005-0000-0000-0000A2A10000}"/>
    <cellStyle name="Total 4 2 3 5 6" xfId="31934" xr:uid="{00000000-0005-0000-0000-0000A3A10000}"/>
    <cellStyle name="Total 4 2 3 6" xfId="19819" xr:uid="{00000000-0005-0000-0000-0000A4A10000}"/>
    <cellStyle name="Total 4 2 3 7" xfId="22155" xr:uid="{00000000-0005-0000-0000-0000A5A10000}"/>
    <cellStyle name="Total 4 2 3 8" xfId="25773" xr:uid="{00000000-0005-0000-0000-0000A6A10000}"/>
    <cellStyle name="Total 4 2 3 9" xfId="29727" xr:uid="{00000000-0005-0000-0000-0000A7A10000}"/>
    <cellStyle name="Total 4 2 4" xfId="1534" xr:uid="{00000000-0005-0000-0000-0000A8A10000}"/>
    <cellStyle name="Total 4 2 4 2" xfId="2625" xr:uid="{00000000-0005-0000-0000-0000A9A10000}"/>
    <cellStyle name="Total 4 2 4 2 2" xfId="6648" xr:uid="{00000000-0005-0000-0000-0000AAA10000}"/>
    <cellStyle name="Total 4 2 4 2 2 2" xfId="14069" xr:uid="{00000000-0005-0000-0000-0000ABA10000}"/>
    <cellStyle name="Total 4 2 4 2 2 3" xfId="23859" xr:uid="{00000000-0005-0000-0000-0000ACA10000}"/>
    <cellStyle name="Total 4 2 4 2 2 4" xfId="22973" xr:uid="{00000000-0005-0000-0000-0000ADA10000}"/>
    <cellStyle name="Total 4 2 4 2 2 5" xfId="24783" xr:uid="{00000000-0005-0000-0000-0000AEA10000}"/>
    <cellStyle name="Total 4 2 4 2 2 6" xfId="29627" xr:uid="{00000000-0005-0000-0000-0000AFA10000}"/>
    <cellStyle name="Total 4 2 4 2 2 7" xfId="29271" xr:uid="{00000000-0005-0000-0000-0000B0A10000}"/>
    <cellStyle name="Total 4 2 4 2 3" xfId="5008" xr:uid="{00000000-0005-0000-0000-0000B1A10000}"/>
    <cellStyle name="Total 4 2 4 2 3 2" xfId="22304" xr:uid="{00000000-0005-0000-0000-0000B2A10000}"/>
    <cellStyle name="Total 4 2 4 2 3 3" xfId="15623" xr:uid="{00000000-0005-0000-0000-0000B3A10000}"/>
    <cellStyle name="Total 4 2 4 2 3 4" xfId="27011" xr:uid="{00000000-0005-0000-0000-0000B4A10000}"/>
    <cellStyle name="Total 4 2 4 2 3 5" xfId="30620" xr:uid="{00000000-0005-0000-0000-0000B5A10000}"/>
    <cellStyle name="Total 4 2 4 2 3 6" xfId="31017" xr:uid="{00000000-0005-0000-0000-0000B6A10000}"/>
    <cellStyle name="Total 4 2 4 2 4" xfId="14290" xr:uid="{00000000-0005-0000-0000-0000B7A10000}"/>
    <cellStyle name="Total 4 2 4 2 5" xfId="20439" xr:uid="{00000000-0005-0000-0000-0000B8A10000}"/>
    <cellStyle name="Total 4 2 4 2 6" xfId="25409" xr:uid="{00000000-0005-0000-0000-0000B9A10000}"/>
    <cellStyle name="Total 4 2 4 2 7" xfId="30688" xr:uid="{00000000-0005-0000-0000-0000BAA10000}"/>
    <cellStyle name="Total 4 2 4 2 8" xfId="29533" xr:uid="{00000000-0005-0000-0000-0000BBA10000}"/>
    <cellStyle name="Total 4 2 4 3" xfId="5961" xr:uid="{00000000-0005-0000-0000-0000BCA10000}"/>
    <cellStyle name="Total 4 2 4 3 2" xfId="13590" xr:uid="{00000000-0005-0000-0000-0000BDA10000}"/>
    <cellStyle name="Total 4 2 4 3 3" xfId="23172" xr:uid="{00000000-0005-0000-0000-0000BEA10000}"/>
    <cellStyle name="Total 4 2 4 3 4" xfId="14766" xr:uid="{00000000-0005-0000-0000-0000BFA10000}"/>
    <cellStyle name="Total 4 2 4 3 5" xfId="20672" xr:uid="{00000000-0005-0000-0000-0000C0A10000}"/>
    <cellStyle name="Total 4 2 4 3 6" xfId="26992" xr:uid="{00000000-0005-0000-0000-0000C1A10000}"/>
    <cellStyle name="Total 4 2 4 3 7" xfId="29732" xr:uid="{00000000-0005-0000-0000-0000C2A10000}"/>
    <cellStyle name="Total 4 2 4 4" xfId="6483" xr:uid="{00000000-0005-0000-0000-0000C3A10000}"/>
    <cellStyle name="Total 4 2 4 4 2" xfId="23694" xr:uid="{00000000-0005-0000-0000-0000C4A10000}"/>
    <cellStyle name="Total 4 2 4 4 3" xfId="14440" xr:uid="{00000000-0005-0000-0000-0000C5A10000}"/>
    <cellStyle name="Total 4 2 4 4 4" xfId="25656" xr:uid="{00000000-0005-0000-0000-0000C6A10000}"/>
    <cellStyle name="Total 4 2 4 4 5" xfId="29779" xr:uid="{00000000-0005-0000-0000-0000C7A10000}"/>
    <cellStyle name="Total 4 2 4 4 6" xfId="30512" xr:uid="{00000000-0005-0000-0000-0000C8A10000}"/>
    <cellStyle name="Total 4 2 4 5" xfId="18807" xr:uid="{00000000-0005-0000-0000-0000C9A10000}"/>
    <cellStyle name="Total 4 2 4 6" xfId="26284" xr:uid="{00000000-0005-0000-0000-0000CAA10000}"/>
    <cellStyle name="Total 4 2 4 7" xfId="28149" xr:uid="{00000000-0005-0000-0000-0000CBA10000}"/>
    <cellStyle name="Total 4 2 4 8" xfId="19141" xr:uid="{00000000-0005-0000-0000-0000CCA10000}"/>
    <cellStyle name="Total 4 2 4 9" xfId="26826" xr:uid="{00000000-0005-0000-0000-0000CDA10000}"/>
    <cellStyle name="Total 4 2 5" xfId="1941" xr:uid="{00000000-0005-0000-0000-0000CEA10000}"/>
    <cellStyle name="Total 4 2 5 2" xfId="6242" xr:uid="{00000000-0005-0000-0000-0000CFA10000}"/>
    <cellStyle name="Total 4 2 5 2 2" xfId="13807" xr:uid="{00000000-0005-0000-0000-0000D0A10000}"/>
    <cellStyle name="Total 4 2 5 2 3" xfId="23453" xr:uid="{00000000-0005-0000-0000-0000D1A10000}"/>
    <cellStyle name="Total 4 2 5 2 4" xfId="20666" xr:uid="{00000000-0005-0000-0000-0000D2A10000}"/>
    <cellStyle name="Total 4 2 5 2 5" xfId="28146" xr:uid="{00000000-0005-0000-0000-0000D3A10000}"/>
    <cellStyle name="Total 4 2 5 2 6" xfId="30099" xr:uid="{00000000-0005-0000-0000-0000D4A10000}"/>
    <cellStyle name="Total 4 2 5 2 7" xfId="28527" xr:uid="{00000000-0005-0000-0000-0000D5A10000}"/>
    <cellStyle name="Total 4 2 5 3" xfId="6511" xr:uid="{00000000-0005-0000-0000-0000D6A10000}"/>
    <cellStyle name="Total 4 2 5 3 2" xfId="23722" xr:uid="{00000000-0005-0000-0000-0000D7A10000}"/>
    <cellStyle name="Total 4 2 5 3 3" xfId="20180" xr:uid="{00000000-0005-0000-0000-0000D8A10000}"/>
    <cellStyle name="Total 4 2 5 3 4" xfId="19923" xr:uid="{00000000-0005-0000-0000-0000D9A10000}"/>
    <cellStyle name="Total 4 2 5 3 5" xfId="27908" xr:uid="{00000000-0005-0000-0000-0000DAA10000}"/>
    <cellStyle name="Total 4 2 5 3 6" xfId="31979" xr:uid="{00000000-0005-0000-0000-0000DBA10000}"/>
    <cellStyle name="Total 4 2 5 4" xfId="18808" xr:uid="{00000000-0005-0000-0000-0000DCA10000}"/>
    <cellStyle name="Total 4 2 5 5" xfId="25696" xr:uid="{00000000-0005-0000-0000-0000DDA10000}"/>
    <cellStyle name="Total 4 2 5 6" xfId="22138" xr:uid="{00000000-0005-0000-0000-0000DEA10000}"/>
    <cellStyle name="Total 4 2 5 7" xfId="16257" xr:uid="{00000000-0005-0000-0000-0000DFA10000}"/>
    <cellStyle name="Total 4 2 5 8" xfId="31409" xr:uid="{00000000-0005-0000-0000-0000E0A10000}"/>
    <cellStyle name="Total 4 2 6" xfId="4054" xr:uid="{00000000-0005-0000-0000-0000E1A10000}"/>
    <cellStyle name="Total 4 2 6 2" xfId="11972" xr:uid="{00000000-0005-0000-0000-0000E2A10000}"/>
    <cellStyle name="Total 4 2 6 3" xfId="21421" xr:uid="{00000000-0005-0000-0000-0000E3A10000}"/>
    <cellStyle name="Total 4 2 6 4" xfId="16173" xr:uid="{00000000-0005-0000-0000-0000E4A10000}"/>
    <cellStyle name="Total 4 2 6 5" xfId="27050" xr:uid="{00000000-0005-0000-0000-0000E5A10000}"/>
    <cellStyle name="Total 4 2 6 6" xfId="26962" xr:uid="{00000000-0005-0000-0000-0000E6A10000}"/>
    <cellStyle name="Total 4 2 6 7" xfId="15852" xr:uid="{00000000-0005-0000-0000-0000E7A10000}"/>
    <cellStyle name="Total 4 2 7" xfId="6496" xr:uid="{00000000-0005-0000-0000-0000E8A10000}"/>
    <cellStyle name="Total 4 2 7 2" xfId="23707" xr:uid="{00000000-0005-0000-0000-0000E9A10000}"/>
    <cellStyle name="Total 4 2 7 3" xfId="21924" xr:uid="{00000000-0005-0000-0000-0000EAA10000}"/>
    <cellStyle name="Total 4 2 7 4" xfId="17916" xr:uid="{00000000-0005-0000-0000-0000EBA10000}"/>
    <cellStyle name="Total 4 2 7 5" xfId="14177" xr:uid="{00000000-0005-0000-0000-0000ECA10000}"/>
    <cellStyle name="Total 4 2 7 6" xfId="30684" xr:uid="{00000000-0005-0000-0000-0000EDA10000}"/>
    <cellStyle name="Total 4 2 8" xfId="19792" xr:uid="{00000000-0005-0000-0000-0000EEA10000}"/>
    <cellStyle name="Total 4 2 9" xfId="22356" xr:uid="{00000000-0005-0000-0000-0000EFA10000}"/>
    <cellStyle name="Total 4 3" xfId="835" xr:uid="{00000000-0005-0000-0000-0000F0A10000}"/>
    <cellStyle name="Total 4 3 10" xfId="30183" xr:uid="{00000000-0005-0000-0000-0000F1A10000}"/>
    <cellStyle name="Total 4 3 2" xfId="1537" xr:uid="{00000000-0005-0000-0000-0000F2A10000}"/>
    <cellStyle name="Total 4 3 2 2" xfId="2628" xr:uid="{00000000-0005-0000-0000-0000F3A10000}"/>
    <cellStyle name="Total 4 3 2 2 2" xfId="6651" xr:uid="{00000000-0005-0000-0000-0000F4A10000}"/>
    <cellStyle name="Total 4 3 2 2 2 2" xfId="14072" xr:uid="{00000000-0005-0000-0000-0000F5A10000}"/>
    <cellStyle name="Total 4 3 2 2 2 3" xfId="23862" xr:uid="{00000000-0005-0000-0000-0000F6A10000}"/>
    <cellStyle name="Total 4 3 2 2 2 4" xfId="22104" xr:uid="{00000000-0005-0000-0000-0000F7A10000}"/>
    <cellStyle name="Total 4 3 2 2 2 5" xfId="26779" xr:uid="{00000000-0005-0000-0000-0000F8A10000}"/>
    <cellStyle name="Total 4 3 2 2 2 6" xfId="30069" xr:uid="{00000000-0005-0000-0000-0000F9A10000}"/>
    <cellStyle name="Total 4 3 2 2 2 7" xfId="20611" xr:uid="{00000000-0005-0000-0000-0000FAA10000}"/>
    <cellStyle name="Total 4 3 2 2 3" xfId="6848" xr:uid="{00000000-0005-0000-0000-0000FBA10000}"/>
    <cellStyle name="Total 4 3 2 2 3 2" xfId="24059" xr:uid="{00000000-0005-0000-0000-0000FCA10000}"/>
    <cellStyle name="Total 4 3 2 2 3 3" xfId="24892" xr:uid="{00000000-0005-0000-0000-0000FDA10000}"/>
    <cellStyle name="Total 4 3 2 2 3 4" xfId="28886" xr:uid="{00000000-0005-0000-0000-0000FEA10000}"/>
    <cellStyle name="Total 4 3 2 2 3 5" xfId="25575" xr:uid="{00000000-0005-0000-0000-0000FFA10000}"/>
    <cellStyle name="Total 4 3 2 2 3 6" xfId="32090" xr:uid="{00000000-0005-0000-0000-000000A20000}"/>
    <cellStyle name="Total 4 3 2 2 4" xfId="14287" xr:uid="{00000000-0005-0000-0000-000001A20000}"/>
    <cellStyle name="Total 4 3 2 2 5" xfId="19845" xr:uid="{00000000-0005-0000-0000-000002A20000}"/>
    <cellStyle name="Total 4 3 2 2 6" xfId="27355" xr:uid="{00000000-0005-0000-0000-000003A20000}"/>
    <cellStyle name="Total 4 3 2 2 7" xfId="29282" xr:uid="{00000000-0005-0000-0000-000004A20000}"/>
    <cellStyle name="Total 4 3 2 2 8" xfId="31293" xr:uid="{00000000-0005-0000-0000-000005A20000}"/>
    <cellStyle name="Total 4 3 2 3" xfId="5964" xr:uid="{00000000-0005-0000-0000-000006A20000}"/>
    <cellStyle name="Total 4 3 2 3 2" xfId="13593" xr:uid="{00000000-0005-0000-0000-000007A20000}"/>
    <cellStyle name="Total 4 3 2 3 3" xfId="23175" xr:uid="{00000000-0005-0000-0000-000008A20000}"/>
    <cellStyle name="Total 4 3 2 3 4" xfId="26238" xr:uid="{00000000-0005-0000-0000-000009A20000}"/>
    <cellStyle name="Total 4 3 2 3 5" xfId="28744" xr:uid="{00000000-0005-0000-0000-00000AA20000}"/>
    <cellStyle name="Total 4 3 2 3 6" xfId="28489" xr:uid="{00000000-0005-0000-0000-00000BA20000}"/>
    <cellStyle name="Total 4 3 2 3 7" xfId="31202" xr:uid="{00000000-0005-0000-0000-00000CA20000}"/>
    <cellStyle name="Total 4 3 2 4" xfId="6919" xr:uid="{00000000-0005-0000-0000-00000DA20000}"/>
    <cellStyle name="Total 4 3 2 4 2" xfId="24130" xr:uid="{00000000-0005-0000-0000-00000EA20000}"/>
    <cellStyle name="Total 4 3 2 4 3" xfId="21195" xr:uid="{00000000-0005-0000-0000-00000FA20000}"/>
    <cellStyle name="Total 4 3 2 4 4" xfId="28957" xr:uid="{00000000-0005-0000-0000-000010A20000}"/>
    <cellStyle name="Total 4 3 2 4 5" xfId="20952" xr:uid="{00000000-0005-0000-0000-000011A20000}"/>
    <cellStyle name="Total 4 3 2 4 6" xfId="31179" xr:uid="{00000000-0005-0000-0000-000012A20000}"/>
    <cellStyle name="Total 4 3 2 5" xfId="20354" xr:uid="{00000000-0005-0000-0000-000013A20000}"/>
    <cellStyle name="Total 4 3 2 6" xfId="16211" xr:uid="{00000000-0005-0000-0000-000014A20000}"/>
    <cellStyle name="Total 4 3 2 7" xfId="19401" xr:uid="{00000000-0005-0000-0000-000015A20000}"/>
    <cellStyle name="Total 4 3 2 8" xfId="28646" xr:uid="{00000000-0005-0000-0000-000016A20000}"/>
    <cellStyle name="Total 4 3 2 9" xfId="30581" xr:uid="{00000000-0005-0000-0000-000017A20000}"/>
    <cellStyle name="Total 4 3 3" xfId="1944" xr:uid="{00000000-0005-0000-0000-000018A20000}"/>
    <cellStyle name="Total 4 3 3 2" xfId="6245" xr:uid="{00000000-0005-0000-0000-000019A20000}"/>
    <cellStyle name="Total 4 3 3 2 2" xfId="13810" xr:uid="{00000000-0005-0000-0000-00001AA20000}"/>
    <cellStyle name="Total 4 3 3 2 3" xfId="23456" xr:uid="{00000000-0005-0000-0000-00001BA20000}"/>
    <cellStyle name="Total 4 3 3 2 4" xfId="15564" xr:uid="{00000000-0005-0000-0000-00001CA20000}"/>
    <cellStyle name="Total 4 3 3 2 5" xfId="21806" xr:uid="{00000000-0005-0000-0000-00001DA20000}"/>
    <cellStyle name="Total 4 3 3 2 6" xfId="29756" xr:uid="{00000000-0005-0000-0000-00001EA20000}"/>
    <cellStyle name="Total 4 3 3 2 7" xfId="26657" xr:uid="{00000000-0005-0000-0000-00001FA20000}"/>
    <cellStyle name="Total 4 3 3 3" xfId="4668" xr:uid="{00000000-0005-0000-0000-000020A20000}"/>
    <cellStyle name="Total 4 3 3 3 2" xfId="21986" xr:uid="{00000000-0005-0000-0000-000021A20000}"/>
    <cellStyle name="Total 4 3 3 3 3" xfId="20269" xr:uid="{00000000-0005-0000-0000-000022A20000}"/>
    <cellStyle name="Total 4 3 3 3 4" xfId="21202" xr:uid="{00000000-0005-0000-0000-000023A20000}"/>
    <cellStyle name="Total 4 3 3 3 5" xfId="21866" xr:uid="{00000000-0005-0000-0000-000024A20000}"/>
    <cellStyle name="Total 4 3 3 3 6" xfId="29750" xr:uid="{00000000-0005-0000-0000-000025A20000}"/>
    <cellStyle name="Total 4 3 3 4" xfId="15626" xr:uid="{00000000-0005-0000-0000-000026A20000}"/>
    <cellStyle name="Total 4 3 3 5" xfId="18269" xr:uid="{00000000-0005-0000-0000-000027A20000}"/>
    <cellStyle name="Total 4 3 3 6" xfId="14472" xr:uid="{00000000-0005-0000-0000-000028A20000}"/>
    <cellStyle name="Total 4 3 3 7" xfId="30825" xr:uid="{00000000-0005-0000-0000-000029A20000}"/>
    <cellStyle name="Total 4 3 3 8" xfId="29679" xr:uid="{00000000-0005-0000-0000-00002AA20000}"/>
    <cellStyle name="Total 4 3 4" xfId="4680" xr:uid="{00000000-0005-0000-0000-00002BA20000}"/>
    <cellStyle name="Total 4 3 4 2" xfId="12507" xr:uid="{00000000-0005-0000-0000-00002CA20000}"/>
    <cellStyle name="Total 4 3 4 3" xfId="21998" xr:uid="{00000000-0005-0000-0000-00002DA20000}"/>
    <cellStyle name="Total 4 3 4 4" xfId="24420" xr:uid="{00000000-0005-0000-0000-00002EA20000}"/>
    <cellStyle name="Total 4 3 4 5" xfId="27502" xr:uid="{00000000-0005-0000-0000-00002FA20000}"/>
    <cellStyle name="Total 4 3 4 6" xfId="30392" xr:uid="{00000000-0005-0000-0000-000030A20000}"/>
    <cellStyle name="Total 4 3 4 7" xfId="32049" xr:uid="{00000000-0005-0000-0000-000031A20000}"/>
    <cellStyle name="Total 4 3 5" xfId="6757" xr:uid="{00000000-0005-0000-0000-000032A20000}"/>
    <cellStyle name="Total 4 3 5 2" xfId="23968" xr:uid="{00000000-0005-0000-0000-000033A20000}"/>
    <cellStyle name="Total 4 3 5 3" xfId="19925" xr:uid="{00000000-0005-0000-0000-000034A20000}"/>
    <cellStyle name="Total 4 3 5 4" xfId="15617" xr:uid="{00000000-0005-0000-0000-000035A20000}"/>
    <cellStyle name="Total 4 3 5 5" xfId="27441" xr:uid="{00000000-0005-0000-0000-000036A20000}"/>
    <cellStyle name="Total 4 3 5 6" xfId="28417" xr:uid="{00000000-0005-0000-0000-000037A20000}"/>
    <cellStyle name="Total 4 3 6" xfId="18613" xr:uid="{00000000-0005-0000-0000-000038A20000}"/>
    <cellStyle name="Total 4 3 7" xfId="25059" xr:uid="{00000000-0005-0000-0000-000039A20000}"/>
    <cellStyle name="Total 4 3 8" xfId="22063" xr:uid="{00000000-0005-0000-0000-00003AA20000}"/>
    <cellStyle name="Total 4 3 9" xfId="28080" xr:uid="{00000000-0005-0000-0000-00003BA20000}"/>
    <cellStyle name="Total 4 4" xfId="836" xr:uid="{00000000-0005-0000-0000-00003CA20000}"/>
    <cellStyle name="Total 4 4 10" xfId="30394" xr:uid="{00000000-0005-0000-0000-00003DA20000}"/>
    <cellStyle name="Total 4 4 2" xfId="1538" xr:uid="{00000000-0005-0000-0000-00003EA20000}"/>
    <cellStyle name="Total 4 4 2 2" xfId="2629" xr:uid="{00000000-0005-0000-0000-00003FA20000}"/>
    <cellStyle name="Total 4 4 2 2 2" xfId="6652" xr:uid="{00000000-0005-0000-0000-000040A20000}"/>
    <cellStyle name="Total 4 4 2 2 2 2" xfId="14073" xr:uid="{00000000-0005-0000-0000-000041A20000}"/>
    <cellStyle name="Total 4 4 2 2 2 3" xfId="23863" xr:uid="{00000000-0005-0000-0000-000042A20000}"/>
    <cellStyle name="Total 4 4 2 2 2 4" xfId="19812" xr:uid="{00000000-0005-0000-0000-000043A20000}"/>
    <cellStyle name="Total 4 4 2 2 2 5" xfId="24438" xr:uid="{00000000-0005-0000-0000-000044A20000}"/>
    <cellStyle name="Total 4 4 2 2 2 6" xfId="30538" xr:uid="{00000000-0005-0000-0000-000045A20000}"/>
    <cellStyle name="Total 4 4 2 2 2 7" xfId="29723" xr:uid="{00000000-0005-0000-0000-000046A20000}"/>
    <cellStyle name="Total 4 4 2 2 3" xfId="4627" xr:uid="{00000000-0005-0000-0000-000047A20000}"/>
    <cellStyle name="Total 4 4 2 2 3 2" xfId="21945" xr:uid="{00000000-0005-0000-0000-000048A20000}"/>
    <cellStyle name="Total 4 4 2 2 3 3" xfId="20913" xr:uid="{00000000-0005-0000-0000-000049A20000}"/>
    <cellStyle name="Total 4 4 2 2 3 4" xfId="27028" xr:uid="{00000000-0005-0000-0000-00004AA20000}"/>
    <cellStyle name="Total 4 4 2 2 3 5" xfId="19682" xr:uid="{00000000-0005-0000-0000-00004BA20000}"/>
    <cellStyle name="Total 4 4 2 2 3 6" xfId="25660" xr:uid="{00000000-0005-0000-0000-00004CA20000}"/>
    <cellStyle name="Total 4 4 2 2 4" xfId="14286" xr:uid="{00000000-0005-0000-0000-00004DA20000}"/>
    <cellStyle name="Total 4 4 2 2 5" xfId="24924" xr:uid="{00000000-0005-0000-0000-00004EA20000}"/>
    <cellStyle name="Total 4 4 2 2 6" xfId="19974" xr:uid="{00000000-0005-0000-0000-00004FA20000}"/>
    <cellStyle name="Total 4 4 2 2 7" xfId="26610" xr:uid="{00000000-0005-0000-0000-000050A20000}"/>
    <cellStyle name="Total 4 4 2 2 8" xfId="20833" xr:uid="{00000000-0005-0000-0000-000051A20000}"/>
    <cellStyle name="Total 4 4 2 3" xfId="5965" xr:uid="{00000000-0005-0000-0000-000052A20000}"/>
    <cellStyle name="Total 4 4 2 3 2" xfId="13594" xr:uid="{00000000-0005-0000-0000-000053A20000}"/>
    <cellStyle name="Total 4 4 2 3 3" xfId="23176" xr:uid="{00000000-0005-0000-0000-000054A20000}"/>
    <cellStyle name="Total 4 4 2 3 4" xfId="24741" xr:uid="{00000000-0005-0000-0000-000055A20000}"/>
    <cellStyle name="Total 4 4 2 3 5" xfId="28065" xr:uid="{00000000-0005-0000-0000-000056A20000}"/>
    <cellStyle name="Total 4 4 2 3 6" xfId="29516" xr:uid="{00000000-0005-0000-0000-000057A20000}"/>
    <cellStyle name="Total 4 4 2 3 7" xfId="32046" xr:uid="{00000000-0005-0000-0000-000058A20000}"/>
    <cellStyle name="Total 4 4 2 4" xfId="5797" xr:uid="{00000000-0005-0000-0000-000059A20000}"/>
    <cellStyle name="Total 4 4 2 4 2" xfId="23008" xr:uid="{00000000-0005-0000-0000-00005AA20000}"/>
    <cellStyle name="Total 4 4 2 4 3" xfId="20062" xr:uid="{00000000-0005-0000-0000-00005BA20000}"/>
    <cellStyle name="Total 4 4 2 4 4" xfId="25837" xr:uid="{00000000-0005-0000-0000-00005CA20000}"/>
    <cellStyle name="Total 4 4 2 4 5" xfId="30119" xr:uid="{00000000-0005-0000-0000-00005DA20000}"/>
    <cellStyle name="Total 4 4 2 4 6" xfId="30418" xr:uid="{00000000-0005-0000-0000-00005EA20000}"/>
    <cellStyle name="Total 4 4 2 5" xfId="16485" xr:uid="{00000000-0005-0000-0000-00005FA20000}"/>
    <cellStyle name="Total 4 4 2 6" xfId="20717" xr:uid="{00000000-0005-0000-0000-000060A20000}"/>
    <cellStyle name="Total 4 4 2 7" xfId="22171" xr:uid="{00000000-0005-0000-0000-000061A20000}"/>
    <cellStyle name="Total 4 4 2 8" xfId="30699" xr:uid="{00000000-0005-0000-0000-000062A20000}"/>
    <cellStyle name="Total 4 4 2 9" xfId="30904" xr:uid="{00000000-0005-0000-0000-000063A20000}"/>
    <cellStyle name="Total 4 4 3" xfId="1945" xr:uid="{00000000-0005-0000-0000-000064A20000}"/>
    <cellStyle name="Total 4 4 3 2" xfId="6246" xr:uid="{00000000-0005-0000-0000-000065A20000}"/>
    <cellStyle name="Total 4 4 3 2 2" xfId="13811" xr:uid="{00000000-0005-0000-0000-000066A20000}"/>
    <cellStyle name="Total 4 4 3 2 3" xfId="23457" xr:uid="{00000000-0005-0000-0000-000067A20000}"/>
    <cellStyle name="Total 4 4 3 2 4" xfId="22110" xr:uid="{00000000-0005-0000-0000-000068A20000}"/>
    <cellStyle name="Total 4 4 3 2 5" xfId="28614" xr:uid="{00000000-0005-0000-0000-000069A20000}"/>
    <cellStyle name="Total 4 4 3 2 6" xfId="19797" xr:uid="{00000000-0005-0000-0000-00006AA20000}"/>
    <cellStyle name="Total 4 4 3 2 7" xfId="31350" xr:uid="{00000000-0005-0000-0000-00006BA20000}"/>
    <cellStyle name="Total 4 4 3 3" xfId="4933" xr:uid="{00000000-0005-0000-0000-00006CA20000}"/>
    <cellStyle name="Total 4 4 3 3 2" xfId="22231" xr:uid="{00000000-0005-0000-0000-00006DA20000}"/>
    <cellStyle name="Total 4 4 3 3 3" xfId="25144" xr:uid="{00000000-0005-0000-0000-00006EA20000}"/>
    <cellStyle name="Total 4 4 3 3 4" xfId="27268" xr:uid="{00000000-0005-0000-0000-00006FA20000}"/>
    <cellStyle name="Total 4 4 3 3 5" xfId="29342" xr:uid="{00000000-0005-0000-0000-000070A20000}"/>
    <cellStyle name="Total 4 4 3 3 6" xfId="25404" xr:uid="{00000000-0005-0000-0000-000071A20000}"/>
    <cellStyle name="Total 4 4 3 4" xfId="20701" xr:uid="{00000000-0005-0000-0000-000072A20000}"/>
    <cellStyle name="Total 4 4 3 5" xfId="21781" xr:uid="{00000000-0005-0000-0000-000073A20000}"/>
    <cellStyle name="Total 4 4 3 6" xfId="27614" xr:uid="{00000000-0005-0000-0000-000074A20000}"/>
    <cellStyle name="Total 4 4 3 7" xfId="29043" xr:uid="{00000000-0005-0000-0000-000075A20000}"/>
    <cellStyle name="Total 4 4 3 8" xfId="30919" xr:uid="{00000000-0005-0000-0000-000076A20000}"/>
    <cellStyle name="Total 4 4 4" xfId="4053" xr:uid="{00000000-0005-0000-0000-000077A20000}"/>
    <cellStyle name="Total 4 4 4 2" xfId="11971" xr:uid="{00000000-0005-0000-0000-000078A20000}"/>
    <cellStyle name="Total 4 4 4 3" xfId="21420" xr:uid="{00000000-0005-0000-0000-000079A20000}"/>
    <cellStyle name="Total 4 4 4 4" xfId="24569" xr:uid="{00000000-0005-0000-0000-00007AA20000}"/>
    <cellStyle name="Total 4 4 4 5" xfId="22345" xr:uid="{00000000-0005-0000-0000-00007BA20000}"/>
    <cellStyle name="Total 4 4 4 6" xfId="29718" xr:uid="{00000000-0005-0000-0000-00007CA20000}"/>
    <cellStyle name="Total 4 4 4 7" xfId="21155" xr:uid="{00000000-0005-0000-0000-00007DA20000}"/>
    <cellStyle name="Total 4 4 5" xfId="6845" xr:uid="{00000000-0005-0000-0000-00007EA20000}"/>
    <cellStyle name="Total 4 4 5 2" xfId="24056" xr:uid="{00000000-0005-0000-0000-00007FA20000}"/>
    <cellStyle name="Total 4 4 5 3" xfId="25923" xr:uid="{00000000-0005-0000-0000-000080A20000}"/>
    <cellStyle name="Total 4 4 5 4" xfId="28883" xr:uid="{00000000-0005-0000-0000-000081A20000}"/>
    <cellStyle name="Total 4 4 5 5" xfId="20079" xr:uid="{00000000-0005-0000-0000-000082A20000}"/>
    <cellStyle name="Total 4 4 5 6" xfId="27246" xr:uid="{00000000-0005-0000-0000-000083A20000}"/>
    <cellStyle name="Total 4 4 6" xfId="16556" xr:uid="{00000000-0005-0000-0000-000084A20000}"/>
    <cellStyle name="Total 4 4 7" xfId="21505" xr:uid="{00000000-0005-0000-0000-000085A20000}"/>
    <cellStyle name="Total 4 4 8" xfId="20116" xr:uid="{00000000-0005-0000-0000-000086A20000}"/>
    <cellStyle name="Total 4 4 9" xfId="20332" xr:uid="{00000000-0005-0000-0000-000087A20000}"/>
    <cellStyle name="Total 4 5" xfId="1533" xr:uid="{00000000-0005-0000-0000-000088A20000}"/>
    <cellStyle name="Total 4 5 2" xfId="2624" xr:uid="{00000000-0005-0000-0000-000089A20000}"/>
    <cellStyle name="Total 4 5 2 2" xfId="6647" xr:uid="{00000000-0005-0000-0000-00008AA20000}"/>
    <cellStyle name="Total 4 5 2 2 2" xfId="14068" xr:uid="{00000000-0005-0000-0000-00008BA20000}"/>
    <cellStyle name="Total 4 5 2 2 3" xfId="23858" xr:uid="{00000000-0005-0000-0000-00008CA20000}"/>
    <cellStyle name="Total 4 5 2 2 4" xfId="20270" xr:uid="{00000000-0005-0000-0000-00008DA20000}"/>
    <cellStyle name="Total 4 5 2 2 5" xfId="27647" xr:uid="{00000000-0005-0000-0000-00008EA20000}"/>
    <cellStyle name="Total 4 5 2 2 6" xfId="30469" xr:uid="{00000000-0005-0000-0000-00008FA20000}"/>
    <cellStyle name="Total 4 5 2 2 7" xfId="29244" xr:uid="{00000000-0005-0000-0000-000090A20000}"/>
    <cellStyle name="Total 4 5 2 3" xfId="4684" xr:uid="{00000000-0005-0000-0000-000091A20000}"/>
    <cellStyle name="Total 4 5 2 3 2" xfId="22002" xr:uid="{00000000-0005-0000-0000-000092A20000}"/>
    <cellStyle name="Total 4 5 2 3 3" xfId="21608" xr:uid="{00000000-0005-0000-0000-000093A20000}"/>
    <cellStyle name="Total 4 5 2 3 4" xfId="21583" xr:uid="{00000000-0005-0000-0000-000094A20000}"/>
    <cellStyle name="Total 4 5 2 3 5" xfId="18585" xr:uid="{00000000-0005-0000-0000-000095A20000}"/>
    <cellStyle name="Total 4 5 2 3 6" xfId="32014" xr:uid="{00000000-0005-0000-0000-000096A20000}"/>
    <cellStyle name="Total 4 5 2 4" xfId="14291" xr:uid="{00000000-0005-0000-0000-000097A20000}"/>
    <cellStyle name="Total 4 5 2 5" xfId="19907" xr:uid="{00000000-0005-0000-0000-000098A20000}"/>
    <cellStyle name="Total 4 5 2 6" xfId="16516" xr:uid="{00000000-0005-0000-0000-000099A20000}"/>
    <cellStyle name="Total 4 5 2 7" xfId="29766" xr:uid="{00000000-0005-0000-0000-00009AA20000}"/>
    <cellStyle name="Total 4 5 2 8" xfId="26887" xr:uid="{00000000-0005-0000-0000-00009BA20000}"/>
    <cellStyle name="Total 4 5 3" xfId="5960" xr:uid="{00000000-0005-0000-0000-00009CA20000}"/>
    <cellStyle name="Total 4 5 3 2" xfId="13589" xr:uid="{00000000-0005-0000-0000-00009DA20000}"/>
    <cellStyle name="Total 4 5 3 3" xfId="23171" xr:uid="{00000000-0005-0000-0000-00009EA20000}"/>
    <cellStyle name="Total 4 5 3 4" xfId="26525" xr:uid="{00000000-0005-0000-0000-00009FA20000}"/>
    <cellStyle name="Total 4 5 3 5" xfId="14242" xr:uid="{00000000-0005-0000-0000-0000A0A20000}"/>
    <cellStyle name="Total 4 5 3 6" xfId="30050" xr:uid="{00000000-0005-0000-0000-0000A1A20000}"/>
    <cellStyle name="Total 4 5 3 7" xfId="28712" xr:uid="{00000000-0005-0000-0000-0000A2A20000}"/>
    <cellStyle name="Total 4 5 4" xfId="6786" xr:uid="{00000000-0005-0000-0000-0000A3A20000}"/>
    <cellStyle name="Total 4 5 4 2" xfId="23997" xr:uid="{00000000-0005-0000-0000-0000A4A20000}"/>
    <cellStyle name="Total 4 5 4 3" xfId="26087" xr:uid="{00000000-0005-0000-0000-0000A5A20000}"/>
    <cellStyle name="Total 4 5 4 4" xfId="28824" xr:uid="{00000000-0005-0000-0000-0000A6A20000}"/>
    <cellStyle name="Total 4 5 4 5" xfId="29733" xr:uid="{00000000-0005-0000-0000-0000A7A20000}"/>
    <cellStyle name="Total 4 5 4 6" xfId="28725" xr:uid="{00000000-0005-0000-0000-0000A8A20000}"/>
    <cellStyle name="Total 4 5 5" xfId="15188" xr:uid="{00000000-0005-0000-0000-0000A9A20000}"/>
    <cellStyle name="Total 4 5 6" xfId="21536" xr:uid="{00000000-0005-0000-0000-0000AAA20000}"/>
    <cellStyle name="Total 4 5 7" xfId="26965" xr:uid="{00000000-0005-0000-0000-0000ABA20000}"/>
    <cellStyle name="Total 4 5 8" xfId="29702" xr:uid="{00000000-0005-0000-0000-0000ACA20000}"/>
    <cellStyle name="Total 4 5 9" xfId="31964" xr:uid="{00000000-0005-0000-0000-0000ADA20000}"/>
    <cellStyle name="Total 4 6" xfId="1940" xr:uid="{00000000-0005-0000-0000-0000AEA20000}"/>
    <cellStyle name="Total 4 6 2" xfId="6241" xr:uid="{00000000-0005-0000-0000-0000AFA20000}"/>
    <cellStyle name="Total 4 6 2 2" xfId="13806" xr:uid="{00000000-0005-0000-0000-0000B0A20000}"/>
    <cellStyle name="Total 4 6 2 3" xfId="23452" xr:uid="{00000000-0005-0000-0000-0000B1A20000}"/>
    <cellStyle name="Total 4 6 2 4" xfId="26407" xr:uid="{00000000-0005-0000-0000-0000B2A20000}"/>
    <cellStyle name="Total 4 6 2 5" xfId="14416" xr:uid="{00000000-0005-0000-0000-0000B3A20000}"/>
    <cellStyle name="Total 4 6 2 6" xfId="29339" xr:uid="{00000000-0005-0000-0000-0000B4A20000}"/>
    <cellStyle name="Total 4 6 2 7" xfId="27677" xr:uid="{00000000-0005-0000-0000-0000B5A20000}"/>
    <cellStyle name="Total 4 6 3" xfId="4964" xr:uid="{00000000-0005-0000-0000-0000B6A20000}"/>
    <cellStyle name="Total 4 6 3 2" xfId="22260" xr:uid="{00000000-0005-0000-0000-0000B7A20000}"/>
    <cellStyle name="Total 4 6 3 3" xfId="25506" xr:uid="{00000000-0005-0000-0000-0000B8A20000}"/>
    <cellStyle name="Total 4 6 3 4" xfId="25534" xr:uid="{00000000-0005-0000-0000-0000B9A20000}"/>
    <cellStyle name="Total 4 6 3 5" xfId="20807" xr:uid="{00000000-0005-0000-0000-0000BAA20000}"/>
    <cellStyle name="Total 4 6 3 6" xfId="31736" xr:uid="{00000000-0005-0000-0000-0000BBA20000}"/>
    <cellStyle name="Total 4 6 4" xfId="20650" xr:uid="{00000000-0005-0000-0000-0000BCA20000}"/>
    <cellStyle name="Total 4 6 5" xfId="22655" xr:uid="{00000000-0005-0000-0000-0000BDA20000}"/>
    <cellStyle name="Total 4 6 6" xfId="21016" xr:uid="{00000000-0005-0000-0000-0000BEA20000}"/>
    <cellStyle name="Total 4 6 7" xfId="28194" xr:uid="{00000000-0005-0000-0000-0000BFA20000}"/>
    <cellStyle name="Total 4 6 8" xfId="31666" xr:uid="{00000000-0005-0000-0000-0000C0A20000}"/>
    <cellStyle name="Total 4 7" xfId="4681" xr:uid="{00000000-0005-0000-0000-0000C1A20000}"/>
    <cellStyle name="Total 4 7 2" xfId="12508" xr:uid="{00000000-0005-0000-0000-0000C2A20000}"/>
    <cellStyle name="Total 4 7 3" xfId="21999" xr:uid="{00000000-0005-0000-0000-0000C3A20000}"/>
    <cellStyle name="Total 4 7 4" xfId="26436" xr:uid="{00000000-0005-0000-0000-0000C4A20000}"/>
    <cellStyle name="Total 4 7 5" xfId="17816" xr:uid="{00000000-0005-0000-0000-0000C5A20000}"/>
    <cellStyle name="Total 4 7 6" xfId="20816" xr:uid="{00000000-0005-0000-0000-0000C6A20000}"/>
    <cellStyle name="Total 4 7 7" xfId="28559" xr:uid="{00000000-0005-0000-0000-0000C7A20000}"/>
    <cellStyle name="Total 4 8" xfId="3923" xr:uid="{00000000-0005-0000-0000-0000C8A20000}"/>
    <cellStyle name="Total 4 8 2" xfId="21290" xr:uid="{00000000-0005-0000-0000-0000C9A20000}"/>
    <cellStyle name="Total 4 8 3" xfId="22560" xr:uid="{00000000-0005-0000-0000-0000CAA20000}"/>
    <cellStyle name="Total 4 8 4" xfId="15830" xr:uid="{00000000-0005-0000-0000-0000CBA20000}"/>
    <cellStyle name="Total 4 8 5" xfId="24305" xr:uid="{00000000-0005-0000-0000-0000CCA20000}"/>
    <cellStyle name="Total 4 8 6" xfId="31777" xr:uid="{00000000-0005-0000-0000-0000CDA20000}"/>
    <cellStyle name="Total 4 9" xfId="22349" xr:uid="{00000000-0005-0000-0000-0000CEA20000}"/>
    <cellStyle name="Total 5" xfId="837" xr:uid="{00000000-0005-0000-0000-0000CFA20000}"/>
    <cellStyle name="Total 5 10" xfId="27498" xr:uid="{00000000-0005-0000-0000-0000D0A20000}"/>
    <cellStyle name="Total 5 11" xfId="28188" xr:uid="{00000000-0005-0000-0000-0000D1A20000}"/>
    <cellStyle name="Total 5 12" xfId="27143" xr:uid="{00000000-0005-0000-0000-0000D2A20000}"/>
    <cellStyle name="Total 5 2" xfId="838" xr:uid="{00000000-0005-0000-0000-0000D3A20000}"/>
    <cellStyle name="Total 5 2 10" xfId="27218" xr:uid="{00000000-0005-0000-0000-0000D4A20000}"/>
    <cellStyle name="Total 5 2 2" xfId="1540" xr:uid="{00000000-0005-0000-0000-0000D5A20000}"/>
    <cellStyle name="Total 5 2 2 2" xfId="2631" xr:uid="{00000000-0005-0000-0000-0000D6A20000}"/>
    <cellStyle name="Total 5 2 2 2 2" xfId="6654" xr:uid="{00000000-0005-0000-0000-0000D7A20000}"/>
    <cellStyle name="Total 5 2 2 2 2 2" xfId="14075" xr:uid="{00000000-0005-0000-0000-0000D8A20000}"/>
    <cellStyle name="Total 5 2 2 2 2 3" xfId="23865" xr:uid="{00000000-0005-0000-0000-0000D9A20000}"/>
    <cellStyle name="Total 5 2 2 2 2 4" xfId="15213" xr:uid="{00000000-0005-0000-0000-0000DAA20000}"/>
    <cellStyle name="Total 5 2 2 2 2 5" xfId="22683" xr:uid="{00000000-0005-0000-0000-0000DBA20000}"/>
    <cellStyle name="Total 5 2 2 2 2 6" xfId="21847" xr:uid="{00000000-0005-0000-0000-0000DCA20000}"/>
    <cellStyle name="Total 5 2 2 2 2 7" xfId="21271" xr:uid="{00000000-0005-0000-0000-0000DDA20000}"/>
    <cellStyle name="Total 5 2 2 2 3" xfId="4031" xr:uid="{00000000-0005-0000-0000-0000DEA20000}"/>
    <cellStyle name="Total 5 2 2 2 3 2" xfId="21398" xr:uid="{00000000-0005-0000-0000-0000DFA20000}"/>
    <cellStyle name="Total 5 2 2 2 3 3" xfId="22338" xr:uid="{00000000-0005-0000-0000-0000E0A20000}"/>
    <cellStyle name="Total 5 2 2 2 3 4" xfId="19131" xr:uid="{00000000-0005-0000-0000-0000E1A20000}"/>
    <cellStyle name="Total 5 2 2 2 3 5" xfId="30213" xr:uid="{00000000-0005-0000-0000-0000E2A20000}"/>
    <cellStyle name="Total 5 2 2 2 3 6" xfId="26622" xr:uid="{00000000-0005-0000-0000-0000E3A20000}"/>
    <cellStyle name="Total 5 2 2 2 4" xfId="14284" xr:uid="{00000000-0005-0000-0000-0000E4A20000}"/>
    <cellStyle name="Total 5 2 2 2 5" xfId="21008" xr:uid="{00000000-0005-0000-0000-0000E5A20000}"/>
    <cellStyle name="Total 5 2 2 2 6" xfId="27108" xr:uid="{00000000-0005-0000-0000-0000E6A20000}"/>
    <cellStyle name="Total 5 2 2 2 7" xfId="28085" xr:uid="{00000000-0005-0000-0000-0000E7A20000}"/>
    <cellStyle name="Total 5 2 2 2 8" xfId="24688" xr:uid="{00000000-0005-0000-0000-0000E8A20000}"/>
    <cellStyle name="Total 5 2 2 3" xfId="5967" xr:uid="{00000000-0005-0000-0000-0000E9A20000}"/>
    <cellStyle name="Total 5 2 2 3 2" xfId="13596" xr:uid="{00000000-0005-0000-0000-0000EAA20000}"/>
    <cellStyle name="Total 5 2 2 3 3" xfId="23178" xr:uid="{00000000-0005-0000-0000-0000EBA20000}"/>
    <cellStyle name="Total 5 2 2 3 4" xfId="25623" xr:uid="{00000000-0005-0000-0000-0000ECA20000}"/>
    <cellStyle name="Total 5 2 2 3 5" xfId="28581" xr:uid="{00000000-0005-0000-0000-0000EDA20000}"/>
    <cellStyle name="Total 5 2 2 3 6" xfId="24394" xr:uid="{00000000-0005-0000-0000-0000EEA20000}"/>
    <cellStyle name="Total 5 2 2 3 7" xfId="31323" xr:uid="{00000000-0005-0000-0000-0000EFA20000}"/>
    <cellStyle name="Total 5 2 2 4" xfId="4663" xr:uid="{00000000-0005-0000-0000-0000F0A20000}"/>
    <cellStyle name="Total 5 2 2 4 2" xfId="21981" xr:uid="{00000000-0005-0000-0000-0000F1A20000}"/>
    <cellStyle name="Total 5 2 2 4 3" xfId="26181" xr:uid="{00000000-0005-0000-0000-0000F2A20000}"/>
    <cellStyle name="Total 5 2 2 4 4" xfId="14808" xr:uid="{00000000-0005-0000-0000-0000F3A20000}"/>
    <cellStyle name="Total 5 2 2 4 5" xfId="27073" xr:uid="{00000000-0005-0000-0000-0000F4A20000}"/>
    <cellStyle name="Total 5 2 2 4 6" xfId="30310" xr:uid="{00000000-0005-0000-0000-0000F5A20000}"/>
    <cellStyle name="Total 5 2 2 5" xfId="14704" xr:uid="{00000000-0005-0000-0000-0000F6A20000}"/>
    <cellStyle name="Total 5 2 2 6" xfId="15801" xr:uid="{00000000-0005-0000-0000-0000F7A20000}"/>
    <cellStyle name="Total 5 2 2 7" xfId="27257" xr:uid="{00000000-0005-0000-0000-0000F8A20000}"/>
    <cellStyle name="Total 5 2 2 8" xfId="27622" xr:uid="{00000000-0005-0000-0000-0000F9A20000}"/>
    <cellStyle name="Total 5 2 2 9" xfId="29858" xr:uid="{00000000-0005-0000-0000-0000FAA20000}"/>
    <cellStyle name="Total 5 2 3" xfId="1947" xr:uid="{00000000-0005-0000-0000-0000FBA20000}"/>
    <cellStyle name="Total 5 2 3 2" xfId="6248" xr:uid="{00000000-0005-0000-0000-0000FCA20000}"/>
    <cellStyle name="Total 5 2 3 2 2" xfId="13813" xr:uid="{00000000-0005-0000-0000-0000FDA20000}"/>
    <cellStyle name="Total 5 2 3 2 3" xfId="23459" xr:uid="{00000000-0005-0000-0000-0000FEA20000}"/>
    <cellStyle name="Total 5 2 3 2 4" xfId="15448" xr:uid="{00000000-0005-0000-0000-0000FFA20000}"/>
    <cellStyle name="Total 5 2 3 2 5" xfId="27167" xr:uid="{00000000-0005-0000-0000-000000A30000}"/>
    <cellStyle name="Total 5 2 3 2 6" xfId="25035" xr:uid="{00000000-0005-0000-0000-000001A30000}"/>
    <cellStyle name="Total 5 2 3 2 7" xfId="31382" xr:uid="{00000000-0005-0000-0000-000002A30000}"/>
    <cellStyle name="Total 5 2 3 3" xfId="6470" xr:uid="{00000000-0005-0000-0000-000003A30000}"/>
    <cellStyle name="Total 5 2 3 3 2" xfId="23681" xr:uid="{00000000-0005-0000-0000-000004A30000}"/>
    <cellStyle name="Total 5 2 3 3 3" xfId="16536" xr:uid="{00000000-0005-0000-0000-000005A30000}"/>
    <cellStyle name="Total 5 2 3 3 4" xfId="25111" xr:uid="{00000000-0005-0000-0000-000006A30000}"/>
    <cellStyle name="Total 5 2 3 3 5" xfId="30417" xr:uid="{00000000-0005-0000-0000-000007A30000}"/>
    <cellStyle name="Total 5 2 3 3 6" xfId="22076" xr:uid="{00000000-0005-0000-0000-000008A30000}"/>
    <cellStyle name="Total 5 2 3 4" xfId="20333" xr:uid="{00000000-0005-0000-0000-000009A30000}"/>
    <cellStyle name="Total 5 2 3 5" xfId="26262" xr:uid="{00000000-0005-0000-0000-00000AA30000}"/>
    <cellStyle name="Total 5 2 3 6" xfId="22075" xr:uid="{00000000-0005-0000-0000-00000BA30000}"/>
    <cellStyle name="Total 5 2 3 7" xfId="25591" xr:uid="{00000000-0005-0000-0000-00000CA30000}"/>
    <cellStyle name="Total 5 2 3 8" xfId="29871" xr:uid="{00000000-0005-0000-0000-00000DA30000}"/>
    <cellStyle name="Total 5 2 4" xfId="4051" xr:uid="{00000000-0005-0000-0000-00000EA30000}"/>
    <cellStyle name="Total 5 2 4 2" xfId="11969" xr:uid="{00000000-0005-0000-0000-00000FA30000}"/>
    <cellStyle name="Total 5 2 4 3" xfId="21418" xr:uid="{00000000-0005-0000-0000-000010A30000}"/>
    <cellStyle name="Total 5 2 4 4" xfId="14203" xr:uid="{00000000-0005-0000-0000-000011A30000}"/>
    <cellStyle name="Total 5 2 4 5" xfId="27305" xr:uid="{00000000-0005-0000-0000-000012A30000}"/>
    <cellStyle name="Total 5 2 4 6" xfId="30747" xr:uid="{00000000-0005-0000-0000-000013A30000}"/>
    <cellStyle name="Total 5 2 4 7" xfId="20023" xr:uid="{00000000-0005-0000-0000-000014A30000}"/>
    <cellStyle name="Total 5 2 5" xfId="5205" xr:uid="{00000000-0005-0000-0000-000015A30000}"/>
    <cellStyle name="Total 5 2 5 2" xfId="22476" xr:uid="{00000000-0005-0000-0000-000016A30000}"/>
    <cellStyle name="Total 5 2 5 3" xfId="24379" xr:uid="{00000000-0005-0000-0000-000017A30000}"/>
    <cellStyle name="Total 5 2 5 4" xfId="27217" xr:uid="{00000000-0005-0000-0000-000018A30000}"/>
    <cellStyle name="Total 5 2 5 5" xfId="28722" xr:uid="{00000000-0005-0000-0000-000019A30000}"/>
    <cellStyle name="Total 5 2 5 6" xfId="31256" xr:uid="{00000000-0005-0000-0000-00001AA30000}"/>
    <cellStyle name="Total 5 2 6" xfId="22420" xr:uid="{00000000-0005-0000-0000-00001BA30000}"/>
    <cellStyle name="Total 5 2 7" xfId="14281" xr:uid="{00000000-0005-0000-0000-00001CA30000}"/>
    <cellStyle name="Total 5 2 8" xfId="24604" xr:uid="{00000000-0005-0000-0000-00001DA30000}"/>
    <cellStyle name="Total 5 2 9" xfId="29195" xr:uid="{00000000-0005-0000-0000-00001EA30000}"/>
    <cellStyle name="Total 5 3" xfId="839" xr:uid="{00000000-0005-0000-0000-00001FA30000}"/>
    <cellStyle name="Total 5 3 10" xfId="31810" xr:uid="{00000000-0005-0000-0000-000020A30000}"/>
    <cellStyle name="Total 5 3 2" xfId="1541" xr:uid="{00000000-0005-0000-0000-000021A30000}"/>
    <cellStyle name="Total 5 3 2 2" xfId="2632" xr:uid="{00000000-0005-0000-0000-000022A30000}"/>
    <cellStyle name="Total 5 3 2 2 2" xfId="6655" xr:uid="{00000000-0005-0000-0000-000023A30000}"/>
    <cellStyle name="Total 5 3 2 2 2 2" xfId="14076" xr:uid="{00000000-0005-0000-0000-000024A30000}"/>
    <cellStyle name="Total 5 3 2 2 2 3" xfId="23866" xr:uid="{00000000-0005-0000-0000-000025A30000}"/>
    <cellStyle name="Total 5 3 2 2 2 4" xfId="20460" xr:uid="{00000000-0005-0000-0000-000026A30000}"/>
    <cellStyle name="Total 5 3 2 2 2 5" xfId="20024" xr:uid="{00000000-0005-0000-0000-000027A30000}"/>
    <cellStyle name="Total 5 3 2 2 2 6" xfId="18288" xr:uid="{00000000-0005-0000-0000-000028A30000}"/>
    <cellStyle name="Total 5 3 2 2 2 7" xfId="31759" xr:uid="{00000000-0005-0000-0000-000029A30000}"/>
    <cellStyle name="Total 5 3 2 2 3" xfId="4692" xr:uid="{00000000-0005-0000-0000-00002AA30000}"/>
    <cellStyle name="Total 5 3 2 2 3 2" xfId="22010" xr:uid="{00000000-0005-0000-0000-00002BA30000}"/>
    <cellStyle name="Total 5 3 2 2 3 3" xfId="21161" xr:uid="{00000000-0005-0000-0000-00002CA30000}"/>
    <cellStyle name="Total 5 3 2 2 3 4" xfId="14261" xr:uid="{00000000-0005-0000-0000-00002DA30000}"/>
    <cellStyle name="Total 5 3 2 2 3 5" xfId="29400" xr:uid="{00000000-0005-0000-0000-00002EA30000}"/>
    <cellStyle name="Total 5 3 2 2 3 6" xfId="27122" xr:uid="{00000000-0005-0000-0000-00002FA30000}"/>
    <cellStyle name="Total 5 3 2 2 4" xfId="14283" xr:uid="{00000000-0005-0000-0000-000030A30000}"/>
    <cellStyle name="Total 5 3 2 2 5" xfId="22385" xr:uid="{00000000-0005-0000-0000-000031A30000}"/>
    <cellStyle name="Total 5 3 2 2 6" xfId="24723" xr:uid="{00000000-0005-0000-0000-000032A30000}"/>
    <cellStyle name="Total 5 3 2 2 7" xfId="30110" xr:uid="{00000000-0005-0000-0000-000033A30000}"/>
    <cellStyle name="Total 5 3 2 2 8" xfId="31339" xr:uid="{00000000-0005-0000-0000-000034A30000}"/>
    <cellStyle name="Total 5 3 2 3" xfId="5968" xr:uid="{00000000-0005-0000-0000-000035A30000}"/>
    <cellStyle name="Total 5 3 2 3 2" xfId="13597" xr:uid="{00000000-0005-0000-0000-000036A30000}"/>
    <cellStyle name="Total 5 3 2 3 3" xfId="23179" xr:uid="{00000000-0005-0000-0000-000037A30000}"/>
    <cellStyle name="Total 5 3 2 3 4" xfId="24996" xr:uid="{00000000-0005-0000-0000-000038A30000}"/>
    <cellStyle name="Total 5 3 2 3 5" xfId="26963" xr:uid="{00000000-0005-0000-0000-000039A30000}"/>
    <cellStyle name="Total 5 3 2 3 6" xfId="29383" xr:uid="{00000000-0005-0000-0000-00003AA30000}"/>
    <cellStyle name="Total 5 3 2 3 7" xfId="27917" xr:uid="{00000000-0005-0000-0000-00003BA30000}"/>
    <cellStyle name="Total 5 3 2 4" xfId="6667" xr:uid="{00000000-0005-0000-0000-00003CA30000}"/>
    <cellStyle name="Total 5 3 2 4 2" xfId="23878" xr:uid="{00000000-0005-0000-0000-00003DA30000}"/>
    <cellStyle name="Total 5 3 2 4 3" xfId="24780" xr:uid="{00000000-0005-0000-0000-00003EA30000}"/>
    <cellStyle name="Total 5 3 2 4 4" xfId="14717" xr:uid="{00000000-0005-0000-0000-00003FA30000}"/>
    <cellStyle name="Total 5 3 2 4 5" xfId="26399" xr:uid="{00000000-0005-0000-0000-000040A30000}"/>
    <cellStyle name="Total 5 3 2 4 6" xfId="31575" xr:uid="{00000000-0005-0000-0000-000041A30000}"/>
    <cellStyle name="Total 5 3 2 5" xfId="14703" xr:uid="{00000000-0005-0000-0000-000042A30000}"/>
    <cellStyle name="Total 5 3 2 6" xfId="15552" xr:uid="{00000000-0005-0000-0000-000043A30000}"/>
    <cellStyle name="Total 5 3 2 7" xfId="28473" xr:uid="{00000000-0005-0000-0000-000044A30000}"/>
    <cellStyle name="Total 5 3 2 8" xfId="30468" xr:uid="{00000000-0005-0000-0000-000045A30000}"/>
    <cellStyle name="Total 5 3 2 9" xfId="28688" xr:uid="{00000000-0005-0000-0000-000046A30000}"/>
    <cellStyle name="Total 5 3 3" xfId="1948" xr:uid="{00000000-0005-0000-0000-000047A30000}"/>
    <cellStyle name="Total 5 3 3 2" xfId="6249" xr:uid="{00000000-0005-0000-0000-000048A30000}"/>
    <cellStyle name="Total 5 3 3 2 2" xfId="13814" xr:uid="{00000000-0005-0000-0000-000049A30000}"/>
    <cellStyle name="Total 5 3 3 2 3" xfId="23460" xr:uid="{00000000-0005-0000-0000-00004AA30000}"/>
    <cellStyle name="Total 5 3 3 2 4" xfId="25110" xr:uid="{00000000-0005-0000-0000-00004BA30000}"/>
    <cellStyle name="Total 5 3 3 2 5" xfId="28043" xr:uid="{00000000-0005-0000-0000-00004CA30000}"/>
    <cellStyle name="Total 5 3 3 2 6" xfId="27832" xr:uid="{00000000-0005-0000-0000-00004DA30000}"/>
    <cellStyle name="Total 5 3 3 2 7" xfId="26851" xr:uid="{00000000-0005-0000-0000-00004EA30000}"/>
    <cellStyle name="Total 5 3 3 3" xfId="6109" xr:uid="{00000000-0005-0000-0000-00004FA30000}"/>
    <cellStyle name="Total 5 3 3 3 2" xfId="23320" xr:uid="{00000000-0005-0000-0000-000050A30000}"/>
    <cellStyle name="Total 5 3 3 3 3" xfId="24761" xr:uid="{00000000-0005-0000-0000-000051A30000}"/>
    <cellStyle name="Total 5 3 3 3 4" xfId="25727" xr:uid="{00000000-0005-0000-0000-000052A30000}"/>
    <cellStyle name="Total 5 3 3 3 5" xfId="19671" xr:uid="{00000000-0005-0000-0000-000053A30000}"/>
    <cellStyle name="Total 5 3 3 3 6" xfId="31548" xr:uid="{00000000-0005-0000-0000-000054A30000}"/>
    <cellStyle name="Total 5 3 3 4" xfId="20284" xr:uid="{00000000-0005-0000-0000-000055A30000}"/>
    <cellStyle name="Total 5 3 3 5" xfId="19115" xr:uid="{00000000-0005-0000-0000-000056A30000}"/>
    <cellStyle name="Total 5 3 3 6" xfId="14754" xr:uid="{00000000-0005-0000-0000-000057A30000}"/>
    <cellStyle name="Total 5 3 3 7" xfId="29479" xr:uid="{00000000-0005-0000-0000-000058A30000}"/>
    <cellStyle name="Total 5 3 3 8" xfId="27343" xr:uid="{00000000-0005-0000-0000-000059A30000}"/>
    <cellStyle name="Total 5 3 4" xfId="4992" xr:uid="{00000000-0005-0000-0000-00005AA30000}"/>
    <cellStyle name="Total 5 3 4 2" xfId="12761" xr:uid="{00000000-0005-0000-0000-00005BA30000}"/>
    <cellStyle name="Total 5 3 4 3" xfId="22288" xr:uid="{00000000-0005-0000-0000-00005CA30000}"/>
    <cellStyle name="Total 5 3 4 4" xfId="14161" xr:uid="{00000000-0005-0000-0000-00005DA30000}"/>
    <cellStyle name="Total 5 3 4 5" xfId="22033" xr:uid="{00000000-0005-0000-0000-00005EA30000}"/>
    <cellStyle name="Total 5 3 4 6" xfId="30098" xr:uid="{00000000-0005-0000-0000-00005FA30000}"/>
    <cellStyle name="Total 5 3 4 7" xfId="30327" xr:uid="{00000000-0005-0000-0000-000060A30000}"/>
    <cellStyle name="Total 5 3 5" xfId="6752" xr:uid="{00000000-0005-0000-0000-000061A30000}"/>
    <cellStyle name="Total 5 3 5 2" xfId="23963" xr:uid="{00000000-0005-0000-0000-000062A30000}"/>
    <cellStyle name="Total 5 3 5 3" xfId="21772" xr:uid="{00000000-0005-0000-0000-000063A30000}"/>
    <cellStyle name="Total 5 3 5 4" xfId="24974" xr:uid="{00000000-0005-0000-0000-000064A30000}"/>
    <cellStyle name="Total 5 3 5 5" xfId="30767" xr:uid="{00000000-0005-0000-0000-000065A30000}"/>
    <cellStyle name="Total 5 3 5 6" xfId="31041" xr:uid="{00000000-0005-0000-0000-000066A30000}"/>
    <cellStyle name="Total 5 3 6" xfId="22444" xr:uid="{00000000-0005-0000-0000-000067A30000}"/>
    <cellStyle name="Total 5 3 7" xfId="18013" xr:uid="{00000000-0005-0000-0000-000068A30000}"/>
    <cellStyle name="Total 5 3 8" xfId="28569" xr:uid="{00000000-0005-0000-0000-000069A30000}"/>
    <cellStyle name="Total 5 3 9" xfId="25560" xr:uid="{00000000-0005-0000-0000-00006AA30000}"/>
    <cellStyle name="Total 5 4" xfId="1539" xr:uid="{00000000-0005-0000-0000-00006BA30000}"/>
    <cellStyle name="Total 5 4 2" xfId="2630" xr:uid="{00000000-0005-0000-0000-00006CA30000}"/>
    <cellStyle name="Total 5 4 2 2" xfId="6653" xr:uid="{00000000-0005-0000-0000-00006DA30000}"/>
    <cellStyle name="Total 5 4 2 2 2" xfId="14074" xr:uid="{00000000-0005-0000-0000-00006EA30000}"/>
    <cellStyle name="Total 5 4 2 2 3" xfId="23864" xr:uid="{00000000-0005-0000-0000-00006FA30000}"/>
    <cellStyle name="Total 5 4 2 2 4" xfId="20394" xr:uid="{00000000-0005-0000-0000-000070A30000}"/>
    <cellStyle name="Total 5 4 2 2 5" xfId="27474" xr:uid="{00000000-0005-0000-0000-000071A30000}"/>
    <cellStyle name="Total 5 4 2 2 6" xfId="29485" xr:uid="{00000000-0005-0000-0000-000072A30000}"/>
    <cellStyle name="Total 5 4 2 2 7" xfId="30519" xr:uid="{00000000-0005-0000-0000-000073A30000}"/>
    <cellStyle name="Total 5 4 2 3" xfId="6760" xr:uid="{00000000-0005-0000-0000-000074A30000}"/>
    <cellStyle name="Total 5 4 2 3 2" xfId="23971" xr:uid="{00000000-0005-0000-0000-000075A30000}"/>
    <cellStyle name="Total 5 4 2 3 3" xfId="25186" xr:uid="{00000000-0005-0000-0000-000076A30000}"/>
    <cellStyle name="Total 5 4 2 3 4" xfId="26265" xr:uid="{00000000-0005-0000-0000-000077A30000}"/>
    <cellStyle name="Total 5 4 2 3 5" xfId="28638" xr:uid="{00000000-0005-0000-0000-000078A30000}"/>
    <cellStyle name="Total 5 4 2 3 6" xfId="32060" xr:uid="{00000000-0005-0000-0000-000079A30000}"/>
    <cellStyle name="Total 5 4 2 4" xfId="14285" xr:uid="{00000000-0005-0000-0000-00007AA30000}"/>
    <cellStyle name="Total 5 4 2 5" xfId="22367" xr:uid="{00000000-0005-0000-0000-00007BA30000}"/>
    <cellStyle name="Total 5 4 2 6" xfId="25279" xr:uid="{00000000-0005-0000-0000-00007CA30000}"/>
    <cellStyle name="Total 5 4 2 7" xfId="29584" xr:uid="{00000000-0005-0000-0000-00007DA30000}"/>
    <cellStyle name="Total 5 4 2 8" xfId="29467" xr:uid="{00000000-0005-0000-0000-00007EA30000}"/>
    <cellStyle name="Total 5 4 3" xfId="5966" xr:uid="{00000000-0005-0000-0000-00007FA30000}"/>
    <cellStyle name="Total 5 4 3 2" xfId="13595" xr:uid="{00000000-0005-0000-0000-000080A30000}"/>
    <cellStyle name="Total 5 4 3 3" xfId="23177" xr:uid="{00000000-0005-0000-0000-000081A30000}"/>
    <cellStyle name="Total 5 4 3 4" xfId="26429" xr:uid="{00000000-0005-0000-0000-000082A30000}"/>
    <cellStyle name="Total 5 4 3 5" xfId="21021" xr:uid="{00000000-0005-0000-0000-000083A30000}"/>
    <cellStyle name="Total 5 4 3 6" xfId="28803" xr:uid="{00000000-0005-0000-0000-000084A30000}"/>
    <cellStyle name="Total 5 4 3 7" xfId="31618" xr:uid="{00000000-0005-0000-0000-000085A30000}"/>
    <cellStyle name="Total 5 4 4" xfId="6785" xr:uid="{00000000-0005-0000-0000-000086A30000}"/>
    <cellStyle name="Total 5 4 4 2" xfId="23996" xr:uid="{00000000-0005-0000-0000-000087A30000}"/>
    <cellStyle name="Total 5 4 4 3" xfId="24610" xr:uid="{00000000-0005-0000-0000-000088A30000}"/>
    <cellStyle name="Total 5 4 4 4" xfId="28823" xr:uid="{00000000-0005-0000-0000-000089A30000}"/>
    <cellStyle name="Total 5 4 4 5" xfId="25401" xr:uid="{00000000-0005-0000-0000-00008AA30000}"/>
    <cellStyle name="Total 5 4 4 6" xfId="31855" xr:uid="{00000000-0005-0000-0000-00008BA30000}"/>
    <cellStyle name="Total 5 4 5" xfId="15438" xr:uid="{00000000-0005-0000-0000-00008CA30000}"/>
    <cellStyle name="Total 5 4 6" xfId="21268" xr:uid="{00000000-0005-0000-0000-00008DA30000}"/>
    <cellStyle name="Total 5 4 7" xfId="27927" xr:uid="{00000000-0005-0000-0000-00008EA30000}"/>
    <cellStyle name="Total 5 4 8" xfId="30200" xr:uid="{00000000-0005-0000-0000-00008FA30000}"/>
    <cellStyle name="Total 5 4 9" xfId="27415" xr:uid="{00000000-0005-0000-0000-000090A30000}"/>
    <cellStyle name="Total 5 5" xfId="1946" xr:uid="{00000000-0005-0000-0000-000091A30000}"/>
    <cellStyle name="Total 5 5 2" xfId="6247" xr:uid="{00000000-0005-0000-0000-000092A30000}"/>
    <cellStyle name="Total 5 5 2 2" xfId="13812" xr:uid="{00000000-0005-0000-0000-000093A30000}"/>
    <cellStyle name="Total 5 5 2 3" xfId="23458" xr:uid="{00000000-0005-0000-0000-000094A30000}"/>
    <cellStyle name="Total 5 5 2 4" xfId="25043" xr:uid="{00000000-0005-0000-0000-000095A30000}"/>
    <cellStyle name="Total 5 5 2 5" xfId="27188" xr:uid="{00000000-0005-0000-0000-000096A30000}"/>
    <cellStyle name="Total 5 5 2 6" xfId="24549" xr:uid="{00000000-0005-0000-0000-000097A30000}"/>
    <cellStyle name="Total 5 5 2 7" xfId="25341" xr:uid="{00000000-0005-0000-0000-000098A30000}"/>
    <cellStyle name="Total 5 5 3" xfId="6883" xr:uid="{00000000-0005-0000-0000-000099A30000}"/>
    <cellStyle name="Total 5 5 3 2" xfId="24094" xr:uid="{00000000-0005-0000-0000-00009AA30000}"/>
    <cellStyle name="Total 5 5 3 3" xfId="24257" xr:uid="{00000000-0005-0000-0000-00009BA30000}"/>
    <cellStyle name="Total 5 5 3 4" xfId="28921" xr:uid="{00000000-0005-0000-0000-00009CA30000}"/>
    <cellStyle name="Total 5 5 3 5" xfId="27841" xr:uid="{00000000-0005-0000-0000-00009DA30000}"/>
    <cellStyle name="Total 5 5 3 6" xfId="28631" xr:uid="{00000000-0005-0000-0000-00009EA30000}"/>
    <cellStyle name="Total 5 5 4" xfId="19406" xr:uid="{00000000-0005-0000-0000-00009FA30000}"/>
    <cellStyle name="Total 5 5 5" xfId="22552" xr:uid="{00000000-0005-0000-0000-0000A0A30000}"/>
    <cellStyle name="Total 5 5 6" xfId="24901" xr:uid="{00000000-0005-0000-0000-0000A1A30000}"/>
    <cellStyle name="Total 5 5 7" xfId="15156" xr:uid="{00000000-0005-0000-0000-0000A2A30000}"/>
    <cellStyle name="Total 5 5 8" xfId="31954" xr:uid="{00000000-0005-0000-0000-0000A3A30000}"/>
    <cellStyle name="Total 5 6" xfId="4052" xr:uid="{00000000-0005-0000-0000-0000A4A30000}"/>
    <cellStyle name="Total 5 6 2" xfId="11970" xr:uid="{00000000-0005-0000-0000-0000A5A30000}"/>
    <cellStyle name="Total 5 6 3" xfId="21419" xr:uid="{00000000-0005-0000-0000-0000A6A30000}"/>
    <cellStyle name="Total 5 6 4" xfId="21597" xr:uid="{00000000-0005-0000-0000-0000A7A30000}"/>
    <cellStyle name="Total 5 6 5" xfId="15500" xr:uid="{00000000-0005-0000-0000-0000A8A30000}"/>
    <cellStyle name="Total 5 6 6" xfId="26022" xr:uid="{00000000-0005-0000-0000-0000A9A30000}"/>
    <cellStyle name="Total 5 6 7" xfId="31130" xr:uid="{00000000-0005-0000-0000-0000AAA30000}"/>
    <cellStyle name="Total 5 7" xfId="6479" xr:uid="{00000000-0005-0000-0000-0000ABA30000}"/>
    <cellStyle name="Total 5 7 2" xfId="23690" xr:uid="{00000000-0005-0000-0000-0000ACA30000}"/>
    <cellStyle name="Total 5 7 3" xfId="24273" xr:uid="{00000000-0005-0000-0000-0000ADA30000}"/>
    <cellStyle name="Total 5 7 4" xfId="21211" xr:uid="{00000000-0005-0000-0000-0000AEA30000}"/>
    <cellStyle name="Total 5 7 5" xfId="20377" xr:uid="{00000000-0005-0000-0000-0000AFA30000}"/>
    <cellStyle name="Total 5 7 6" xfId="26521" xr:uid="{00000000-0005-0000-0000-0000B0A30000}"/>
    <cellStyle name="Total 5 8" xfId="22106" xr:uid="{00000000-0005-0000-0000-0000B1A30000}"/>
    <cellStyle name="Total 5 9" xfId="20600" xr:uid="{00000000-0005-0000-0000-0000B2A30000}"/>
    <cellStyle name="Warning Text 2" xfId="840" xr:uid="{00000000-0005-0000-0000-0000B3A30000}"/>
    <cellStyle name="Warning Text 2 2" xfId="841" xr:uid="{00000000-0005-0000-0000-0000B4A30000}"/>
    <cellStyle name="Warning Text 3" xfId="842" xr:uid="{00000000-0005-0000-0000-0000B5A30000}"/>
    <cellStyle name="Warning Text 4" xfId="843" xr:uid="{00000000-0005-0000-0000-0000B6A30000}"/>
  </cellStyles>
  <dxfs count="2">
    <dxf>
      <font>
        <color rgb="FF9C0006"/>
      </font>
      <fill>
        <patternFill>
          <bgColor rgb="FFFFC7CE"/>
        </patternFill>
      </fill>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6</xdr:col>
      <xdr:colOff>990600</xdr:colOff>
      <xdr:row>50</xdr:row>
      <xdr:rowOff>106680</xdr:rowOff>
    </xdr:from>
    <xdr:to>
      <xdr:col>6</xdr:col>
      <xdr:colOff>1066800</xdr:colOff>
      <xdr:row>50</xdr:row>
      <xdr:rowOff>296227</xdr:rowOff>
    </xdr:to>
    <xdr:sp macro="" textlink="">
      <xdr:nvSpPr>
        <xdr:cNvPr id="25278" name="Text Box 7">
          <a:extLst>
            <a:ext uri="{FF2B5EF4-FFF2-40B4-BE49-F238E27FC236}">
              <a16:creationId xmlns:a16="http://schemas.microsoft.com/office/drawing/2014/main" id="{00000000-0008-0000-0300-0000BE620000}"/>
            </a:ext>
          </a:extLst>
        </xdr:cNvPr>
        <xdr:cNvSpPr txBox="1">
          <a:spLocks noChangeArrowheads="1"/>
        </xdr:cNvSpPr>
      </xdr:nvSpPr>
      <xdr:spPr bwMode="auto">
        <a:xfrm>
          <a:off x="6614160" y="12725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tom3\AppData\Local\Microsoft\Windows\Temporary%20Internet%20Files\Content.Outlook\B5A8WTB9\DRG_Provider_Rates_DXC%20HPE_20181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_Rates"/>
      <sheetName val="DSS"/>
      <sheetName val="BaseRate WI IME"/>
      <sheetName val="CCRs"/>
    </sheetNames>
    <sheetDataSet>
      <sheetData sheetId="0" refreshError="1"/>
      <sheetData sheetId="1" refreshError="1"/>
      <sheetData sheetId="2" refreshError="1">
        <row r="12">
          <cell r="A12" t="str">
            <v>Saint Francis Hospital</v>
          </cell>
          <cell r="B12" t="str">
            <v>070002</v>
          </cell>
          <cell r="C12" t="str">
            <v>004041620</v>
          </cell>
          <cell r="D12" t="str">
            <v>Saint Francis Hospital</v>
          </cell>
          <cell r="E12">
            <v>6294</v>
          </cell>
          <cell r="F12">
            <v>0.91259999999999997</v>
          </cell>
          <cell r="H12">
            <v>7633.2544009600888</v>
          </cell>
          <cell r="I12">
            <v>43844683.539994016</v>
          </cell>
          <cell r="J12">
            <v>7633.2544009600888</v>
          </cell>
          <cell r="K12">
            <v>43844683.539994016</v>
          </cell>
          <cell r="M12">
            <v>1.2779378727662076</v>
          </cell>
          <cell r="N12">
            <v>5973.1028899215935</v>
          </cell>
          <cell r="P12">
            <v>5327.1069276845483</v>
          </cell>
          <cell r="R12">
            <v>5811.6038993623324</v>
          </cell>
          <cell r="S12">
            <v>7426.8687245108968</v>
          </cell>
          <cell r="T12">
            <v>7225.7496913679779</v>
          </cell>
          <cell r="U12">
            <v>9694.331182989612</v>
          </cell>
          <cell r="V12">
            <v>1.1758725000000001</v>
          </cell>
          <cell r="W12">
            <v>0.14097126120781744</v>
          </cell>
        </row>
        <row r="13">
          <cell r="A13" t="str">
            <v>Day Kimball Hospital</v>
          </cell>
          <cell r="B13" t="str">
            <v>070003</v>
          </cell>
          <cell r="C13" t="str">
            <v>004041638</v>
          </cell>
          <cell r="D13" t="str">
            <v>Day Kimball Hospital</v>
          </cell>
          <cell r="E13">
            <v>774</v>
          </cell>
          <cell r="F13">
            <v>0.48370000000000002</v>
          </cell>
          <cell r="H13">
            <v>7866.9937646139806</v>
          </cell>
          <cell r="I13">
            <v>2945275.0201724875</v>
          </cell>
          <cell r="J13">
            <v>7866.9937646139806</v>
          </cell>
          <cell r="K13">
            <v>2945275.0201724875</v>
          </cell>
          <cell r="M13">
            <v>1.1182504</v>
          </cell>
          <cell r="N13">
            <v>7035.0913933176153</v>
          </cell>
          <cell r="P13">
            <v>5327.1069276845483</v>
          </cell>
          <cell r="R13">
            <v>6608.0952769093483</v>
          </cell>
          <cell r="S13">
            <v>7389.505186641989</v>
          </cell>
          <cell r="T13">
            <v>7575.2766575481937</v>
          </cell>
          <cell r="U13">
            <v>8907.5595015028393</v>
          </cell>
          <cell r="V13">
            <v>1.1758725000000001</v>
          </cell>
          <cell r="W13">
            <v>0</v>
          </cell>
        </row>
        <row r="14">
          <cell r="A14" t="str">
            <v>Sharon Hospital</v>
          </cell>
          <cell r="B14" t="str">
            <v>070004</v>
          </cell>
          <cell r="C14" t="str">
            <v>004221800</v>
          </cell>
          <cell r="D14" t="str">
            <v>Sharon Hospital</v>
          </cell>
          <cell r="E14">
            <v>200</v>
          </cell>
          <cell r="F14">
            <v>0.44990000000000002</v>
          </cell>
          <cell r="H14">
            <v>7830.1683691752587</v>
          </cell>
          <cell r="I14">
            <v>704558.54985838977</v>
          </cell>
          <cell r="J14">
            <v>7830.1683691752587</v>
          </cell>
          <cell r="K14">
            <v>704558.54985838977</v>
          </cell>
          <cell r="M14">
            <v>1.1182504</v>
          </cell>
          <cell r="N14">
            <v>7002.1601326279506</v>
          </cell>
          <cell r="P14">
            <v>5327.1069276845483</v>
          </cell>
          <cell r="R14">
            <v>6583.3968313921005</v>
          </cell>
          <cell r="S14">
            <v>7361.8861400629485</v>
          </cell>
          <cell r="T14">
            <v>7564.4381563737079</v>
          </cell>
          <cell r="U14">
            <v>8894.814806030543</v>
          </cell>
          <cell r="V14">
            <v>1.1758725000000001</v>
          </cell>
          <cell r="W14">
            <v>0</v>
          </cell>
        </row>
        <row r="15">
          <cell r="A15" t="str">
            <v>Waterbury Hospital</v>
          </cell>
          <cell r="B15" t="str">
            <v>070005</v>
          </cell>
          <cell r="C15" t="str">
            <v>008069222</v>
          </cell>
          <cell r="D15" t="str">
            <v>Waterbury Hospital</v>
          </cell>
          <cell r="E15">
            <v>2797</v>
          </cell>
          <cell r="F15">
            <v>0.68</v>
          </cell>
          <cell r="H15">
            <v>6907.5019789058524</v>
          </cell>
          <cell r="I15">
            <v>13137792.463799775</v>
          </cell>
          <cell r="J15">
            <v>6907.5019789058524</v>
          </cell>
          <cell r="K15">
            <v>13137792.463799775</v>
          </cell>
          <cell r="M15">
            <v>1.2504687536643488</v>
          </cell>
          <cell r="N15">
            <v>5523.9300931464668</v>
          </cell>
          <cell r="P15">
            <v>5327.1069276845483</v>
          </cell>
          <cell r="R15">
            <v>5474.7243017809869</v>
          </cell>
          <cell r="S15">
            <v>6845.9716743039935</v>
          </cell>
          <cell r="T15">
            <v>7077.9156946293642</v>
          </cell>
          <cell r="U15">
            <v>9109.9186471519224</v>
          </cell>
          <cell r="V15">
            <v>1.1758725000000001</v>
          </cell>
          <cell r="W15">
            <v>9.4583455534251459E-2</v>
          </cell>
        </row>
        <row r="16">
          <cell r="A16" t="str">
            <v>Stamford Hospital</v>
          </cell>
          <cell r="B16" t="str">
            <v>070006</v>
          </cell>
          <cell r="C16" t="str">
            <v>004041661</v>
          </cell>
          <cell r="D16" t="str">
            <v>Stamford Hospital</v>
          </cell>
          <cell r="E16">
            <v>2960</v>
          </cell>
          <cell r="F16">
            <v>0.68679999999999997</v>
          </cell>
          <cell r="H16">
            <v>6754.7440174233852</v>
          </cell>
          <cell r="I16">
            <v>13731908.245852487</v>
          </cell>
          <cell r="J16">
            <v>6754.7440174233852</v>
          </cell>
          <cell r="K16">
            <v>13731908.245852487</v>
          </cell>
          <cell r="M16">
            <v>1.3649969276408735</v>
          </cell>
          <cell r="N16">
            <v>4948.5415539342057</v>
          </cell>
          <cell r="P16">
            <v>5327.1069276845483</v>
          </cell>
          <cell r="R16">
            <v>5043.1828973717911</v>
          </cell>
          <cell r="S16">
            <v>6883.9291604434939</v>
          </cell>
          <cell r="T16">
            <v>6888.5409416611292</v>
          </cell>
          <cell r="U16">
            <v>9037.3093130425332</v>
          </cell>
          <cell r="V16">
            <v>1.181678</v>
          </cell>
          <cell r="W16">
            <v>0.11022947426439927</v>
          </cell>
        </row>
        <row r="17">
          <cell r="A17" t="str">
            <v>Lawrence &amp; Memorial Hospital</v>
          </cell>
          <cell r="B17" t="str">
            <v>070007</v>
          </cell>
          <cell r="C17" t="str">
            <v>004041679</v>
          </cell>
          <cell r="D17" t="str">
            <v>Lawrence &amp; Memorial Hospital</v>
          </cell>
          <cell r="E17">
            <v>2545</v>
          </cell>
          <cell r="F17">
            <v>0.72140000000000004</v>
          </cell>
          <cell r="H17">
            <v>7141.6929655130371</v>
          </cell>
          <cell r="I17">
            <v>13111884.042042213</v>
          </cell>
          <cell r="J17">
            <v>7141.6929655130371</v>
          </cell>
          <cell r="K17">
            <v>13111884.042042213</v>
          </cell>
          <cell r="M17">
            <v>1.1213482576398275</v>
          </cell>
          <cell r="N17">
            <v>6368.8447517139857</v>
          </cell>
          <cell r="P17">
            <v>5327.1069276845483</v>
          </cell>
          <cell r="R17">
            <v>6108.4102957066261</v>
          </cell>
          <cell r="S17">
            <v>6849.6552420398084</v>
          </cell>
          <cell r="T17">
            <v>7355.9982316303995</v>
          </cell>
          <cell r="U17">
            <v>8668.5353083817263</v>
          </cell>
          <cell r="V17">
            <v>1.1758725000000001</v>
          </cell>
          <cell r="W17">
            <v>2.175710473301451E-3</v>
          </cell>
        </row>
        <row r="18">
          <cell r="A18" t="str">
            <v>Johnson Memorial Hospital</v>
          </cell>
          <cell r="B18" t="str">
            <v>070008</v>
          </cell>
          <cell r="C18" t="str">
            <v>004041687</v>
          </cell>
          <cell r="D18" t="str">
            <v>Johnson Memorial Hospital</v>
          </cell>
          <cell r="E18">
            <v>355</v>
          </cell>
          <cell r="F18">
            <v>0.52129999999999999</v>
          </cell>
          <cell r="H18">
            <v>5018.2371598418731</v>
          </cell>
          <cell r="I18">
            <v>928682.49615607678</v>
          </cell>
          <cell r="J18">
            <v>5018.2371598418731</v>
          </cell>
          <cell r="K18">
            <v>928682.49615607678</v>
          </cell>
          <cell r="M18">
            <v>1.1182504</v>
          </cell>
          <cell r="N18">
            <v>4487.5791324035054</v>
          </cell>
          <cell r="P18">
            <v>5327.1069276845483</v>
          </cell>
          <cell r="R18">
            <v>4697.4610812237661</v>
          </cell>
          <cell r="S18">
            <v>5252.9377330629086</v>
          </cell>
          <cell r="T18">
            <v>6736.8266846748375</v>
          </cell>
          <cell r="U18">
            <v>7921.6492357753132</v>
          </cell>
          <cell r="V18">
            <v>1.1758725000000001</v>
          </cell>
          <cell r="W18">
            <v>0</v>
          </cell>
        </row>
        <row r="19">
          <cell r="A19" t="str">
            <v>Bridgeport Hospital</v>
          </cell>
          <cell r="B19" t="str">
            <v>070010</v>
          </cell>
          <cell r="C19" t="str">
            <v>004041703</v>
          </cell>
          <cell r="D19" t="str">
            <v>Bridgeport Hospital</v>
          </cell>
          <cell r="E19">
            <v>5650</v>
          </cell>
          <cell r="F19">
            <v>0.75949999999999995</v>
          </cell>
          <cell r="H19">
            <v>9281.4436591934718</v>
          </cell>
          <cell r="I19">
            <v>39828298.994239546</v>
          </cell>
          <cell r="J19">
            <v>9281.4436591934718</v>
          </cell>
          <cell r="K19">
            <v>39828298.994239546</v>
          </cell>
          <cell r="M19">
            <v>1.4151430792577278</v>
          </cell>
          <cell r="N19">
            <v>6558.6609546660002</v>
          </cell>
          <cell r="P19">
            <v>5327.1069276845483</v>
          </cell>
          <cell r="R19">
            <v>6250.7724479206372</v>
          </cell>
          <cell r="S19">
            <v>8845.7373696897757</v>
          </cell>
          <cell r="T19">
            <v>7418.471489426981</v>
          </cell>
          <cell r="U19">
            <v>10164.874901450117</v>
          </cell>
          <cell r="V19">
            <v>1.181678</v>
          </cell>
          <cell r="W19">
            <v>0.15954726569189095</v>
          </cell>
        </row>
        <row r="20">
          <cell r="A20" t="str">
            <v>Charlotte Hungerford Hospital</v>
          </cell>
          <cell r="B20" t="str">
            <v>070011</v>
          </cell>
          <cell r="C20" t="str">
            <v>004041711</v>
          </cell>
          <cell r="D20" t="str">
            <v>Charlotte Hungerford Hospital</v>
          </cell>
          <cell r="E20">
            <v>902</v>
          </cell>
          <cell r="F20">
            <v>0.67579999999999996</v>
          </cell>
          <cell r="H20">
            <v>5641.369764112721</v>
          </cell>
          <cell r="I20">
            <v>3438818.7933018138</v>
          </cell>
          <cell r="J20">
            <v>5641.369764112721</v>
          </cell>
          <cell r="K20">
            <v>3438818.7933018138</v>
          </cell>
          <cell r="M20">
            <v>1.1182504</v>
          </cell>
          <cell r="N20">
            <v>5044.81801581535</v>
          </cell>
          <cell r="P20">
            <v>5327.1069276845483</v>
          </cell>
          <cell r="R20">
            <v>5115.3902437826491</v>
          </cell>
          <cell r="S20">
            <v>5720.287186266045</v>
          </cell>
          <cell r="T20">
            <v>6920.2279321777605</v>
          </cell>
          <cell r="U20">
            <v>8137.3057191796943</v>
          </cell>
          <cell r="V20">
            <v>1.1758725000000001</v>
          </cell>
          <cell r="W20">
            <v>0</v>
          </cell>
        </row>
        <row r="21">
          <cell r="A21" t="str">
            <v>Rockville General Hospital</v>
          </cell>
          <cell r="B21" t="str">
            <v>070012</v>
          </cell>
          <cell r="C21" t="str">
            <v>008069217</v>
          </cell>
          <cell r="D21" t="str">
            <v>Rockville General Hospital</v>
          </cell>
          <cell r="E21">
            <v>217</v>
          </cell>
          <cell r="F21">
            <v>1.2676000000000001</v>
          </cell>
          <cell r="H21">
            <v>5029.4087830744256</v>
          </cell>
          <cell r="I21">
            <v>1383435.4504332559</v>
          </cell>
          <cell r="J21">
            <v>5029.4087830744256</v>
          </cell>
          <cell r="K21">
            <v>1383435.4504332559</v>
          </cell>
          <cell r="M21">
            <v>1.1257754552385275</v>
          </cell>
          <cell r="N21">
            <v>4467.5061617938745</v>
          </cell>
          <cell r="P21">
            <v>5327.1069276845483</v>
          </cell>
          <cell r="R21">
            <v>4682.4063532665432</v>
          </cell>
          <cell r="S21">
            <v>5271.3381439604163</v>
          </cell>
          <cell r="T21">
            <v>6730.2201682229424</v>
          </cell>
          <cell r="U21">
            <v>7963.3447226527642</v>
          </cell>
          <cell r="V21">
            <v>1.1758725000000001</v>
          </cell>
          <cell r="W21">
            <v>6.250272028583837E-3</v>
          </cell>
        </row>
        <row r="22">
          <cell r="A22" t="str">
            <v>Danbury Hospital dba New Milford Hospital</v>
          </cell>
          <cell r="B22" t="str">
            <v>070015</v>
          </cell>
          <cell r="C22" t="str">
            <v>004041752</v>
          </cell>
          <cell r="D22" t="str">
            <v>New Milford Hospital</v>
          </cell>
          <cell r="E22">
            <v>69</v>
          </cell>
          <cell r="F22">
            <v>0.83309999999999995</v>
          </cell>
          <cell r="H22">
            <v>8529.1280337443641</v>
          </cell>
          <cell r="I22">
            <v>490287.54297895764</v>
          </cell>
          <cell r="J22">
            <v>8529.1280337443641</v>
          </cell>
          <cell r="K22">
            <v>490287.54297895764</v>
          </cell>
          <cell r="M22">
            <v>1.2553596451727547</v>
          </cell>
          <cell r="N22">
            <v>6794.1709505650388</v>
          </cell>
          <cell r="P22">
            <v>5327.1069276845483</v>
          </cell>
          <cell r="R22">
            <v>6427.4049448449159</v>
          </cell>
          <cell r="S22">
            <v>8068.7047909421226</v>
          </cell>
          <cell r="T22">
            <v>7495.9837168272516</v>
          </cell>
          <cell r="U22">
            <v>9970.9715339335671</v>
          </cell>
          <cell r="V22">
            <v>1.1758725000000001</v>
          </cell>
          <cell r="W22">
            <v>0.13122399400155493</v>
          </cell>
        </row>
        <row r="23">
          <cell r="A23" t="str">
            <v>Saint Mary's Hospital</v>
          </cell>
          <cell r="B23" t="str">
            <v>070016</v>
          </cell>
          <cell r="C23" t="str">
            <v>004041760</v>
          </cell>
          <cell r="D23" t="str">
            <v>Saint Mary's Hospital</v>
          </cell>
          <cell r="E23">
            <v>3091</v>
          </cell>
          <cell r="F23">
            <v>0.78159999999999996</v>
          </cell>
          <cell r="H23">
            <v>6809.0032442626898</v>
          </cell>
          <cell r="I23">
            <v>16450045.248297285</v>
          </cell>
          <cell r="J23">
            <v>6809.0032442626898</v>
          </cell>
          <cell r="K23">
            <v>16450045.248297285</v>
          </cell>
          <cell r="M23">
            <v>1.3132751907553242</v>
          </cell>
          <cell r="N23">
            <v>5184.7497707974844</v>
          </cell>
          <cell r="P23">
            <v>5327.1069276845483</v>
          </cell>
          <cell r="R23">
            <v>5220.3390600192506</v>
          </cell>
          <cell r="S23">
            <v>6855.7417748542512</v>
          </cell>
          <cell r="T23">
            <v>6966.2829710362557</v>
          </cell>
          <cell r="U23">
            <v>9350.482404054037</v>
          </cell>
          <cell r="V23">
            <v>1.1758725000000001</v>
          </cell>
          <cell r="W23">
            <v>0.14149147406438253</v>
          </cell>
        </row>
        <row r="24">
          <cell r="A24" t="str">
            <v>Midstate Medical Center</v>
          </cell>
          <cell r="B24" t="str">
            <v>070017</v>
          </cell>
          <cell r="C24" t="str">
            <v>004041778</v>
          </cell>
          <cell r="D24" t="str">
            <v>Midstate Medical Center</v>
          </cell>
          <cell r="E24">
            <v>1958</v>
          </cell>
          <cell r="F24">
            <v>0.6734</v>
          </cell>
          <cell r="H24">
            <v>6715.5175378603353</v>
          </cell>
          <cell r="I24">
            <v>8854525.380570503</v>
          </cell>
          <cell r="J24">
            <v>6715.5175378603353</v>
          </cell>
          <cell r="K24">
            <v>8854525.380570503</v>
          </cell>
          <cell r="M24">
            <v>1.1539552</v>
          </cell>
          <cell r="N24">
            <v>5819.5652117693435</v>
          </cell>
          <cell r="P24">
            <v>5327.1069276845483</v>
          </cell>
          <cell r="R24">
            <v>5696.4506407481449</v>
          </cell>
          <cell r="S24">
            <v>6573.4488384346532</v>
          </cell>
          <cell r="T24">
            <v>7175.2166030461194</v>
          </cell>
          <cell r="U24">
            <v>8437.1398850653495</v>
          </cell>
          <cell r="V24">
            <v>1.1758725000000001</v>
          </cell>
          <cell r="W24">
            <v>0</v>
          </cell>
        </row>
        <row r="25">
          <cell r="A25" t="str">
            <v>Greenwich Hospital</v>
          </cell>
          <cell r="B25" t="str">
            <v>070018</v>
          </cell>
          <cell r="C25" t="str">
            <v>004041786</v>
          </cell>
          <cell r="D25" t="str">
            <v>Greenwich Hospital</v>
          </cell>
          <cell r="E25">
            <v>393</v>
          </cell>
          <cell r="F25">
            <v>0.75139999999999996</v>
          </cell>
          <cell r="H25">
            <v>9070.3780631191239</v>
          </cell>
          <cell r="I25">
            <v>2678484.4561146894</v>
          </cell>
          <cell r="J25">
            <v>9070.3780631191239</v>
          </cell>
          <cell r="K25">
            <v>2678484.4561146894</v>
          </cell>
          <cell r="M25">
            <v>1.3066858014155609</v>
          </cell>
          <cell r="N25">
            <v>6941.5142135109973</v>
          </cell>
          <cell r="P25">
            <v>5327.1069276845483</v>
          </cell>
          <cell r="R25">
            <v>6537.9123920543852</v>
          </cell>
          <cell r="S25">
            <v>8542.9972935963106</v>
          </cell>
          <cell r="T25">
            <v>7544.4780682443397</v>
          </cell>
          <cell r="U25">
            <v>9550.7094731619782</v>
          </cell>
          <cell r="V25">
            <v>1.181678</v>
          </cell>
          <cell r="W25">
            <v>7.1290574321716899E-2</v>
          </cell>
        </row>
        <row r="26">
          <cell r="A26" t="str">
            <v>Milford Hospital</v>
          </cell>
          <cell r="B26" t="str">
            <v>070019</v>
          </cell>
          <cell r="C26" t="str">
            <v>004041794</v>
          </cell>
          <cell r="D26" t="str">
            <v>Milford Hospital</v>
          </cell>
          <cell r="E26">
            <v>292</v>
          </cell>
          <cell r="F26">
            <v>0.77110000000000001</v>
          </cell>
          <cell r="H26">
            <v>5128.3991174885405</v>
          </cell>
          <cell r="I26">
            <v>1154716.4993726609</v>
          </cell>
          <cell r="J26">
            <v>5128.3991174885405</v>
          </cell>
          <cell r="K26">
            <v>1154716.4993726609</v>
          </cell>
          <cell r="M26">
            <v>1.1539552</v>
          </cell>
          <cell r="N26">
            <v>4444.1925626649463</v>
          </cell>
          <cell r="P26">
            <v>5327.1069276845483</v>
          </cell>
          <cell r="R26">
            <v>4664.9211539198468</v>
          </cell>
          <cell r="S26">
            <v>5383.1100231558075</v>
          </cell>
          <cell r="T26">
            <v>6722.5470799096338</v>
          </cell>
          <cell r="U26">
            <v>7904.8582412210417</v>
          </cell>
          <cell r="V26">
            <v>1.1758725000000001</v>
          </cell>
          <cell r="W26">
            <v>0</v>
          </cell>
        </row>
        <row r="27">
          <cell r="A27" t="str">
            <v>Middlesex Hospital</v>
          </cell>
          <cell r="B27" t="str">
            <v>070020</v>
          </cell>
          <cell r="C27" t="str">
            <v>004041810</v>
          </cell>
          <cell r="D27" t="str">
            <v>Middlesex Hospital</v>
          </cell>
          <cell r="E27">
            <v>1817</v>
          </cell>
          <cell r="F27">
            <v>0.72570000000000001</v>
          </cell>
          <cell r="H27">
            <v>7055.895720380865</v>
          </cell>
          <cell r="I27">
            <v>9303882.2236174755</v>
          </cell>
          <cell r="J27">
            <v>7055.895720380865</v>
          </cell>
          <cell r="K27">
            <v>9303882.2236174755</v>
          </cell>
          <cell r="M27">
            <v>1.1811886092899413</v>
          </cell>
          <cell r="N27">
            <v>5973.5555057734937</v>
          </cell>
          <cell r="P27">
            <v>5327.1069276845483</v>
          </cell>
          <cell r="R27">
            <v>5811.9433612512576</v>
          </cell>
          <cell r="S27">
            <v>6865.0012961482798</v>
          </cell>
          <cell r="T27">
            <v>7225.8986585602343</v>
          </cell>
          <cell r="U27">
            <v>9000.705998643567</v>
          </cell>
          <cell r="V27">
            <v>1.1758725000000001</v>
          </cell>
          <cell r="W27">
            <v>5.9313424202321455E-2</v>
          </cell>
        </row>
        <row r="28">
          <cell r="A28" t="str">
            <v>Windham Community Memorial Hospital</v>
          </cell>
          <cell r="B28" t="str">
            <v>070021</v>
          </cell>
          <cell r="C28" t="str">
            <v>004041828</v>
          </cell>
          <cell r="D28" t="str">
            <v>Windham Community Memorial Hospital</v>
          </cell>
          <cell r="E28">
            <v>430</v>
          </cell>
          <cell r="F28">
            <v>0.78039999999999998</v>
          </cell>
          <cell r="H28">
            <v>7170.7792779453976</v>
          </cell>
          <cell r="I28">
            <v>2406312.7438586932</v>
          </cell>
          <cell r="J28">
            <v>7170.7792779453976</v>
          </cell>
          <cell r="K28">
            <v>2406312.7438586932</v>
          </cell>
          <cell r="M28">
            <v>1.1182504</v>
          </cell>
          <cell r="N28">
            <v>6412.4987372643891</v>
          </cell>
          <cell r="P28">
            <v>5327.1069276845483</v>
          </cell>
          <cell r="R28">
            <v>6141.1507848694291</v>
          </cell>
          <cell r="S28">
            <v>6867.3443216405531</v>
          </cell>
          <cell r="T28">
            <v>7370.3658496246753</v>
          </cell>
          <cell r="U28">
            <v>8666.6105175127923</v>
          </cell>
          <cell r="V28">
            <v>1.1758725000000001</v>
          </cell>
          <cell r="W28">
            <v>0</v>
          </cell>
        </row>
        <row r="29">
          <cell r="A29" t="str">
            <v>Yale-New Haven Hospital</v>
          </cell>
          <cell r="B29" t="str">
            <v>070022</v>
          </cell>
          <cell r="C29" t="str">
            <v>004041836</v>
          </cell>
          <cell r="D29" t="str">
            <v>Yale-New Haven Hospital</v>
          </cell>
          <cell r="E29">
            <v>18135</v>
          </cell>
          <cell r="F29">
            <v>1.0448</v>
          </cell>
          <cell r="H29">
            <v>6883.1283586746367</v>
          </cell>
          <cell r="I29">
            <v>130417716.65331303</v>
          </cell>
          <cell r="J29">
            <v>6883.1283586746367</v>
          </cell>
          <cell r="K29">
            <v>130417716.65331303</v>
          </cell>
          <cell r="M29">
            <v>1.475201477809533</v>
          </cell>
          <cell r="N29">
            <v>4665.8903629185052</v>
          </cell>
          <cell r="P29">
            <v>5327.1069276845483</v>
          </cell>
          <cell r="R29">
            <v>4831.1945041100162</v>
          </cell>
          <cell r="S29">
            <v>7126.9852720483896</v>
          </cell>
          <cell r="T29">
            <v>6795.5133684180864</v>
          </cell>
          <cell r="U29">
            <v>10120.30022575222</v>
          </cell>
          <cell r="V29">
            <v>1.1758725000000001</v>
          </cell>
          <cell r="W29">
            <v>0.2665166148761377</v>
          </cell>
        </row>
        <row r="30">
          <cell r="A30" t="str">
            <v>William W. Backus Hospital</v>
          </cell>
          <cell r="B30" t="str">
            <v>070024</v>
          </cell>
          <cell r="C30" t="str">
            <v>004041851</v>
          </cell>
          <cell r="D30" t="str">
            <v>William W. Backus Hospital</v>
          </cell>
          <cell r="E30">
            <v>2228</v>
          </cell>
          <cell r="F30">
            <v>0.76559999999999995</v>
          </cell>
          <cell r="H30">
            <v>5906.0659254536404</v>
          </cell>
          <cell r="I30">
            <v>10074312.11359084</v>
          </cell>
          <cell r="J30">
            <v>5906.0659254536404</v>
          </cell>
          <cell r="K30">
            <v>10074312.11359084</v>
          </cell>
          <cell r="M30">
            <v>1.1187375999999998</v>
          </cell>
          <cell r="N30">
            <v>5279.2235868836815</v>
          </cell>
          <cell r="P30">
            <v>5327.1069276845483</v>
          </cell>
          <cell r="R30">
            <v>5291.1944220838977</v>
          </cell>
          <cell r="S30">
            <v>5919.4581488955255</v>
          </cell>
          <cell r="T30">
            <v>6997.3766657556253</v>
          </cell>
          <cell r="U30">
            <v>8228.0227934037321</v>
          </cell>
          <cell r="V30">
            <v>1.1758725000000001</v>
          </cell>
          <cell r="W30">
            <v>0</v>
          </cell>
        </row>
        <row r="31">
          <cell r="A31" t="str">
            <v>Hartford Hospital</v>
          </cell>
          <cell r="B31" t="str">
            <v>070025</v>
          </cell>
          <cell r="C31" t="str">
            <v>004041869</v>
          </cell>
          <cell r="D31" t="str">
            <v>Hartford Hospital</v>
          </cell>
          <cell r="E31">
            <v>7216</v>
          </cell>
          <cell r="F31">
            <v>1.0328999999999999</v>
          </cell>
          <cell r="H31">
            <v>6567.6715249900435</v>
          </cell>
          <cell r="I31">
            <v>48951524.977458552</v>
          </cell>
          <cell r="J31">
            <v>6567.6715249900435</v>
          </cell>
          <cell r="K31">
            <v>48951524.977458552</v>
          </cell>
          <cell r="M31">
            <v>1.3035294848547438</v>
          </cell>
          <cell r="N31">
            <v>5038.3758873869265</v>
          </cell>
          <cell r="P31">
            <v>5327.1069276845483</v>
          </cell>
          <cell r="R31">
            <v>5110.5586474613319</v>
          </cell>
          <cell r="S31">
            <v>6661.7638810452263</v>
          </cell>
          <cell r="T31">
            <v>6918.107666658756</v>
          </cell>
          <cell r="U31">
            <v>9302.1429203326061</v>
          </cell>
          <cell r="V31">
            <v>1.1758725000000001</v>
          </cell>
          <cell r="W31">
            <v>0.14349812670571646</v>
          </cell>
        </row>
        <row r="32">
          <cell r="A32" t="str">
            <v>Manchester Memorial Hospital</v>
          </cell>
          <cell r="B32" t="str">
            <v>070027</v>
          </cell>
          <cell r="C32" t="str">
            <v>008069211</v>
          </cell>
          <cell r="D32" t="str">
            <v>Manchester Memorial Hospital</v>
          </cell>
          <cell r="E32">
            <v>1498</v>
          </cell>
          <cell r="F32">
            <v>0.64900000000000002</v>
          </cell>
          <cell r="H32">
            <v>7860.3893197666894</v>
          </cell>
          <cell r="I32">
            <v>7641886.2174558146</v>
          </cell>
          <cell r="J32">
            <v>7860.3893197666894</v>
          </cell>
          <cell r="K32">
            <v>7641886.2174558146</v>
          </cell>
          <cell r="M32">
            <v>1.2000393802775866</v>
          </cell>
          <cell r="N32">
            <v>6550.109478864324</v>
          </cell>
          <cell r="P32">
            <v>5327.1069276845483</v>
          </cell>
          <cell r="R32">
            <v>6244.3588410693801</v>
          </cell>
          <cell r="S32">
            <v>7493.4765138677676</v>
          </cell>
          <cell r="T32">
            <v>7415.6569849537536</v>
          </cell>
          <cell r="U32">
            <v>9616.9936543084841</v>
          </cell>
          <cell r="V32">
            <v>1.1758725000000001</v>
          </cell>
          <cell r="W32">
            <v>0.10288305132683023</v>
          </cell>
        </row>
        <row r="33">
          <cell r="A33" t="str">
            <v>Saint Vincent's Medical Center</v>
          </cell>
          <cell r="B33" t="str">
            <v>070028</v>
          </cell>
          <cell r="C33" t="str">
            <v>004041893</v>
          </cell>
          <cell r="D33" t="str">
            <v>Saint Vincent's Medical Center</v>
          </cell>
          <cell r="E33">
            <v>2750</v>
          </cell>
          <cell r="F33">
            <v>0.8407</v>
          </cell>
          <cell r="H33">
            <v>5924.4966272517058</v>
          </cell>
          <cell r="I33">
            <v>13696991.864958901</v>
          </cell>
          <cell r="J33">
            <v>5924.4966272517058</v>
          </cell>
          <cell r="K33">
            <v>13696991.864958901</v>
          </cell>
          <cell r="M33">
            <v>1.3162802170226191</v>
          </cell>
          <cell r="N33">
            <v>4500.9387443752021</v>
          </cell>
          <cell r="P33">
            <v>5327.1069276845483</v>
          </cell>
          <cell r="R33">
            <v>4707.4807902025386</v>
          </cell>
          <cell r="S33">
            <v>6196.3638361576077</v>
          </cell>
          <cell r="T33">
            <v>6741.2236669650219</v>
          </cell>
          <cell r="U33">
            <v>8659.4955921621222</v>
          </cell>
          <cell r="V33">
            <v>1.181678</v>
          </cell>
          <cell r="W33">
            <v>8.706298627813519E-2</v>
          </cell>
        </row>
        <row r="34">
          <cell r="A34" t="str">
            <v>Bristol Hospital</v>
          </cell>
          <cell r="B34" t="str">
            <v>070029</v>
          </cell>
          <cell r="C34" t="str">
            <v>004041901</v>
          </cell>
          <cell r="D34" t="str">
            <v>Bristol Hospital</v>
          </cell>
          <cell r="E34">
            <v>1157</v>
          </cell>
          <cell r="F34">
            <v>0.69730000000000003</v>
          </cell>
          <cell r="H34">
            <v>5953.0971421090708</v>
          </cell>
          <cell r="I34">
            <v>4802816.4952319022</v>
          </cell>
          <cell r="J34">
            <v>5953.0971421090708</v>
          </cell>
          <cell r="K34">
            <v>4802816.4952319022</v>
          </cell>
          <cell r="M34">
            <v>1.1182504</v>
          </cell>
          <cell r="N34">
            <v>5323.5815002695917</v>
          </cell>
          <cell r="P34">
            <v>5327.1069276845483</v>
          </cell>
          <cell r="R34">
            <v>5324.4628571233307</v>
          </cell>
          <cell r="S34">
            <v>5954.0827197633071</v>
          </cell>
          <cell r="T34">
            <v>7011.9759639987624</v>
          </cell>
          <cell r="U34">
            <v>8245.1897067271348</v>
          </cell>
          <cell r="V34">
            <v>1.1758725000000001</v>
          </cell>
          <cell r="W34">
            <v>0</v>
          </cell>
        </row>
        <row r="35">
          <cell r="A35" t="str">
            <v>Griffin Hospital</v>
          </cell>
          <cell r="B35" t="str">
            <v>070031</v>
          </cell>
          <cell r="C35" t="str">
            <v>004041927</v>
          </cell>
          <cell r="D35" t="str">
            <v>Griffin Hospital</v>
          </cell>
          <cell r="E35">
            <v>1190</v>
          </cell>
          <cell r="F35">
            <v>0.60629999999999995</v>
          </cell>
          <cell r="H35">
            <v>7667.4118697196564</v>
          </cell>
          <cell r="I35">
            <v>5532014.6617671223</v>
          </cell>
          <cell r="J35">
            <v>7667.4118697196564</v>
          </cell>
          <cell r="K35">
            <v>5532014.6617671223</v>
          </cell>
          <cell r="M35">
            <v>1.3132323690508387</v>
          </cell>
          <cell r="N35">
            <v>5838.5797140085806</v>
          </cell>
          <cell r="P35">
            <v>5327.1069276845483</v>
          </cell>
          <cell r="R35">
            <v>5710.7115174275723</v>
          </cell>
          <cell r="S35">
            <v>7499.4912149973206</v>
          </cell>
          <cell r="T35">
            <v>7181.4747510956076</v>
          </cell>
          <cell r="U35">
            <v>9467.9737173257017</v>
          </cell>
          <cell r="V35">
            <v>1.1758725000000001</v>
          </cell>
          <cell r="W35">
            <v>0.12120021426422961</v>
          </cell>
        </row>
        <row r="36">
          <cell r="A36" t="str">
            <v>Danbury Hospital</v>
          </cell>
          <cell r="B36" t="str">
            <v>070033</v>
          </cell>
          <cell r="C36" t="str">
            <v>004041935</v>
          </cell>
          <cell r="D36" t="str">
            <v>Danbury Hospital</v>
          </cell>
          <cell r="E36">
            <v>3081</v>
          </cell>
          <cell r="F36">
            <v>0.69269999999999998</v>
          </cell>
          <cell r="H36">
            <v>8529.1280337443641</v>
          </cell>
          <cell r="I36">
            <v>18202939.253031116</v>
          </cell>
          <cell r="J36">
            <v>8529.1280337443641</v>
          </cell>
          <cell r="K36">
            <v>18202939.253031116</v>
          </cell>
          <cell r="M36">
            <v>1.3784983423153099</v>
          </cell>
          <cell r="N36">
            <v>6187.2602758585399</v>
          </cell>
          <cell r="P36">
            <v>5327.1069276845483</v>
          </cell>
          <cell r="R36">
            <v>5972.2219388150415</v>
          </cell>
          <cell r="S36">
            <v>8232.6980425956608</v>
          </cell>
          <cell r="T36">
            <v>7296.2342410144756</v>
          </cell>
          <cell r="U36">
            <v>9753.1864494152633</v>
          </cell>
          <cell r="V36">
            <v>1.181678</v>
          </cell>
          <cell r="W36">
            <v>0.13122399400155493</v>
          </cell>
        </row>
        <row r="37">
          <cell r="A37" t="str">
            <v>Norwalk Hospital</v>
          </cell>
          <cell r="B37" t="str">
            <v>070034</v>
          </cell>
          <cell r="C37" t="str">
            <v>004041943</v>
          </cell>
          <cell r="D37" t="str">
            <v>Norwalk Hospital</v>
          </cell>
          <cell r="E37">
            <v>2227</v>
          </cell>
          <cell r="F37">
            <v>0.63949999999999996</v>
          </cell>
          <cell r="H37">
            <v>10170.913592149825</v>
          </cell>
          <cell r="I37">
            <v>14485074.412334442</v>
          </cell>
          <cell r="J37">
            <v>10170.913592149825</v>
          </cell>
          <cell r="K37">
            <v>14485074.412334442</v>
          </cell>
          <cell r="M37">
            <v>1.3568324506522391</v>
          </cell>
          <cell r="N37">
            <v>7496.0718895399314</v>
          </cell>
          <cell r="P37">
            <v>5327.1069276845483</v>
          </cell>
          <cell r="R37">
            <v>6953.8306490760851</v>
          </cell>
          <cell r="S37">
            <v>9435.1830810065549</v>
          </cell>
          <cell r="T37">
            <v>7726.9968633673634</v>
          </cell>
          <cell r="U37">
            <v>10155.735170604412</v>
          </cell>
          <cell r="V37">
            <v>1.181678</v>
          </cell>
          <cell r="W37">
            <v>0.11224761020416864</v>
          </cell>
        </row>
        <row r="38">
          <cell r="A38" t="str">
            <v>Hospital of Central Connecticut</v>
          </cell>
          <cell r="B38" t="str">
            <v>070035</v>
          </cell>
          <cell r="C38" t="str">
            <v>004041950</v>
          </cell>
          <cell r="D38" t="str">
            <v>Hospital of Central Connecticut</v>
          </cell>
          <cell r="E38">
            <v>3246</v>
          </cell>
          <cell r="F38">
            <v>0.7258</v>
          </cell>
          <cell r="H38">
            <v>6002.1917766501447</v>
          </cell>
          <cell r="I38">
            <v>14140844.509185225</v>
          </cell>
          <cell r="J38">
            <v>6002.1917766501447</v>
          </cell>
          <cell r="K38">
            <v>14140844.509185225</v>
          </cell>
          <cell r="M38">
            <v>1.2050328950366043</v>
          </cell>
          <cell r="N38">
            <v>4980.9360403126766</v>
          </cell>
          <cell r="P38">
            <v>5327.1069276845483</v>
          </cell>
          <cell r="R38">
            <v>5067.4787621556443</v>
          </cell>
          <cell r="S38">
            <v>6106.4786032969241</v>
          </cell>
          <cell r="T38">
            <v>6899.2027769904435</v>
          </cell>
          <cell r="U38">
            <v>8796.3529796286075</v>
          </cell>
          <cell r="V38">
            <v>1.1758725000000001</v>
          </cell>
          <cell r="W38">
            <v>8.4285137992856154E-2</v>
          </cell>
        </row>
        <row r="39">
          <cell r="A39" t="str">
            <v>John Dempsey Hospital</v>
          </cell>
          <cell r="B39" t="str">
            <v>070036</v>
          </cell>
          <cell r="C39" t="str">
            <v>004041968</v>
          </cell>
          <cell r="D39" t="str">
            <v>John Dempsey Hospital</v>
          </cell>
          <cell r="E39">
            <v>73472</v>
          </cell>
          <cell r="F39">
            <v>0.84576283209930325</v>
          </cell>
          <cell r="H39">
            <v>7118.4505738267153</v>
          </cell>
          <cell r="I39">
            <v>442339712.84898722</v>
          </cell>
          <cell r="K39">
            <v>442339712.84898722</v>
          </cell>
          <cell r="M39">
            <v>1.3362695118494241</v>
          </cell>
          <cell r="N39">
            <v>5327.1069276845474</v>
          </cell>
          <cell r="P39">
            <v>5327.1069276845483</v>
          </cell>
          <cell r="R39">
            <v>6522.5608141818766</v>
          </cell>
          <cell r="S39">
            <v>11229.001823050128</v>
          </cell>
          <cell r="T39">
            <v>6522.5608141818766</v>
          </cell>
          <cell r="U39">
            <v>11877.889671107405</v>
          </cell>
          <cell r="V39">
            <v>1.1758725000000001</v>
          </cell>
          <cell r="W39">
            <v>0.54867724160702069</v>
          </cell>
        </row>
        <row r="40">
          <cell r="A40" t="str">
            <v>Connecticut Children's Medical Center</v>
          </cell>
          <cell r="B40" t="str">
            <v>073300</v>
          </cell>
          <cell r="C40" t="str">
            <v>004159960</v>
          </cell>
          <cell r="D40" t="str">
            <v>Connecticut Children's Medical Center</v>
          </cell>
          <cell r="R40">
            <v>7930.6973891221242</v>
          </cell>
          <cell r="S40">
            <v>10776.131353677689</v>
          </cell>
          <cell r="T40">
            <v>7930.6973891221242</v>
          </cell>
          <cell r="U40">
            <v>11459.606569374824</v>
          </cell>
          <cell r="V40">
            <v>1.1758725000000001</v>
          </cell>
          <cell r="W40">
            <v>0.22884779677891109</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9"/>
  <sheetViews>
    <sheetView zoomScaleNormal="100" workbookViewId="0">
      <selection activeCell="B3" sqref="B3"/>
    </sheetView>
  </sheetViews>
  <sheetFormatPr defaultRowHeight="12.5"/>
  <cols>
    <col min="1" max="1" width="33.7265625" customWidth="1"/>
    <col min="2" max="2" width="27.453125" customWidth="1"/>
    <col min="3" max="3" width="20.81640625" customWidth="1"/>
    <col min="4" max="4" width="20.26953125" customWidth="1"/>
    <col min="5" max="5" width="33" customWidth="1"/>
  </cols>
  <sheetData>
    <row r="1" spans="1:5" ht="36.75" customHeight="1">
      <c r="A1" s="306" t="s">
        <v>1273</v>
      </c>
      <c r="B1" s="307"/>
      <c r="C1" s="307"/>
      <c r="D1" s="307"/>
      <c r="E1" s="308"/>
    </row>
    <row r="2" spans="1:5" ht="15.65" customHeight="1">
      <c r="A2" s="313" t="s">
        <v>1263</v>
      </c>
      <c r="B2" s="314"/>
      <c r="C2" s="314"/>
      <c r="D2" s="314"/>
      <c r="E2" s="315"/>
    </row>
    <row r="3" spans="1:5" ht="47.25" customHeight="1">
      <c r="A3" s="92"/>
      <c r="B3" s="32"/>
      <c r="C3" s="32"/>
      <c r="D3" s="32"/>
      <c r="E3" s="93"/>
    </row>
    <row r="4" spans="1:5" ht="13">
      <c r="A4" s="309" t="s">
        <v>2019</v>
      </c>
      <c r="B4" s="310"/>
      <c r="C4" s="310"/>
      <c r="D4" s="310"/>
      <c r="E4" s="311"/>
    </row>
    <row r="5" spans="1:5" ht="13">
      <c r="A5" s="324"/>
      <c r="B5" s="325"/>
      <c r="C5" s="325"/>
      <c r="D5" s="325"/>
      <c r="E5" s="326"/>
    </row>
    <row r="6" spans="1:5" ht="13">
      <c r="A6" s="316" t="s">
        <v>1274</v>
      </c>
      <c r="B6" s="317"/>
      <c r="C6" s="317"/>
      <c r="D6" s="317"/>
      <c r="E6" s="318"/>
    </row>
    <row r="7" spans="1:5" s="166" customFormat="1" ht="13">
      <c r="A7" s="187"/>
      <c r="B7" s="188"/>
      <c r="C7" s="188"/>
      <c r="D7" s="188"/>
      <c r="E7" s="189"/>
    </row>
    <row r="8" spans="1:5" s="166" customFormat="1">
      <c r="A8" s="327" t="s">
        <v>1732</v>
      </c>
      <c r="B8" s="328"/>
      <c r="C8" s="328"/>
      <c r="D8" s="328"/>
      <c r="E8" s="329"/>
    </row>
    <row r="9" spans="1:5" s="166" customFormat="1" ht="13">
      <c r="A9" s="187"/>
      <c r="B9" s="240"/>
      <c r="C9" s="240"/>
      <c r="D9" s="240"/>
      <c r="E9" s="189"/>
    </row>
    <row r="10" spans="1:5" s="116" customFormat="1">
      <c r="A10" s="327" t="s">
        <v>1973</v>
      </c>
      <c r="B10" s="328"/>
      <c r="C10" s="328"/>
      <c r="D10" s="328"/>
      <c r="E10" s="329"/>
    </row>
    <row r="11" spans="1:5" s="166" customFormat="1" ht="12.75" customHeight="1">
      <c r="A11" s="327" t="s">
        <v>1980</v>
      </c>
      <c r="B11" s="328"/>
      <c r="C11" s="328"/>
      <c r="D11" s="328"/>
      <c r="E11" s="329"/>
    </row>
    <row r="12" spans="1:5" s="166" customFormat="1" ht="30" customHeight="1">
      <c r="A12" s="319" t="s">
        <v>2021</v>
      </c>
      <c r="B12" s="320"/>
      <c r="C12" s="320"/>
      <c r="D12" s="320"/>
      <c r="E12" s="321"/>
    </row>
    <row r="13" spans="1:5" ht="54.75" customHeight="1">
      <c r="A13" s="312" t="s">
        <v>1275</v>
      </c>
      <c r="B13" s="304"/>
      <c r="C13" s="304"/>
      <c r="D13" s="304"/>
      <c r="E13" s="305"/>
    </row>
    <row r="14" spans="1:5" ht="12.75" customHeight="1">
      <c r="A14" s="312"/>
      <c r="B14" s="322"/>
      <c r="C14" s="322"/>
      <c r="D14" s="322"/>
      <c r="E14" s="323"/>
    </row>
    <row r="15" spans="1:5" ht="57" customHeight="1">
      <c r="A15" s="303" t="s">
        <v>1472</v>
      </c>
      <c r="B15" s="304"/>
      <c r="C15" s="304"/>
      <c r="D15" s="304"/>
      <c r="E15" s="305"/>
    </row>
    <row r="16" spans="1:5">
      <c r="A16" s="303"/>
      <c r="B16" s="304"/>
      <c r="C16" s="304"/>
      <c r="D16" s="304"/>
      <c r="E16" s="305"/>
    </row>
    <row r="17" spans="1:5" ht="57" customHeight="1">
      <c r="A17" s="298" t="s">
        <v>1745</v>
      </c>
      <c r="B17" s="301"/>
      <c r="C17" s="301"/>
      <c r="D17" s="301"/>
      <c r="E17" s="302"/>
    </row>
    <row r="18" spans="1:5" ht="13.5" customHeight="1">
      <c r="A18" s="298"/>
      <c r="B18" s="299"/>
      <c r="C18" s="299"/>
      <c r="D18" s="299"/>
      <c r="E18" s="300"/>
    </row>
    <row r="19" spans="1:5" ht="33" customHeight="1">
      <c r="A19" s="295" t="s">
        <v>1251</v>
      </c>
      <c r="B19" s="296"/>
      <c r="C19" s="296"/>
      <c r="D19" s="296"/>
      <c r="E19" s="297"/>
    </row>
  </sheetData>
  <mergeCells count="16">
    <mergeCell ref="A19:E19"/>
    <mergeCell ref="A18:E18"/>
    <mergeCell ref="A17:E17"/>
    <mergeCell ref="A16:E16"/>
    <mergeCell ref="A1:E1"/>
    <mergeCell ref="A4:E4"/>
    <mergeCell ref="A13:E13"/>
    <mergeCell ref="A15:E15"/>
    <mergeCell ref="A2:E2"/>
    <mergeCell ref="A6:E6"/>
    <mergeCell ref="A12:E12"/>
    <mergeCell ref="A14:E14"/>
    <mergeCell ref="A5:E5"/>
    <mergeCell ref="A10:E10"/>
    <mergeCell ref="A8:E8"/>
    <mergeCell ref="A11:E11"/>
  </mergeCells>
  <pageMargins left="0.7" right="0.7" top="0.75" bottom="0.75"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20"/>
  <sheetViews>
    <sheetView zoomScaleNormal="100" workbookViewId="0">
      <selection activeCell="A23" sqref="A23"/>
    </sheetView>
  </sheetViews>
  <sheetFormatPr defaultRowHeight="12.5"/>
  <cols>
    <col min="1" max="1" width="25.7265625" customWidth="1"/>
    <col min="2" max="2" width="21.26953125" customWidth="1"/>
    <col min="3" max="3" width="23.54296875" customWidth="1"/>
    <col min="4" max="4" width="64" customWidth="1"/>
    <col min="5" max="5" width="9.1796875" customWidth="1"/>
  </cols>
  <sheetData>
    <row r="1" spans="1:4" s="97" customFormat="1" ht="29.25" customHeight="1">
      <c r="A1" s="342" t="s">
        <v>1273</v>
      </c>
      <c r="B1" s="343"/>
      <c r="C1" s="343"/>
      <c r="D1" s="344"/>
    </row>
    <row r="2" spans="1:4" ht="15.65" customHeight="1">
      <c r="A2" s="94" t="s">
        <v>1264</v>
      </c>
      <c r="B2" s="95"/>
      <c r="C2" s="95"/>
      <c r="D2" s="96"/>
    </row>
    <row r="3" spans="1:4">
      <c r="A3" s="345"/>
      <c r="B3" s="346"/>
      <c r="C3" s="346"/>
      <c r="D3" s="347"/>
    </row>
    <row r="4" spans="1:4" ht="13">
      <c r="A4" s="339" t="s">
        <v>1265</v>
      </c>
      <c r="B4" s="340"/>
      <c r="C4" s="340"/>
      <c r="D4" s="341"/>
    </row>
    <row r="5" spans="1:4" ht="30" customHeight="1">
      <c r="A5" s="330" t="s">
        <v>1276</v>
      </c>
      <c r="B5" s="331"/>
      <c r="C5" s="331"/>
      <c r="D5" s="332"/>
    </row>
    <row r="6" spans="1:4">
      <c r="A6" s="336"/>
      <c r="B6" s="337"/>
      <c r="C6" s="337"/>
      <c r="D6" s="338"/>
    </row>
    <row r="7" spans="1:4" ht="13">
      <c r="A7" s="339" t="s">
        <v>1266</v>
      </c>
      <c r="B7" s="340"/>
      <c r="C7" s="340"/>
      <c r="D7" s="341"/>
    </row>
    <row r="8" spans="1:4" ht="18" customHeight="1">
      <c r="A8" s="336" t="s">
        <v>1269</v>
      </c>
      <c r="B8" s="337"/>
      <c r="C8" s="337"/>
      <c r="D8" s="338"/>
    </row>
    <row r="9" spans="1:4">
      <c r="A9" s="336"/>
      <c r="B9" s="337"/>
      <c r="C9" s="337"/>
      <c r="D9" s="338"/>
    </row>
    <row r="10" spans="1:4" ht="13">
      <c r="A10" s="339" t="s">
        <v>1267</v>
      </c>
      <c r="B10" s="340"/>
      <c r="C10" s="340"/>
      <c r="D10" s="341"/>
    </row>
    <row r="11" spans="1:4" ht="44.5" customHeight="1">
      <c r="A11" s="348" t="s">
        <v>1277</v>
      </c>
      <c r="B11" s="349"/>
      <c r="C11" s="349"/>
      <c r="D11" s="350"/>
    </row>
    <row r="12" spans="1:4">
      <c r="A12" s="336"/>
      <c r="B12" s="337"/>
      <c r="C12" s="337"/>
      <c r="D12" s="338"/>
    </row>
    <row r="13" spans="1:4" ht="13">
      <c r="A13" s="339" t="s">
        <v>1268</v>
      </c>
      <c r="B13" s="340"/>
      <c r="C13" s="340"/>
      <c r="D13" s="341"/>
    </row>
    <row r="14" spans="1:4" ht="58.15" customHeight="1">
      <c r="A14" s="330" t="s">
        <v>1493</v>
      </c>
      <c r="B14" s="331"/>
      <c r="C14" s="331"/>
      <c r="D14" s="332"/>
    </row>
    <row r="15" spans="1:4">
      <c r="A15" s="336"/>
      <c r="B15" s="337"/>
      <c r="C15" s="337"/>
      <c r="D15" s="338"/>
    </row>
    <row r="16" spans="1:4" ht="18.75" customHeight="1">
      <c r="A16" s="339" t="s">
        <v>1468</v>
      </c>
      <c r="B16" s="340"/>
      <c r="C16" s="340"/>
      <c r="D16" s="341"/>
    </row>
    <row r="17" spans="1:4" ht="50.25" customHeight="1">
      <c r="A17" s="330" t="s">
        <v>1508</v>
      </c>
      <c r="B17" s="331"/>
      <c r="C17" s="331"/>
      <c r="D17" s="332"/>
    </row>
    <row r="18" spans="1:4">
      <c r="A18" s="333"/>
      <c r="B18" s="334"/>
      <c r="C18" s="334"/>
      <c r="D18" s="335"/>
    </row>
    <row r="19" spans="1:4" ht="13">
      <c r="A19" s="339" t="s">
        <v>1624</v>
      </c>
      <c r="B19" s="340"/>
      <c r="C19" s="340"/>
      <c r="D19" s="341"/>
    </row>
    <row r="20" spans="1:4" ht="55.5" customHeight="1">
      <c r="A20" s="330" t="s">
        <v>1734</v>
      </c>
      <c r="B20" s="331"/>
      <c r="C20" s="331"/>
      <c r="D20" s="332"/>
    </row>
  </sheetData>
  <mergeCells count="19">
    <mergeCell ref="A7:D7"/>
    <mergeCell ref="A10:D10"/>
    <mergeCell ref="A13:D13"/>
    <mergeCell ref="A16:D16"/>
    <mergeCell ref="A12:D12"/>
    <mergeCell ref="A11:D11"/>
    <mergeCell ref="A15:D15"/>
    <mergeCell ref="A14:D14"/>
    <mergeCell ref="A1:D1"/>
    <mergeCell ref="A3:D3"/>
    <mergeCell ref="A4:D4"/>
    <mergeCell ref="A5:D5"/>
    <mergeCell ref="A6:D6"/>
    <mergeCell ref="A17:D17"/>
    <mergeCell ref="A18:D18"/>
    <mergeCell ref="A9:D9"/>
    <mergeCell ref="A8:D8"/>
    <mergeCell ref="A20:D20"/>
    <mergeCell ref="A19:D19"/>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46"/>
  <sheetViews>
    <sheetView zoomScaleNormal="100" workbookViewId="0">
      <selection activeCell="C22" sqref="C22"/>
    </sheetView>
  </sheetViews>
  <sheetFormatPr defaultColWidth="8.81640625" defaultRowHeight="13"/>
  <cols>
    <col min="1" max="1" width="12.7265625" style="1" customWidth="1"/>
    <col min="2" max="2" width="26.81640625" style="1" customWidth="1"/>
    <col min="3" max="3" width="95.81640625" style="1" customWidth="1"/>
    <col min="4" max="4" width="11.26953125" style="1" customWidth="1"/>
    <col min="5" max="5" width="6.7265625" style="1" customWidth="1"/>
    <col min="6" max="16384" width="8.81640625" style="1"/>
  </cols>
  <sheetData>
    <row r="1" spans="1:4" customFormat="1" ht="29.25" customHeight="1">
      <c r="A1" s="354" t="s">
        <v>1273</v>
      </c>
      <c r="B1" s="355"/>
      <c r="C1" s="356"/>
      <c r="D1" s="33"/>
    </row>
    <row r="2" spans="1:4" customFormat="1" ht="15.75" customHeight="1">
      <c r="A2" s="94" t="s">
        <v>1470</v>
      </c>
      <c r="B2" s="95"/>
      <c r="C2" s="96"/>
      <c r="D2" s="33"/>
    </row>
    <row r="3" spans="1:4" ht="9.75" customHeight="1">
      <c r="A3" s="357"/>
      <c r="B3" s="358"/>
      <c r="C3" s="359"/>
    </row>
    <row r="4" spans="1:4">
      <c r="A4" s="360" t="s">
        <v>1256</v>
      </c>
      <c r="B4" s="361"/>
      <c r="C4" s="362"/>
    </row>
    <row r="5" spans="1:4" ht="46.15" customHeight="1">
      <c r="A5" s="366" t="s">
        <v>1471</v>
      </c>
      <c r="B5" s="367"/>
      <c r="C5" s="368"/>
    </row>
    <row r="6" spans="1:4" ht="9" customHeight="1">
      <c r="A6" s="369"/>
      <c r="B6" s="370"/>
      <c r="C6" s="371"/>
    </row>
    <row r="7" spans="1:4" ht="59.25" customHeight="1">
      <c r="A7" s="369" t="s">
        <v>1744</v>
      </c>
      <c r="B7" s="370"/>
      <c r="C7" s="371"/>
    </row>
    <row r="8" spans="1:4" ht="7.15" customHeight="1">
      <c r="A8" s="369"/>
      <c r="B8" s="370"/>
      <c r="C8" s="371"/>
    </row>
    <row r="9" spans="1:4" ht="33" customHeight="1">
      <c r="A9" s="369" t="s">
        <v>1504</v>
      </c>
      <c r="B9" s="370"/>
      <c r="C9" s="371"/>
    </row>
    <row r="10" spans="1:4" ht="12.75" customHeight="1">
      <c r="A10" s="363"/>
      <c r="B10" s="364"/>
      <c r="C10" s="365"/>
    </row>
    <row r="11" spans="1:4" s="33" customFormat="1">
      <c r="A11" s="351" t="s">
        <v>1478</v>
      </c>
      <c r="B11" s="352"/>
      <c r="C11" s="353"/>
    </row>
    <row r="12" spans="1:4">
      <c r="A12" s="30" t="s">
        <v>1252</v>
      </c>
      <c r="B12" s="31" t="s">
        <v>1253</v>
      </c>
      <c r="C12" s="34" t="s">
        <v>1254</v>
      </c>
    </row>
    <row r="13" spans="1:4" ht="26">
      <c r="A13" s="35" t="s">
        <v>1255</v>
      </c>
      <c r="B13" s="133" t="s">
        <v>16</v>
      </c>
      <c r="C13" s="37" t="s">
        <v>1509</v>
      </c>
    </row>
    <row r="14" spans="1:4" s="33" customFormat="1" ht="61.5" customHeight="1">
      <c r="A14" s="129" t="s">
        <v>1257</v>
      </c>
      <c r="B14" s="133" t="s">
        <v>1449</v>
      </c>
      <c r="C14" s="37" t="s">
        <v>1736</v>
      </c>
    </row>
    <row r="15" spans="1:4" ht="42.75" customHeight="1">
      <c r="A15" s="35" t="s">
        <v>1258</v>
      </c>
      <c r="B15" s="133" t="s">
        <v>9</v>
      </c>
      <c r="C15" s="38" t="s">
        <v>1737</v>
      </c>
    </row>
    <row r="16" spans="1:4" s="33" customFormat="1" ht="63" customHeight="1">
      <c r="A16" s="129" t="s">
        <v>1259</v>
      </c>
      <c r="B16" s="133" t="s">
        <v>1453</v>
      </c>
      <c r="C16" s="131" t="s">
        <v>1731</v>
      </c>
    </row>
    <row r="17" spans="1:3" ht="71.25" customHeight="1">
      <c r="A17" s="35" t="s">
        <v>1260</v>
      </c>
      <c r="B17" s="132" t="s">
        <v>1461</v>
      </c>
      <c r="C17" s="37" t="s">
        <v>1738</v>
      </c>
    </row>
    <row r="18" spans="1:3" s="33" customFormat="1" ht="49.5" customHeight="1">
      <c r="A18" s="129" t="s">
        <v>14</v>
      </c>
      <c r="B18" s="132" t="s">
        <v>1473</v>
      </c>
      <c r="C18" s="130" t="s">
        <v>1494</v>
      </c>
    </row>
    <row r="19" spans="1:3" s="33" customFormat="1" ht="48.75" customHeight="1">
      <c r="A19" s="129" t="s">
        <v>1474</v>
      </c>
      <c r="B19" s="132" t="s">
        <v>1460</v>
      </c>
      <c r="C19" s="130" t="s">
        <v>1505</v>
      </c>
    </row>
    <row r="20" spans="1:3" s="33" customFormat="1" ht="48.75" customHeight="1">
      <c r="A20" s="129" t="s">
        <v>1261</v>
      </c>
      <c r="B20" s="132" t="s">
        <v>1898</v>
      </c>
      <c r="C20" s="130" t="s">
        <v>1899</v>
      </c>
    </row>
    <row r="21" spans="1:3" ht="46.5" customHeight="1">
      <c r="A21" s="129" t="s">
        <v>1262</v>
      </c>
      <c r="B21" s="133" t="s">
        <v>1278</v>
      </c>
      <c r="C21" s="37" t="s">
        <v>1475</v>
      </c>
    </row>
    <row r="22" spans="1:3" s="33" customFormat="1" ht="46.5" customHeight="1">
      <c r="A22" s="289" t="s">
        <v>1476</v>
      </c>
      <c r="B22" s="290" t="s">
        <v>1981</v>
      </c>
      <c r="C22" s="291" t="s">
        <v>2001</v>
      </c>
    </row>
    <row r="23" spans="1:3" ht="35.25" customHeight="1">
      <c r="A23" s="129" t="s">
        <v>1894</v>
      </c>
      <c r="B23" s="133" t="s">
        <v>1441</v>
      </c>
      <c r="C23" s="37" t="s">
        <v>1739</v>
      </c>
    </row>
    <row r="24" spans="1:3" s="33" customFormat="1" ht="24" customHeight="1">
      <c r="A24" s="129" t="s">
        <v>1477</v>
      </c>
      <c r="B24" s="186" t="s">
        <v>1440</v>
      </c>
      <c r="C24" s="130" t="s">
        <v>1733</v>
      </c>
    </row>
    <row r="25" spans="1:3" s="33" customFormat="1">
      <c r="A25" s="351" t="s">
        <v>1467</v>
      </c>
      <c r="B25" s="352"/>
      <c r="C25" s="353"/>
    </row>
    <row r="26" spans="1:3" ht="125.25" customHeight="1">
      <c r="A26" s="35" t="s">
        <v>2002</v>
      </c>
      <c r="B26" s="133" t="s">
        <v>1466</v>
      </c>
      <c r="C26" s="37" t="s">
        <v>2004</v>
      </c>
    </row>
    <row r="27" spans="1:3" s="33" customFormat="1" ht="24.75" customHeight="1">
      <c r="A27" s="134" t="s">
        <v>2003</v>
      </c>
      <c r="B27" s="36" t="s">
        <v>1467</v>
      </c>
      <c r="C27" s="39" t="s">
        <v>2007</v>
      </c>
    </row>
    <row r="28" spans="1:3" s="33" customFormat="1">
      <c r="A28" s="351" t="s">
        <v>1479</v>
      </c>
      <c r="B28" s="352"/>
      <c r="C28" s="353"/>
    </row>
    <row r="29" spans="1:3" ht="44.25" customHeight="1">
      <c r="A29" s="35" t="s">
        <v>1895</v>
      </c>
      <c r="B29" s="186" t="s">
        <v>1902</v>
      </c>
      <c r="C29" s="37" t="s">
        <v>2006</v>
      </c>
    </row>
    <row r="30" spans="1:3" ht="48.75" customHeight="1">
      <c r="A30" s="35" t="s">
        <v>2005</v>
      </c>
      <c r="B30" s="186" t="s">
        <v>1446</v>
      </c>
      <c r="C30" s="37" t="s">
        <v>2010</v>
      </c>
    </row>
    <row r="31" spans="1:3" s="33" customFormat="1">
      <c r="A31" s="351" t="s">
        <v>1480</v>
      </c>
      <c r="B31" s="352"/>
      <c r="C31" s="353"/>
    </row>
    <row r="32" spans="1:3" s="33" customFormat="1" ht="28.5" customHeight="1">
      <c r="A32" s="35" t="s">
        <v>1896</v>
      </c>
      <c r="B32" s="36" t="s">
        <v>1510</v>
      </c>
      <c r="C32" s="37" t="s">
        <v>2009</v>
      </c>
    </row>
    <row r="33" spans="1:3" s="33" customFormat="1" ht="16.5" customHeight="1">
      <c r="A33" s="134" t="s">
        <v>2008</v>
      </c>
      <c r="B33" s="36" t="s">
        <v>1469</v>
      </c>
      <c r="C33" s="130" t="s">
        <v>1481</v>
      </c>
    </row>
    <row r="34" spans="1:3" s="33" customFormat="1">
      <c r="A34" s="351" t="s">
        <v>1482</v>
      </c>
      <c r="B34" s="352"/>
      <c r="C34" s="353"/>
    </row>
    <row r="35" spans="1:3" ht="30.75" customHeight="1">
      <c r="A35" s="35" t="s">
        <v>1989</v>
      </c>
      <c r="B35" s="36" t="s">
        <v>1483</v>
      </c>
      <c r="C35" s="37" t="s">
        <v>2011</v>
      </c>
    </row>
    <row r="36" spans="1:3" s="33" customFormat="1">
      <c r="A36" s="351" t="s">
        <v>1484</v>
      </c>
      <c r="B36" s="352"/>
      <c r="C36" s="353"/>
    </row>
    <row r="37" spans="1:3" ht="61.5" customHeight="1">
      <c r="A37" s="35" t="s">
        <v>2012</v>
      </c>
      <c r="B37" s="36" t="s">
        <v>1484</v>
      </c>
      <c r="C37" s="37" t="s">
        <v>1490</v>
      </c>
    </row>
    <row r="38" spans="1:3" ht="31.5" customHeight="1">
      <c r="A38" s="35" t="s">
        <v>2013</v>
      </c>
      <c r="B38" s="36" t="s">
        <v>1486</v>
      </c>
      <c r="C38" s="37" t="s">
        <v>1491</v>
      </c>
    </row>
    <row r="39" spans="1:3" s="33" customFormat="1">
      <c r="A39" s="351" t="s">
        <v>1485</v>
      </c>
      <c r="B39" s="352"/>
      <c r="C39" s="353"/>
    </row>
    <row r="40" spans="1:3" ht="192.75" customHeight="1">
      <c r="A40" s="35" t="s">
        <v>2014</v>
      </c>
      <c r="B40" s="36" t="s">
        <v>1270</v>
      </c>
      <c r="C40" s="37" t="s">
        <v>1740</v>
      </c>
    </row>
    <row r="41" spans="1:3" s="33" customFormat="1">
      <c r="A41" s="351" t="s">
        <v>1488</v>
      </c>
      <c r="B41" s="352"/>
      <c r="C41" s="353"/>
    </row>
    <row r="42" spans="1:3" ht="72.75" customHeight="1">
      <c r="A42" s="35" t="s">
        <v>2015</v>
      </c>
      <c r="B42" s="40" t="s">
        <v>1271</v>
      </c>
      <c r="C42" s="37" t="s">
        <v>1779</v>
      </c>
    </row>
    <row r="43" spans="1:3" s="33" customFormat="1">
      <c r="A43" s="351" t="s">
        <v>1492</v>
      </c>
      <c r="B43" s="352"/>
      <c r="C43" s="353"/>
    </row>
    <row r="44" spans="1:3" ht="30.75" customHeight="1">
      <c r="A44" s="35" t="s">
        <v>1897</v>
      </c>
      <c r="B44" s="36" t="s">
        <v>1272</v>
      </c>
      <c r="C44" s="37" t="s">
        <v>2016</v>
      </c>
    </row>
    <row r="45" spans="1:3" ht="18" customHeight="1">
      <c r="A45" s="35" t="s">
        <v>2017</v>
      </c>
      <c r="B45" s="36" t="s">
        <v>1278</v>
      </c>
      <c r="C45" s="37" t="s">
        <v>1506</v>
      </c>
    </row>
    <row r="46" spans="1:3" ht="30.75" customHeight="1">
      <c r="A46" s="41" t="s">
        <v>2018</v>
      </c>
      <c r="B46" s="42" t="s">
        <v>11</v>
      </c>
      <c r="C46" s="43" t="s">
        <v>1507</v>
      </c>
    </row>
  </sheetData>
  <mergeCells count="18">
    <mergeCell ref="A28:C28"/>
    <mergeCell ref="A1:C1"/>
    <mergeCell ref="A11:C11"/>
    <mergeCell ref="A3:C3"/>
    <mergeCell ref="A4:C4"/>
    <mergeCell ref="A10:C10"/>
    <mergeCell ref="A5:C5"/>
    <mergeCell ref="A9:C9"/>
    <mergeCell ref="A8:C8"/>
    <mergeCell ref="A6:C6"/>
    <mergeCell ref="A7:C7"/>
    <mergeCell ref="A25:C25"/>
    <mergeCell ref="A43:C43"/>
    <mergeCell ref="A31:C31"/>
    <mergeCell ref="A34:C34"/>
    <mergeCell ref="A36:C36"/>
    <mergeCell ref="A39:C39"/>
    <mergeCell ref="A41:C41"/>
  </mergeCells>
  <pageMargins left="0.7" right="0.7" top="0.75" bottom="0.75" header="0.3" footer="0.3"/>
  <pageSetup scale="69" orientation="portrait"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249977111117893"/>
    <pageSetUpPr fitToPage="1"/>
  </sheetPr>
  <dimension ref="A1:L54"/>
  <sheetViews>
    <sheetView showGridLines="0" tabSelected="1" zoomScale="80" zoomScaleNormal="80" workbookViewId="0">
      <selection activeCell="H37" sqref="H37"/>
    </sheetView>
  </sheetViews>
  <sheetFormatPr defaultColWidth="9.1796875" defaultRowHeight="12.5"/>
  <cols>
    <col min="1" max="1" width="3.453125" style="3" customWidth="1"/>
    <col min="2" max="2" width="3.453125" style="15" customWidth="1"/>
    <col min="3" max="3" width="51.54296875" style="16" customWidth="1"/>
    <col min="4" max="4" width="2.26953125" style="16" hidden="1" customWidth="1"/>
    <col min="5" max="5" width="27.54296875" style="19" customWidth="1"/>
    <col min="6" max="6" width="2.7265625" style="16" customWidth="1"/>
    <col min="7" max="7" width="76.54296875" style="18" customWidth="1"/>
    <col min="8" max="8" width="114.54296875" style="2" customWidth="1"/>
    <col min="9" max="9" width="35.81640625" style="3" customWidth="1"/>
    <col min="10" max="10" width="19.26953125" style="3" customWidth="1"/>
    <col min="11" max="11" width="11.26953125" style="3" customWidth="1"/>
    <col min="12" max="12" width="14.81640625" style="3" customWidth="1"/>
    <col min="13" max="16384" width="9.1796875" style="3"/>
  </cols>
  <sheetData>
    <row r="1" spans="2:12" ht="21" customHeight="1">
      <c r="B1" s="45">
        <v>1</v>
      </c>
      <c r="C1" s="46" t="s">
        <v>1</v>
      </c>
      <c r="D1" s="46" t="s">
        <v>2</v>
      </c>
      <c r="E1" s="46" t="s">
        <v>3</v>
      </c>
      <c r="F1" s="47" t="s">
        <v>13</v>
      </c>
      <c r="G1" s="48" t="s">
        <v>15</v>
      </c>
    </row>
    <row r="2" spans="2:12" ht="51.75" customHeight="1">
      <c r="B2" s="44">
        <f>B1+1</f>
        <v>2</v>
      </c>
      <c r="C2" s="375" t="s">
        <v>1273</v>
      </c>
      <c r="D2" s="376"/>
      <c r="E2" s="376"/>
      <c r="F2" s="376"/>
      <c r="G2" s="377"/>
    </row>
    <row r="3" spans="2:12" ht="21.75" customHeight="1">
      <c r="B3" s="44">
        <f t="shared" ref="B3:B11" si="0">B2+1</f>
        <v>3</v>
      </c>
      <c r="C3" s="378" t="s">
        <v>1988</v>
      </c>
      <c r="D3" s="379"/>
      <c r="E3" s="379"/>
      <c r="F3" s="379"/>
      <c r="G3" s="380"/>
    </row>
    <row r="4" spans="2:12" ht="28.5" customHeight="1">
      <c r="B4" s="44">
        <f>B3+1</f>
        <v>4</v>
      </c>
      <c r="C4" s="383"/>
      <c r="D4" s="384"/>
      <c r="E4" s="128" t="s">
        <v>0</v>
      </c>
      <c r="F4" s="382"/>
      <c r="G4" s="379"/>
    </row>
    <row r="5" spans="2:12" ht="13">
      <c r="B5" s="44">
        <f t="shared" si="0"/>
        <v>5</v>
      </c>
      <c r="C5" s="49" t="s">
        <v>4</v>
      </c>
      <c r="D5" s="50"/>
      <c r="E5" s="50" t="s">
        <v>5</v>
      </c>
      <c r="F5" s="51"/>
      <c r="G5" s="52" t="s">
        <v>6</v>
      </c>
      <c r="H5" s="4"/>
    </row>
    <row r="6" spans="2:12" ht="12.75" customHeight="1">
      <c r="B6" s="44">
        <f>B5+1</f>
        <v>6</v>
      </c>
      <c r="C6" s="53" t="s">
        <v>1444</v>
      </c>
      <c r="D6" s="54"/>
      <c r="E6" s="55"/>
      <c r="F6" s="56"/>
      <c r="G6" s="57"/>
      <c r="H6" s="5"/>
      <c r="K6" s="381" t="s">
        <v>17</v>
      </c>
      <c r="L6" s="381"/>
    </row>
    <row r="7" spans="2:12" ht="17.25" customHeight="1">
      <c r="B7" s="44">
        <f>B6+1</f>
        <v>7</v>
      </c>
      <c r="C7" s="58" t="s">
        <v>16</v>
      </c>
      <c r="D7" s="59"/>
      <c r="E7" s="6">
        <v>25000</v>
      </c>
      <c r="F7" s="60"/>
      <c r="G7" s="61" t="s">
        <v>1495</v>
      </c>
      <c r="H7" s="4"/>
      <c r="K7" s="7" t="s">
        <v>7</v>
      </c>
      <c r="L7" s="7" t="s">
        <v>8</v>
      </c>
    </row>
    <row r="8" spans="2:12" s="101" customFormat="1" ht="28.5" customHeight="1">
      <c r="B8" s="44">
        <v>8</v>
      </c>
      <c r="C8" s="103" t="s">
        <v>1449</v>
      </c>
      <c r="D8" s="104"/>
      <c r="E8" s="6">
        <v>0</v>
      </c>
      <c r="F8" s="60"/>
      <c r="G8" s="105" t="s">
        <v>1622</v>
      </c>
      <c r="H8" s="102"/>
      <c r="K8" s="7"/>
      <c r="L8" s="7"/>
    </row>
    <row r="9" spans="2:12" ht="15" customHeight="1">
      <c r="B9" s="44">
        <v>9</v>
      </c>
      <c r="C9" s="58" t="s">
        <v>9</v>
      </c>
      <c r="D9" s="59"/>
      <c r="E9" s="8">
        <v>7</v>
      </c>
      <c r="F9" s="62"/>
      <c r="G9" s="61" t="s">
        <v>1496</v>
      </c>
      <c r="H9" s="4"/>
    </row>
    <row r="10" spans="2:12" ht="31.5" customHeight="1">
      <c r="B10" s="44">
        <v>10</v>
      </c>
      <c r="C10" s="58" t="s">
        <v>1453</v>
      </c>
      <c r="D10" s="59"/>
      <c r="E10" s="8">
        <v>7</v>
      </c>
      <c r="F10" s="62"/>
      <c r="G10" s="61" t="s">
        <v>1497</v>
      </c>
      <c r="H10" s="4"/>
    </row>
    <row r="11" spans="2:12" ht="20.25" customHeight="1">
      <c r="B11" s="44">
        <f t="shared" si="0"/>
        <v>11</v>
      </c>
      <c r="C11" s="91" t="s">
        <v>1461</v>
      </c>
      <c r="D11" s="59"/>
      <c r="E11" s="9" t="s">
        <v>8</v>
      </c>
      <c r="F11" s="62"/>
      <c r="G11" s="61" t="s">
        <v>1498</v>
      </c>
      <c r="H11" s="4"/>
      <c r="L11" s="10"/>
    </row>
    <row r="12" spans="2:12" s="117" customFormat="1" ht="20.25" customHeight="1">
      <c r="B12" s="44">
        <v>12</v>
      </c>
      <c r="C12" s="103" t="s">
        <v>1459</v>
      </c>
      <c r="D12" s="104"/>
      <c r="E12" s="11">
        <v>0</v>
      </c>
      <c r="F12" s="62"/>
      <c r="G12" s="61" t="s">
        <v>1499</v>
      </c>
      <c r="H12" s="102"/>
      <c r="L12" s="10"/>
    </row>
    <row r="13" spans="2:12" s="117" customFormat="1" ht="20.25" customHeight="1">
      <c r="B13" s="44">
        <v>13</v>
      </c>
      <c r="C13" s="103" t="s">
        <v>1460</v>
      </c>
      <c r="D13" s="104"/>
      <c r="E13" s="11">
        <v>0</v>
      </c>
      <c r="F13" s="62"/>
      <c r="G13" s="61" t="s">
        <v>1500</v>
      </c>
      <c r="H13" s="102"/>
      <c r="L13" s="10"/>
    </row>
    <row r="14" spans="2:12" s="167" customFormat="1" ht="20.25" customHeight="1">
      <c r="B14" s="136">
        <v>14</v>
      </c>
      <c r="C14" s="170" t="s">
        <v>1892</v>
      </c>
      <c r="D14" s="171"/>
      <c r="E14" s="11">
        <v>0</v>
      </c>
      <c r="F14" s="62"/>
      <c r="G14" s="172" t="s">
        <v>1893</v>
      </c>
      <c r="H14" s="168"/>
      <c r="L14" s="169"/>
    </row>
    <row r="15" spans="2:12" ht="19.5" customHeight="1">
      <c r="B15" s="44">
        <v>15</v>
      </c>
      <c r="C15" s="58" t="s">
        <v>1278</v>
      </c>
      <c r="D15" s="59"/>
      <c r="E15" s="11">
        <v>0</v>
      </c>
      <c r="F15" s="62"/>
      <c r="G15" s="61" t="s">
        <v>1501</v>
      </c>
      <c r="L15" s="10"/>
    </row>
    <row r="16" spans="2:12" s="167" customFormat="1" ht="19.5" customHeight="1">
      <c r="B16" s="136">
        <v>16</v>
      </c>
      <c r="C16" s="288" t="s">
        <v>1981</v>
      </c>
      <c r="D16" s="171"/>
      <c r="E16" s="9" t="s">
        <v>7</v>
      </c>
      <c r="F16" s="62"/>
      <c r="G16" s="239" t="s">
        <v>1982</v>
      </c>
      <c r="H16" s="168"/>
      <c r="L16" s="169"/>
    </row>
    <row r="17" spans="1:12" s="117" customFormat="1" ht="23.25" customHeight="1">
      <c r="A17" s="167"/>
      <c r="B17" s="135">
        <v>17</v>
      </c>
      <c r="C17" s="170" t="s">
        <v>1441</v>
      </c>
      <c r="D17" s="171"/>
      <c r="E17" s="174" t="s">
        <v>1727</v>
      </c>
      <c r="F17" s="175"/>
      <c r="G17" s="172" t="s">
        <v>1741</v>
      </c>
      <c r="H17" s="168"/>
      <c r="I17" s="167"/>
      <c r="J17" s="167"/>
      <c r="K17" s="167"/>
      <c r="L17" s="169"/>
    </row>
    <row r="18" spans="1:12" s="117" customFormat="1" ht="30" customHeight="1">
      <c r="B18" s="136">
        <v>18</v>
      </c>
      <c r="C18" s="103" t="s">
        <v>1440</v>
      </c>
      <c r="D18" s="104"/>
      <c r="E18" s="190" t="str">
        <f>+VLOOKUP(E$17,'Provider Table CT'!$A$5:$H$1263,3,FALSE)</f>
        <v>Out of State/Border Status Hospital</v>
      </c>
      <c r="F18" s="106"/>
      <c r="G18" s="172" t="s">
        <v>1742</v>
      </c>
      <c r="H18" s="168"/>
      <c r="L18" s="10"/>
    </row>
    <row r="19" spans="1:12" ht="13">
      <c r="B19" s="136">
        <v>19</v>
      </c>
      <c r="C19" s="53" t="s">
        <v>1442</v>
      </c>
      <c r="D19" s="54"/>
      <c r="E19" s="20"/>
      <c r="F19" s="56"/>
      <c r="G19" s="57"/>
      <c r="H19" s="168"/>
    </row>
    <row r="20" spans="1:12">
      <c r="B20" s="135">
        <v>20</v>
      </c>
      <c r="C20" s="58" t="s">
        <v>1279</v>
      </c>
      <c r="D20" s="59"/>
      <c r="E20" s="29" t="s">
        <v>561</v>
      </c>
      <c r="F20" s="63"/>
      <c r="G20" s="61" t="s">
        <v>1954</v>
      </c>
      <c r="H20" s="168"/>
    </row>
    <row r="21" spans="1:12" ht="39" customHeight="1">
      <c r="B21" s="136">
        <v>21</v>
      </c>
      <c r="C21" s="58" t="s">
        <v>1443</v>
      </c>
      <c r="D21" s="59"/>
      <c r="E21" s="21" t="str">
        <f>+VLOOKUP(E$20,'DRG Table CT'!$A$7:$G$1328,3,FALSE)</f>
        <v>Knee Joint Replacement</v>
      </c>
      <c r="F21" s="63"/>
      <c r="G21" s="61" t="s">
        <v>1502</v>
      </c>
      <c r="H21" s="4"/>
    </row>
    <row r="22" spans="1:12" s="101" customFormat="1" ht="15.75" customHeight="1">
      <c r="B22" s="136">
        <v>22</v>
      </c>
      <c r="C22" s="103" t="s">
        <v>1450</v>
      </c>
      <c r="D22" s="104"/>
      <c r="E22" s="21">
        <f>+VLOOKUP(E$20,'DRG Table CT'!$A$7:$G$1328,4,FALSE)</f>
        <v>1.0787</v>
      </c>
      <c r="F22" s="107"/>
      <c r="G22" s="61" t="s">
        <v>1502</v>
      </c>
      <c r="H22" s="102"/>
    </row>
    <row r="23" spans="1:12" ht="18" customHeight="1">
      <c r="B23" s="135">
        <v>23</v>
      </c>
      <c r="C23" s="58" t="s">
        <v>1439</v>
      </c>
      <c r="D23" s="59"/>
      <c r="E23" s="21">
        <f>+VLOOKUP(E$20,'DRG Table CT'!$A$7:$G$1328,5,FALSE)</f>
        <v>2.0699999999999998</v>
      </c>
      <c r="F23" s="63"/>
      <c r="G23" s="61" t="s">
        <v>1502</v>
      </c>
      <c r="H23" s="4"/>
    </row>
    <row r="24" spans="1:12" ht="15" customHeight="1">
      <c r="B24" s="136">
        <v>24</v>
      </c>
      <c r="C24" s="53" t="s">
        <v>18</v>
      </c>
      <c r="D24" s="54"/>
      <c r="E24" s="20"/>
      <c r="F24" s="56"/>
      <c r="G24" s="57"/>
      <c r="H24" s="12"/>
    </row>
    <row r="25" spans="1:12" s="117" customFormat="1" ht="28.5" customHeight="1">
      <c r="B25" s="136">
        <v>25</v>
      </c>
      <c r="C25" s="170" t="s">
        <v>1901</v>
      </c>
      <c r="D25" s="104"/>
      <c r="E25" s="164">
        <f>+VLOOKUP(E$17,'Provider Table CT'!$A$5:$H$1263,6,FALSE)</f>
        <v>10537.97</v>
      </c>
      <c r="F25" s="124"/>
      <c r="G25" s="172" t="s">
        <v>1903</v>
      </c>
      <c r="H25" s="102"/>
    </row>
    <row r="26" spans="1:12" s="117" customFormat="1" ht="29.25" customHeight="1">
      <c r="B26" s="135">
        <v>26</v>
      </c>
      <c r="C26" s="103" t="s">
        <v>1446</v>
      </c>
      <c r="D26" s="104"/>
      <c r="E26" s="165">
        <f>+VLOOKUP(E$17,'Provider Table CT'!$A$5:N$1263,10,FALSE)</f>
        <v>0.32963999999999999</v>
      </c>
      <c r="F26" s="124"/>
      <c r="G26" s="172" t="s">
        <v>1743</v>
      </c>
      <c r="H26" s="102"/>
    </row>
    <row r="27" spans="1:12" s="101" customFormat="1" ht="12.75" customHeight="1">
      <c r="B27" s="136">
        <v>27</v>
      </c>
      <c r="C27" s="53" t="s">
        <v>1445</v>
      </c>
      <c r="D27" s="64"/>
      <c r="E27" s="65"/>
      <c r="F27" s="66"/>
      <c r="G27" s="67"/>
      <c r="H27" s="102"/>
    </row>
    <row r="28" spans="1:12" s="101" customFormat="1" ht="18.75" customHeight="1">
      <c r="B28" s="136">
        <v>28</v>
      </c>
      <c r="C28" s="103" t="s">
        <v>1510</v>
      </c>
      <c r="D28" s="104"/>
      <c r="E28" s="151">
        <f>+VLOOKUP(E$20,'DRG Table CT'!$A$7:$G$1328,6,FALSE)</f>
        <v>42182.64</v>
      </c>
      <c r="F28" s="108"/>
      <c r="G28" s="61" t="s">
        <v>1502</v>
      </c>
      <c r="H28" s="102"/>
    </row>
    <row r="29" spans="1:12" s="101" customFormat="1" ht="20.25" customHeight="1">
      <c r="B29" s="135">
        <v>29</v>
      </c>
      <c r="C29" s="103" t="s">
        <v>1469</v>
      </c>
      <c r="D29" s="104"/>
      <c r="E29" s="127">
        <v>0.75</v>
      </c>
      <c r="F29" s="108"/>
      <c r="G29" s="68" t="s">
        <v>1503</v>
      </c>
      <c r="H29" s="102"/>
    </row>
    <row r="30" spans="1:12" ht="15.75" customHeight="1">
      <c r="B30" s="136">
        <v>30</v>
      </c>
      <c r="C30" s="53" t="s">
        <v>1448</v>
      </c>
      <c r="D30" s="64"/>
      <c r="E30" s="22"/>
      <c r="F30" s="69"/>
      <c r="G30" s="70"/>
      <c r="H30" s="4"/>
    </row>
    <row r="31" spans="1:12" ht="20.25" customHeight="1">
      <c r="B31" s="136">
        <v>31</v>
      </c>
      <c r="C31" s="58" t="s">
        <v>1455</v>
      </c>
      <c r="D31" s="59"/>
      <c r="E31" s="287">
        <f>E25*E22</f>
        <v>11367.31</v>
      </c>
      <c r="F31" s="63"/>
      <c r="G31" s="293" t="s">
        <v>1993</v>
      </c>
      <c r="H31" s="4"/>
    </row>
    <row r="32" spans="1:12" ht="13">
      <c r="B32" s="135">
        <v>32</v>
      </c>
      <c r="C32" s="71" t="s">
        <v>23</v>
      </c>
      <c r="D32" s="72"/>
      <c r="E32" s="23"/>
      <c r="F32" s="73"/>
      <c r="G32" s="74"/>
      <c r="H32" s="4"/>
    </row>
    <row r="33" spans="2:8" s="13" customFormat="1">
      <c r="B33" s="136">
        <v>33</v>
      </c>
      <c r="C33" s="75" t="s">
        <v>1462</v>
      </c>
      <c r="D33" s="76"/>
      <c r="E33" s="24" t="str">
        <f>E11</f>
        <v>No</v>
      </c>
      <c r="F33" s="77"/>
      <c r="G33" s="78" t="s">
        <v>1260</v>
      </c>
      <c r="H33" s="4"/>
    </row>
    <row r="34" spans="2:8" s="13" customFormat="1">
      <c r="B34" s="136">
        <v>34</v>
      </c>
      <c r="C34" s="170" t="s">
        <v>1464</v>
      </c>
      <c r="D34" s="171"/>
      <c r="E34" s="285" t="str">
        <f>IF(E33="Yes",(E31/E23)*(E9+1),"N/A")</f>
        <v>N/A</v>
      </c>
      <c r="F34" s="108"/>
      <c r="G34" s="172" t="s">
        <v>1990</v>
      </c>
      <c r="H34" s="276"/>
    </row>
    <row r="35" spans="2:8" s="13" customFormat="1">
      <c r="B35" s="135">
        <v>35</v>
      </c>
      <c r="C35" s="170" t="s">
        <v>1465</v>
      </c>
      <c r="D35" s="171"/>
      <c r="E35" s="285" t="str">
        <f>IF(E33="Yes",IF(E34&lt;E31,"Yes","No"),"N/A")</f>
        <v>N/A</v>
      </c>
      <c r="F35" s="108"/>
      <c r="G35" s="172" t="s">
        <v>1991</v>
      </c>
      <c r="H35" s="276"/>
    </row>
    <row r="36" spans="2:8">
      <c r="B36" s="136">
        <v>36</v>
      </c>
      <c r="C36" s="170" t="s">
        <v>1463</v>
      </c>
      <c r="D36" s="171"/>
      <c r="E36" s="285">
        <f>IF(E35="Yes",E34,E31)</f>
        <v>11367.31</v>
      </c>
      <c r="F36" s="108"/>
      <c r="G36" s="284" t="s">
        <v>1984</v>
      </c>
      <c r="H36" s="277"/>
    </row>
    <row r="37" spans="2:8" ht="13">
      <c r="B37" s="136">
        <v>37</v>
      </c>
      <c r="C37" s="71" t="s">
        <v>1447</v>
      </c>
      <c r="D37" s="72"/>
      <c r="E37" s="23"/>
      <c r="F37" s="73"/>
      <c r="G37" s="74"/>
      <c r="H37" s="4"/>
    </row>
    <row r="38" spans="2:8">
      <c r="B38" s="135">
        <v>38</v>
      </c>
      <c r="C38" s="58" t="s">
        <v>1451</v>
      </c>
      <c r="D38" s="59"/>
      <c r="E38" s="118">
        <f>((E7-E8-E12-E13-E14)*E26)</f>
        <v>8241</v>
      </c>
      <c r="F38" s="63"/>
      <c r="G38" s="79" t="s">
        <v>1983</v>
      </c>
      <c r="H38" s="4"/>
    </row>
    <row r="39" spans="2:8">
      <c r="B39" s="136">
        <v>39</v>
      </c>
      <c r="C39" s="58" t="s">
        <v>19</v>
      </c>
      <c r="D39" s="59"/>
      <c r="E39" s="26" t="str">
        <f>IF(E28&gt;E38,"No","Yes")</f>
        <v>No</v>
      </c>
      <c r="F39" s="63"/>
      <c r="G39" s="81" t="s">
        <v>1992</v>
      </c>
      <c r="H39" s="4"/>
    </row>
    <row r="40" spans="2:8">
      <c r="B40" s="136">
        <v>40</v>
      </c>
      <c r="C40" s="58" t="s">
        <v>1487</v>
      </c>
      <c r="D40" s="59"/>
      <c r="E40" s="25">
        <f>IF(E39="Yes", (E38-E28)*E29,0)</f>
        <v>0</v>
      </c>
      <c r="F40" s="63"/>
      <c r="G40" s="80" t="s">
        <v>1994</v>
      </c>
      <c r="H40" s="4"/>
    </row>
    <row r="41" spans="2:8" ht="13">
      <c r="B41" s="135">
        <v>41</v>
      </c>
      <c r="C41" s="71" t="s">
        <v>1452</v>
      </c>
      <c r="D41" s="72"/>
      <c r="E41" s="23"/>
      <c r="F41" s="73"/>
      <c r="G41" s="74"/>
    </row>
    <row r="42" spans="2:8">
      <c r="B42" s="136">
        <v>42</v>
      </c>
      <c r="C42" s="58" t="s">
        <v>21</v>
      </c>
      <c r="D42" s="59"/>
      <c r="E42" s="285" t="str">
        <f>IF(E10&lt;E9, "Yes", "No")</f>
        <v>No</v>
      </c>
      <c r="F42" s="63"/>
      <c r="G42" s="79" t="s">
        <v>2020</v>
      </c>
    </row>
    <row r="43" spans="2:8">
      <c r="B43" s="136">
        <v>43</v>
      </c>
      <c r="C43" s="58" t="s">
        <v>22</v>
      </c>
      <c r="D43" s="59"/>
      <c r="E43" s="286">
        <f>IF(E42="Yes",E10/E9,1)</f>
        <v>1</v>
      </c>
      <c r="F43" s="63"/>
      <c r="G43" s="79" t="s">
        <v>1995</v>
      </c>
      <c r="H43" s="275"/>
    </row>
    <row r="44" spans="2:8">
      <c r="B44" s="135">
        <v>44</v>
      </c>
      <c r="C44" s="58" t="s">
        <v>1489</v>
      </c>
      <c r="D44" s="59"/>
      <c r="E44" s="285">
        <f>IF(E42="Yes", IF(E33="Yes",(E31/E23)*(E10+1),((E10/E9)*E31)),E36)</f>
        <v>11367.31</v>
      </c>
      <c r="F44" s="63"/>
      <c r="G44" s="79" t="s">
        <v>1996</v>
      </c>
      <c r="H44" s="276"/>
    </row>
    <row r="45" spans="2:8" s="167" customFormat="1">
      <c r="B45" s="278">
        <v>45</v>
      </c>
      <c r="C45" s="279" t="s">
        <v>1985</v>
      </c>
      <c r="D45" s="280"/>
      <c r="E45" s="281">
        <f>IF(E16="Yes",IF(E44&gt;E36,(ROUND(E36 * 1.2,2)),(ROUND(E44 * 1.2,2))),"N/A")</f>
        <v>13640.77</v>
      </c>
      <c r="F45" s="282"/>
      <c r="G45" s="283" t="s">
        <v>1986</v>
      </c>
      <c r="H45" s="276"/>
    </row>
    <row r="46" spans="2:8">
      <c r="B46" s="136">
        <v>46</v>
      </c>
      <c r="C46" s="58" t="s">
        <v>1454</v>
      </c>
      <c r="D46" s="59"/>
      <c r="E46" s="285">
        <f>E40*E43</f>
        <v>0</v>
      </c>
      <c r="F46" s="63"/>
      <c r="G46" s="79" t="s">
        <v>1997</v>
      </c>
    </row>
    <row r="47" spans="2:8" ht="13">
      <c r="B47" s="136">
        <v>47</v>
      </c>
      <c r="C47" s="82" t="s">
        <v>12</v>
      </c>
      <c r="D47" s="83"/>
      <c r="E47" s="27"/>
      <c r="F47" s="84"/>
      <c r="G47" s="85"/>
    </row>
    <row r="48" spans="2:8" s="13" customFormat="1">
      <c r="B48" s="135">
        <v>48</v>
      </c>
      <c r="C48" s="86" t="s">
        <v>1456</v>
      </c>
      <c r="D48" s="87"/>
      <c r="E48" s="119">
        <f>IF(E16="Yes",(E45+E46),IF(E16="No",IF(E44&gt;E31,E31+E46,E44+E46)))</f>
        <v>13640.77</v>
      </c>
      <c r="F48" s="120"/>
      <c r="G48" s="80" t="s">
        <v>2000</v>
      </c>
      <c r="H48" s="4"/>
    </row>
    <row r="49" spans="2:8" s="117" customFormat="1">
      <c r="B49" s="136">
        <v>49</v>
      </c>
      <c r="C49" s="122" t="s">
        <v>20</v>
      </c>
      <c r="D49" s="123"/>
      <c r="E49" s="118" t="str">
        <f>IF(E48&gt;E7, "Yes", "No")</f>
        <v>No</v>
      </c>
      <c r="F49" s="124"/>
      <c r="G49" s="79" t="s">
        <v>1998</v>
      </c>
      <c r="H49" s="121"/>
    </row>
    <row r="50" spans="2:8">
      <c r="B50" s="136">
        <v>50</v>
      </c>
      <c r="C50" s="58" t="s">
        <v>1278</v>
      </c>
      <c r="D50" s="59"/>
      <c r="E50" s="26">
        <f>E15</f>
        <v>0</v>
      </c>
      <c r="F50" s="63"/>
      <c r="G50" s="294" t="s">
        <v>1999</v>
      </c>
      <c r="H50" s="4"/>
    </row>
    <row r="51" spans="2:8" ht="25">
      <c r="B51" s="135">
        <v>51</v>
      </c>
      <c r="C51" s="88" t="s">
        <v>11</v>
      </c>
      <c r="D51" s="89"/>
      <c r="E51" s="28">
        <f>IF(E49="Yes",(E7-E50),(E48-E50))</f>
        <v>13640.77</v>
      </c>
      <c r="F51" s="90"/>
      <c r="G51" s="292" t="s">
        <v>1987</v>
      </c>
      <c r="H51" s="4"/>
    </row>
    <row r="52" spans="2:8" s="14" customFormat="1" ht="12.75" customHeight="1">
      <c r="B52" s="372" t="s">
        <v>10</v>
      </c>
      <c r="C52" s="373"/>
      <c r="D52" s="373"/>
      <c r="E52" s="373"/>
      <c r="F52" s="373"/>
      <c r="G52" s="374"/>
      <c r="H52" s="5"/>
    </row>
    <row r="54" spans="2:8">
      <c r="E54" s="17"/>
    </row>
  </sheetData>
  <mergeCells count="6">
    <mergeCell ref="B52:G52"/>
    <mergeCell ref="C2:G2"/>
    <mergeCell ref="C3:G3"/>
    <mergeCell ref="K6:L6"/>
    <mergeCell ref="F4:G4"/>
    <mergeCell ref="C4:D4"/>
  </mergeCells>
  <phoneticPr fontId="15" type="noConversion"/>
  <dataValidations count="1">
    <dataValidation type="list" allowBlank="1" showInputMessage="1" showErrorMessage="1" sqref="E11 E16" xr:uid="{00000000-0002-0000-0300-000000000000}">
      <formula1>$K$7:$L$7</formula1>
    </dataValidation>
  </dataValidations>
  <pageMargins left="0.75" right="0.75" top="1" bottom="1" header="0.5" footer="0.5"/>
  <pageSetup scale="5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'Provider Table CT'!$A$5:$A$58</xm:f>
          </x14:formula1>
          <xm:sqref>E17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336"/>
  <sheetViews>
    <sheetView zoomScale="125" zoomScaleNormal="125" workbookViewId="0">
      <selection activeCell="H3" sqref="H3"/>
    </sheetView>
  </sheetViews>
  <sheetFormatPr defaultColWidth="9.1796875" defaultRowHeight="12.5"/>
  <cols>
    <col min="1" max="1" width="5.54296875" style="137" customWidth="1"/>
    <col min="2" max="2" width="5.453125" style="137" customWidth="1"/>
    <col min="3" max="3" width="73.81640625" style="137" bestFit="1" customWidth="1"/>
    <col min="4" max="4" width="9.81640625" style="138" bestFit="1" customWidth="1"/>
    <col min="5" max="5" width="8.7265625" style="140" bestFit="1" customWidth="1"/>
    <col min="6" max="6" width="13.453125" style="140" bestFit="1" customWidth="1"/>
    <col min="7" max="7" width="11.7265625" style="139" customWidth="1"/>
    <col min="8" max="8" width="10.1796875" style="139" customWidth="1"/>
    <col min="9" max="16384" width="9.1796875" style="137"/>
  </cols>
  <sheetData>
    <row r="1" spans="1:8" s="159" customFormat="1" ht="18">
      <c r="A1" s="158" t="s">
        <v>1623</v>
      </c>
      <c r="D1" s="160"/>
      <c r="E1" s="161"/>
      <c r="F1" s="162"/>
      <c r="G1" s="163"/>
      <c r="H1" s="163"/>
    </row>
    <row r="2" spans="1:8" s="159" customFormat="1" ht="18">
      <c r="A2" s="234" t="s">
        <v>1974</v>
      </c>
      <c r="E2" s="160"/>
      <c r="F2" s="162"/>
      <c r="G2" s="163"/>
      <c r="H2" s="163"/>
    </row>
    <row r="3" spans="1:8" s="116" customFormat="1" ht="14.5">
      <c r="A3" s="98" t="s">
        <v>1457</v>
      </c>
      <c r="B3" s="98"/>
      <c r="C3" s="98"/>
      <c r="D3" s="99"/>
      <c r="E3" s="100"/>
      <c r="F3" s="98"/>
      <c r="G3" s="98"/>
    </row>
    <row r="4" spans="1:8" s="116" customFormat="1" ht="12.75" customHeight="1">
      <c r="A4" s="109" t="s">
        <v>1458</v>
      </c>
      <c r="B4" s="98"/>
      <c r="C4" s="98"/>
      <c r="D4" s="98"/>
      <c r="E4" s="98"/>
      <c r="F4" s="98"/>
      <c r="G4" s="98"/>
    </row>
    <row r="5" spans="1:8" s="115" customFormat="1" ht="26">
      <c r="A5" s="114" t="s">
        <v>1280</v>
      </c>
      <c r="B5" s="113" t="s">
        <v>1281</v>
      </c>
      <c r="C5" s="113" t="s">
        <v>1254</v>
      </c>
      <c r="D5" s="110" t="s">
        <v>1282</v>
      </c>
      <c r="E5" s="110" t="s">
        <v>1283</v>
      </c>
      <c r="F5" s="111" t="s">
        <v>1511</v>
      </c>
      <c r="G5" s="112" t="s">
        <v>1284</v>
      </c>
      <c r="H5" s="115" t="s">
        <v>1285</v>
      </c>
    </row>
    <row r="6" spans="1:8" s="143" customFormat="1" ht="12.75" customHeight="1">
      <c r="A6" s="141"/>
      <c r="B6" s="142"/>
      <c r="C6" s="142"/>
      <c r="D6" s="192"/>
      <c r="E6" s="192"/>
      <c r="F6" s="192"/>
      <c r="G6" s="193"/>
      <c r="H6" s="194"/>
    </row>
    <row r="7" spans="1:8">
      <c r="A7" s="144" t="s">
        <v>65</v>
      </c>
      <c r="B7" s="145" t="s">
        <v>1286</v>
      </c>
      <c r="C7" s="181" t="s">
        <v>1512</v>
      </c>
      <c r="D7" s="221">
        <v>6.0198999999999998</v>
      </c>
      <c r="E7" s="213">
        <v>7.4</v>
      </c>
      <c r="F7" s="212">
        <v>213689.91</v>
      </c>
      <c r="G7" s="214">
        <v>43831</v>
      </c>
      <c r="H7" s="214">
        <v>146098</v>
      </c>
    </row>
    <row r="8" spans="1:8">
      <c r="A8" s="144" t="s">
        <v>66</v>
      </c>
      <c r="B8" s="145" t="s">
        <v>1286</v>
      </c>
      <c r="C8" s="181" t="s">
        <v>1512</v>
      </c>
      <c r="D8" s="221">
        <v>6.4930000000000003</v>
      </c>
      <c r="E8" s="213">
        <v>8.2200000000000006</v>
      </c>
      <c r="F8" s="212">
        <v>211863.61</v>
      </c>
      <c r="G8" s="214">
        <v>43831</v>
      </c>
      <c r="H8" s="214">
        <v>146098</v>
      </c>
    </row>
    <row r="9" spans="1:8">
      <c r="A9" s="144" t="s">
        <v>67</v>
      </c>
      <c r="B9" s="145" t="s">
        <v>1286</v>
      </c>
      <c r="C9" s="181" t="s">
        <v>1512</v>
      </c>
      <c r="D9" s="221">
        <v>6.7785000000000002</v>
      </c>
      <c r="E9" s="213">
        <v>10.78</v>
      </c>
      <c r="F9" s="212">
        <v>272580.14</v>
      </c>
      <c r="G9" s="214">
        <v>43831</v>
      </c>
      <c r="H9" s="214">
        <v>146098</v>
      </c>
    </row>
    <row r="10" spans="1:8">
      <c r="A10" s="144" t="s">
        <v>68</v>
      </c>
      <c r="B10" s="145" t="s">
        <v>1286</v>
      </c>
      <c r="C10" s="181" t="s">
        <v>1512</v>
      </c>
      <c r="D10" s="221">
        <v>12.428100000000001</v>
      </c>
      <c r="E10" s="213">
        <v>23.57</v>
      </c>
      <c r="F10" s="212">
        <v>509829.84</v>
      </c>
      <c r="G10" s="214">
        <v>43831</v>
      </c>
      <c r="H10" s="214">
        <v>146098</v>
      </c>
    </row>
    <row r="11" spans="1:8">
      <c r="A11" s="222" t="s">
        <v>69</v>
      </c>
      <c r="B11" s="223" t="s">
        <v>1286</v>
      </c>
      <c r="C11" s="224" t="s">
        <v>1513</v>
      </c>
      <c r="D11" s="221">
        <v>7.1036000000000001</v>
      </c>
      <c r="E11" s="213">
        <v>10.3</v>
      </c>
      <c r="F11" s="212">
        <v>243516.31</v>
      </c>
      <c r="G11" s="214">
        <v>43831</v>
      </c>
      <c r="H11" s="214">
        <v>146098</v>
      </c>
    </row>
    <row r="12" spans="1:8">
      <c r="A12" s="144" t="s">
        <v>70</v>
      </c>
      <c r="B12" s="145" t="s">
        <v>1286</v>
      </c>
      <c r="C12" s="181" t="s">
        <v>1513</v>
      </c>
      <c r="D12" s="221">
        <v>9.1524999999999999</v>
      </c>
      <c r="E12" s="213">
        <v>13.26</v>
      </c>
      <c r="F12" s="212">
        <v>349119.55</v>
      </c>
      <c r="G12" s="214">
        <v>43831</v>
      </c>
      <c r="H12" s="214">
        <v>146098</v>
      </c>
    </row>
    <row r="13" spans="1:8">
      <c r="A13" s="144" t="s">
        <v>71</v>
      </c>
      <c r="B13" s="145" t="s">
        <v>1286</v>
      </c>
      <c r="C13" s="181" t="s">
        <v>1513</v>
      </c>
      <c r="D13" s="221">
        <v>11.890599999999999</v>
      </c>
      <c r="E13" s="213">
        <v>19.02</v>
      </c>
      <c r="F13" s="212">
        <v>476804.16</v>
      </c>
      <c r="G13" s="214">
        <v>43831</v>
      </c>
      <c r="H13" s="214">
        <v>146098</v>
      </c>
    </row>
    <row r="14" spans="1:8">
      <c r="A14" s="126" t="s">
        <v>72</v>
      </c>
      <c r="B14" s="147" t="s">
        <v>1286</v>
      </c>
      <c r="C14" s="148" t="s">
        <v>1513</v>
      </c>
      <c r="D14" s="221">
        <v>16.685199999999998</v>
      </c>
      <c r="E14" s="213">
        <v>29.65</v>
      </c>
      <c r="F14" s="212">
        <v>622867.27</v>
      </c>
      <c r="G14" s="214">
        <v>43831</v>
      </c>
      <c r="H14" s="214">
        <v>146098</v>
      </c>
    </row>
    <row r="15" spans="1:8">
      <c r="A15" s="144" t="s">
        <v>73</v>
      </c>
      <c r="B15" s="145" t="s">
        <v>1286</v>
      </c>
      <c r="C15" s="181" t="s">
        <v>1877</v>
      </c>
      <c r="D15" s="221">
        <v>4.9401000000000002</v>
      </c>
      <c r="E15" s="213">
        <v>13.95</v>
      </c>
      <c r="F15" s="212">
        <v>208677.96</v>
      </c>
      <c r="G15" s="214">
        <v>43831</v>
      </c>
      <c r="H15" s="214">
        <v>146098</v>
      </c>
    </row>
    <row r="16" spans="1:8">
      <c r="A16" s="144" t="s">
        <v>74</v>
      </c>
      <c r="B16" s="145" t="s">
        <v>1286</v>
      </c>
      <c r="C16" s="181" t="s">
        <v>1877</v>
      </c>
      <c r="D16" s="221">
        <v>6.1745999999999999</v>
      </c>
      <c r="E16" s="213">
        <v>17.75</v>
      </c>
      <c r="F16" s="212">
        <v>287772.18</v>
      </c>
      <c r="G16" s="214">
        <v>43831</v>
      </c>
      <c r="H16" s="214">
        <v>146098</v>
      </c>
    </row>
    <row r="17" spans="1:8">
      <c r="A17" s="191" t="s">
        <v>75</v>
      </c>
      <c r="B17" s="145" t="s">
        <v>1286</v>
      </c>
      <c r="C17" s="181" t="s">
        <v>1877</v>
      </c>
      <c r="D17" s="221">
        <v>8.0509000000000004</v>
      </c>
      <c r="E17" s="213">
        <v>22.74</v>
      </c>
      <c r="F17" s="212">
        <v>367539.98</v>
      </c>
      <c r="G17" s="214">
        <v>43831</v>
      </c>
      <c r="H17" s="214">
        <v>146098</v>
      </c>
    </row>
    <row r="18" spans="1:8">
      <c r="A18" s="126" t="s">
        <v>76</v>
      </c>
      <c r="B18" s="147" t="s">
        <v>1286</v>
      </c>
      <c r="C18" s="148" t="s">
        <v>1877</v>
      </c>
      <c r="D18" s="221">
        <v>11.1479</v>
      </c>
      <c r="E18" s="213">
        <v>30.82</v>
      </c>
      <c r="F18" s="212">
        <v>469694.85</v>
      </c>
      <c r="G18" s="214">
        <v>43831</v>
      </c>
      <c r="H18" s="214">
        <v>146098</v>
      </c>
    </row>
    <row r="19" spans="1:8">
      <c r="A19" s="144" t="s">
        <v>77</v>
      </c>
      <c r="B19" s="145" t="s">
        <v>1286</v>
      </c>
      <c r="C19" s="181" t="s">
        <v>1514</v>
      </c>
      <c r="D19" s="221">
        <v>4.1783000000000001</v>
      </c>
      <c r="E19" s="213">
        <v>14.24</v>
      </c>
      <c r="F19" s="212">
        <v>243680.66</v>
      </c>
      <c r="G19" s="214">
        <v>43831</v>
      </c>
      <c r="H19" s="214">
        <v>146098</v>
      </c>
    </row>
    <row r="20" spans="1:8">
      <c r="A20" s="144" t="s">
        <v>78</v>
      </c>
      <c r="B20" s="145" t="s">
        <v>1286</v>
      </c>
      <c r="C20" s="181" t="s">
        <v>1514</v>
      </c>
      <c r="D20" s="221">
        <v>4.6425999999999998</v>
      </c>
      <c r="E20" s="213">
        <v>15.82</v>
      </c>
      <c r="F20" s="212">
        <v>238641.79</v>
      </c>
      <c r="G20" s="214">
        <v>43831</v>
      </c>
      <c r="H20" s="214">
        <v>146098</v>
      </c>
    </row>
    <row r="21" spans="1:8">
      <c r="A21" s="144" t="s">
        <v>79</v>
      </c>
      <c r="B21" s="145" t="s">
        <v>1286</v>
      </c>
      <c r="C21" s="181" t="s">
        <v>1514</v>
      </c>
      <c r="D21" s="221">
        <v>5.8403999999999998</v>
      </c>
      <c r="E21" s="213">
        <v>19.72</v>
      </c>
      <c r="F21" s="212">
        <v>285261.43</v>
      </c>
      <c r="G21" s="214">
        <v>43831</v>
      </c>
      <c r="H21" s="214">
        <v>146098</v>
      </c>
    </row>
    <row r="22" spans="1:8">
      <c r="A22" s="125" t="s">
        <v>80</v>
      </c>
      <c r="B22" s="147" t="s">
        <v>1286</v>
      </c>
      <c r="C22" s="148" t="s">
        <v>1514</v>
      </c>
      <c r="D22" s="221">
        <v>7.4912000000000001</v>
      </c>
      <c r="E22" s="213">
        <v>24.51</v>
      </c>
      <c r="F22" s="212">
        <v>348684.07</v>
      </c>
      <c r="G22" s="214">
        <v>43831</v>
      </c>
      <c r="H22" s="214">
        <v>146098</v>
      </c>
    </row>
    <row r="23" spans="1:8">
      <c r="A23" s="144" t="s">
        <v>81</v>
      </c>
      <c r="B23" s="145" t="s">
        <v>1286</v>
      </c>
      <c r="C23" s="181" t="s">
        <v>1287</v>
      </c>
      <c r="D23" s="221">
        <v>6.4279000000000002</v>
      </c>
      <c r="E23" s="213">
        <v>6.41</v>
      </c>
      <c r="F23" s="212">
        <v>236290.05</v>
      </c>
      <c r="G23" s="214">
        <v>43831</v>
      </c>
      <c r="H23" s="214">
        <v>146098</v>
      </c>
    </row>
    <row r="24" spans="1:8">
      <c r="A24" s="144" t="s">
        <v>82</v>
      </c>
      <c r="B24" s="145" t="s">
        <v>1286</v>
      </c>
      <c r="C24" s="181" t="s">
        <v>1287</v>
      </c>
      <c r="D24" s="221">
        <v>6.5925000000000002</v>
      </c>
      <c r="E24" s="213">
        <v>7.12</v>
      </c>
      <c r="F24" s="212">
        <v>219524.31</v>
      </c>
      <c r="G24" s="214">
        <v>43831</v>
      </c>
      <c r="H24" s="214">
        <v>146098</v>
      </c>
    </row>
    <row r="25" spans="1:8">
      <c r="A25" s="144" t="s">
        <v>83</v>
      </c>
      <c r="B25" s="145" t="s">
        <v>1286</v>
      </c>
      <c r="C25" s="181" t="s">
        <v>1287</v>
      </c>
      <c r="D25" s="221">
        <v>7.2724000000000002</v>
      </c>
      <c r="E25" s="213">
        <v>8.64</v>
      </c>
      <c r="F25" s="212">
        <v>266314.75</v>
      </c>
      <c r="G25" s="214">
        <v>43831</v>
      </c>
      <c r="H25" s="214">
        <v>146098</v>
      </c>
    </row>
    <row r="26" spans="1:8">
      <c r="A26" s="126" t="s">
        <v>84</v>
      </c>
      <c r="B26" s="147" t="s">
        <v>1286</v>
      </c>
      <c r="C26" s="148" t="s">
        <v>1287</v>
      </c>
      <c r="D26" s="221">
        <v>10.440200000000001</v>
      </c>
      <c r="E26" s="213">
        <v>16.62</v>
      </c>
      <c r="F26" s="212">
        <v>437235.03</v>
      </c>
      <c r="G26" s="214">
        <v>43831</v>
      </c>
      <c r="H26" s="214">
        <v>146098</v>
      </c>
    </row>
    <row r="27" spans="1:8">
      <c r="A27" s="211" t="s">
        <v>1789</v>
      </c>
      <c r="B27" s="145" t="s">
        <v>1286</v>
      </c>
      <c r="C27" s="181" t="s">
        <v>1801</v>
      </c>
      <c r="D27" s="226">
        <v>6.8070000000000004</v>
      </c>
      <c r="E27" s="217">
        <v>12.8</v>
      </c>
      <c r="F27" s="218">
        <v>321330.14</v>
      </c>
      <c r="G27" s="219">
        <v>43831</v>
      </c>
      <c r="H27" s="219">
        <v>146098</v>
      </c>
    </row>
    <row r="28" spans="1:8">
      <c r="A28" s="211" t="s">
        <v>1790</v>
      </c>
      <c r="B28" s="145" t="s">
        <v>1286</v>
      </c>
      <c r="C28" s="181" t="s">
        <v>1801</v>
      </c>
      <c r="D28" s="221">
        <v>7.4156000000000004</v>
      </c>
      <c r="E28" s="213">
        <v>20.86</v>
      </c>
      <c r="F28" s="212">
        <v>320145.87</v>
      </c>
      <c r="G28" s="214">
        <v>43831</v>
      </c>
      <c r="H28" s="214">
        <v>146098</v>
      </c>
    </row>
    <row r="29" spans="1:8">
      <c r="A29" s="211" t="s">
        <v>1791</v>
      </c>
      <c r="B29" s="145" t="s">
        <v>1286</v>
      </c>
      <c r="C29" s="181" t="s">
        <v>1801</v>
      </c>
      <c r="D29" s="221">
        <v>10.223000000000001</v>
      </c>
      <c r="E29" s="213">
        <v>30.63</v>
      </c>
      <c r="F29" s="212">
        <v>429760.02</v>
      </c>
      <c r="G29" s="214">
        <v>43831</v>
      </c>
      <c r="H29" s="214">
        <v>146098</v>
      </c>
    </row>
    <row r="30" spans="1:8">
      <c r="A30" s="220" t="s">
        <v>1792</v>
      </c>
      <c r="B30" s="147" t="s">
        <v>1286</v>
      </c>
      <c r="C30" s="148" t="s">
        <v>1801</v>
      </c>
      <c r="D30" s="221">
        <v>15.889799999999999</v>
      </c>
      <c r="E30" s="213">
        <v>43.26</v>
      </c>
      <c r="F30" s="212">
        <v>611652.14</v>
      </c>
      <c r="G30" s="214">
        <v>43831</v>
      </c>
      <c r="H30" s="214">
        <v>146098</v>
      </c>
    </row>
    <row r="31" spans="1:8">
      <c r="A31" s="211" t="s">
        <v>1793</v>
      </c>
      <c r="B31" s="145" t="s">
        <v>1286</v>
      </c>
      <c r="C31" s="181" t="s">
        <v>1955</v>
      </c>
      <c r="D31" s="226">
        <v>3.4386999999999999</v>
      </c>
      <c r="E31" s="217">
        <v>8.7799999999999994</v>
      </c>
      <c r="F31" s="218">
        <v>189301.03</v>
      </c>
      <c r="G31" s="219">
        <v>43831</v>
      </c>
      <c r="H31" s="219">
        <v>146098</v>
      </c>
    </row>
    <row r="32" spans="1:8">
      <c r="A32" s="211" t="s">
        <v>1794</v>
      </c>
      <c r="B32" s="145" t="s">
        <v>1286</v>
      </c>
      <c r="C32" s="181" t="s">
        <v>1956</v>
      </c>
      <c r="D32" s="221">
        <v>4.0807000000000002</v>
      </c>
      <c r="E32" s="213">
        <v>15.04</v>
      </c>
      <c r="F32" s="212">
        <v>177323.77</v>
      </c>
      <c r="G32" s="214">
        <v>43831</v>
      </c>
      <c r="H32" s="214">
        <v>146098</v>
      </c>
    </row>
    <row r="33" spans="1:8">
      <c r="A33" s="211" t="s">
        <v>1795</v>
      </c>
      <c r="B33" s="145" t="s">
        <v>1286</v>
      </c>
      <c r="C33" s="181" t="s">
        <v>1957</v>
      </c>
      <c r="D33" s="221">
        <v>5.3491</v>
      </c>
      <c r="E33" s="213">
        <v>19.59</v>
      </c>
      <c r="F33" s="212">
        <v>243308.98</v>
      </c>
      <c r="G33" s="214">
        <v>43831</v>
      </c>
      <c r="H33" s="214">
        <v>146098</v>
      </c>
    </row>
    <row r="34" spans="1:8">
      <c r="A34" s="220" t="s">
        <v>1796</v>
      </c>
      <c r="B34" s="147" t="s">
        <v>1286</v>
      </c>
      <c r="C34" s="148" t="s">
        <v>1957</v>
      </c>
      <c r="D34" s="221">
        <v>8.4959000000000007</v>
      </c>
      <c r="E34" s="213">
        <v>25.74</v>
      </c>
      <c r="F34" s="212">
        <v>399289.48</v>
      </c>
      <c r="G34" s="214">
        <v>43831</v>
      </c>
      <c r="H34" s="214">
        <v>146098</v>
      </c>
    </row>
    <row r="35" spans="1:8">
      <c r="A35" s="211" t="s">
        <v>1797</v>
      </c>
      <c r="B35" s="145" t="s">
        <v>1286</v>
      </c>
      <c r="C35" s="181" t="s">
        <v>1802</v>
      </c>
      <c r="D35" s="226">
        <v>4.3392999999999997</v>
      </c>
      <c r="E35" s="217">
        <v>3.79</v>
      </c>
      <c r="F35" s="218">
        <v>220079.15</v>
      </c>
      <c r="G35" s="219">
        <v>43831</v>
      </c>
      <c r="H35" s="219">
        <v>146098</v>
      </c>
    </row>
    <row r="36" spans="1:8">
      <c r="A36" s="211" t="s">
        <v>1798</v>
      </c>
      <c r="B36" s="145" t="s">
        <v>1286</v>
      </c>
      <c r="C36" s="181" t="s">
        <v>1802</v>
      </c>
      <c r="D36" s="221">
        <v>4.8213999999999997</v>
      </c>
      <c r="E36" s="213">
        <v>3.94</v>
      </c>
      <c r="F36" s="212">
        <v>278374.15999999997</v>
      </c>
      <c r="G36" s="214">
        <v>43831</v>
      </c>
      <c r="H36" s="214">
        <v>146098</v>
      </c>
    </row>
    <row r="37" spans="1:8">
      <c r="A37" s="211" t="s">
        <v>1799</v>
      </c>
      <c r="B37" s="145" t="s">
        <v>1286</v>
      </c>
      <c r="C37" s="181" t="s">
        <v>1802</v>
      </c>
      <c r="D37" s="221">
        <v>6.8105000000000002</v>
      </c>
      <c r="E37" s="213">
        <v>5.45</v>
      </c>
      <c r="F37" s="212">
        <v>373233.31</v>
      </c>
      <c r="G37" s="214">
        <v>43831</v>
      </c>
      <c r="H37" s="214">
        <v>146098</v>
      </c>
    </row>
    <row r="38" spans="1:8">
      <c r="A38" s="220" t="s">
        <v>1800</v>
      </c>
      <c r="B38" s="147" t="s">
        <v>1286</v>
      </c>
      <c r="C38" s="148" t="s">
        <v>1802</v>
      </c>
      <c r="D38" s="221">
        <v>12.017099999999999</v>
      </c>
      <c r="E38" s="213">
        <v>13.35</v>
      </c>
      <c r="F38" s="212">
        <v>543376.30000000005</v>
      </c>
      <c r="G38" s="214">
        <v>43831</v>
      </c>
      <c r="H38" s="214">
        <v>146098</v>
      </c>
    </row>
    <row r="39" spans="1:8">
      <c r="A39" s="222" t="s">
        <v>85</v>
      </c>
      <c r="B39" s="223" t="s">
        <v>1288</v>
      </c>
      <c r="C39" s="224" t="s">
        <v>1958</v>
      </c>
      <c r="D39" s="221">
        <v>1.7000999999999999</v>
      </c>
      <c r="E39" s="213">
        <v>5.1100000000000003</v>
      </c>
      <c r="F39" s="212">
        <v>76651.839999999997</v>
      </c>
      <c r="G39" s="214">
        <v>43831</v>
      </c>
      <c r="H39" s="214">
        <v>146098</v>
      </c>
    </row>
    <row r="40" spans="1:8">
      <c r="A40" s="144" t="s">
        <v>86</v>
      </c>
      <c r="B40" s="145" t="s">
        <v>1288</v>
      </c>
      <c r="C40" s="181" t="s">
        <v>1958</v>
      </c>
      <c r="D40" s="221">
        <v>2.0857000000000001</v>
      </c>
      <c r="E40" s="213">
        <v>6</v>
      </c>
      <c r="F40" s="212">
        <v>101226.63</v>
      </c>
      <c r="G40" s="214">
        <v>43831</v>
      </c>
      <c r="H40" s="214">
        <v>146098</v>
      </c>
    </row>
    <row r="41" spans="1:8">
      <c r="A41" s="144" t="s">
        <v>87</v>
      </c>
      <c r="B41" s="145" t="s">
        <v>1288</v>
      </c>
      <c r="C41" s="181" t="s">
        <v>1958</v>
      </c>
      <c r="D41" s="221">
        <v>2.6918000000000002</v>
      </c>
      <c r="E41" s="213">
        <v>7.32</v>
      </c>
      <c r="F41" s="212">
        <v>132129.70000000001</v>
      </c>
      <c r="G41" s="214">
        <v>43831</v>
      </c>
      <c r="H41" s="214">
        <v>146098</v>
      </c>
    </row>
    <row r="42" spans="1:8">
      <c r="A42" s="144" t="s">
        <v>88</v>
      </c>
      <c r="B42" s="145" t="s">
        <v>1288</v>
      </c>
      <c r="C42" s="181" t="s">
        <v>1958</v>
      </c>
      <c r="D42" s="221">
        <v>4.4931000000000001</v>
      </c>
      <c r="E42" s="213">
        <v>10.4</v>
      </c>
      <c r="F42" s="212">
        <v>217785.84</v>
      </c>
      <c r="G42" s="214">
        <v>43831</v>
      </c>
      <c r="H42" s="214">
        <v>146098</v>
      </c>
    </row>
    <row r="43" spans="1:8">
      <c r="A43" s="222" t="s">
        <v>89</v>
      </c>
      <c r="B43" s="223" t="s">
        <v>1288</v>
      </c>
      <c r="C43" s="224" t="s">
        <v>1515</v>
      </c>
      <c r="D43" s="221">
        <v>1.5852999999999999</v>
      </c>
      <c r="E43" s="213">
        <v>3.05</v>
      </c>
      <c r="F43" s="212">
        <v>72011.41</v>
      </c>
      <c r="G43" s="214">
        <v>43831</v>
      </c>
      <c r="H43" s="214">
        <v>146098</v>
      </c>
    </row>
    <row r="44" spans="1:8">
      <c r="A44" s="191" t="s">
        <v>90</v>
      </c>
      <c r="B44" s="145" t="s">
        <v>1288</v>
      </c>
      <c r="C44" s="181" t="s">
        <v>1515</v>
      </c>
      <c r="D44" s="221">
        <v>2.1772999999999998</v>
      </c>
      <c r="E44" s="213">
        <v>4.26</v>
      </c>
      <c r="F44" s="212">
        <v>104074.25</v>
      </c>
      <c r="G44" s="214">
        <v>43831</v>
      </c>
      <c r="H44" s="214">
        <v>146098</v>
      </c>
    </row>
    <row r="45" spans="1:8">
      <c r="A45" s="144" t="s">
        <v>91</v>
      </c>
      <c r="B45" s="145" t="s">
        <v>1288</v>
      </c>
      <c r="C45" s="181" t="s">
        <v>1515</v>
      </c>
      <c r="D45" s="221">
        <v>3.1722000000000001</v>
      </c>
      <c r="E45" s="213">
        <v>7.88</v>
      </c>
      <c r="F45" s="212">
        <v>159991.28</v>
      </c>
      <c r="G45" s="214">
        <v>43831</v>
      </c>
      <c r="H45" s="214">
        <v>146098</v>
      </c>
    </row>
    <row r="46" spans="1:8">
      <c r="A46" s="126" t="s">
        <v>92</v>
      </c>
      <c r="B46" s="147" t="s">
        <v>1288</v>
      </c>
      <c r="C46" s="148" t="s">
        <v>1515</v>
      </c>
      <c r="D46" s="221">
        <v>5.2885</v>
      </c>
      <c r="E46" s="213">
        <v>11.85</v>
      </c>
      <c r="F46" s="212">
        <v>278360.52</v>
      </c>
      <c r="G46" s="214">
        <v>43831</v>
      </c>
      <c r="H46" s="214">
        <v>146098</v>
      </c>
    </row>
    <row r="47" spans="1:8">
      <c r="A47" s="144" t="s">
        <v>93</v>
      </c>
      <c r="B47" s="145" t="s">
        <v>1288</v>
      </c>
      <c r="C47" s="181" t="s">
        <v>1289</v>
      </c>
      <c r="D47" s="221">
        <v>0.98419999999999996</v>
      </c>
      <c r="E47" s="213">
        <v>1.81</v>
      </c>
      <c r="F47" s="212">
        <v>41303.19</v>
      </c>
      <c r="G47" s="214">
        <v>43831</v>
      </c>
      <c r="H47" s="214">
        <v>146098</v>
      </c>
    </row>
    <row r="48" spans="1:8">
      <c r="A48" s="144" t="s">
        <v>94</v>
      </c>
      <c r="B48" s="145" t="s">
        <v>1288</v>
      </c>
      <c r="C48" s="181" t="s">
        <v>1289</v>
      </c>
      <c r="D48" s="221">
        <v>1.208</v>
      </c>
      <c r="E48" s="213">
        <v>2.54</v>
      </c>
      <c r="F48" s="212">
        <v>58902.12</v>
      </c>
      <c r="G48" s="214">
        <v>43831</v>
      </c>
      <c r="H48" s="214">
        <v>146098</v>
      </c>
    </row>
    <row r="49" spans="1:8">
      <c r="A49" s="144" t="s">
        <v>95</v>
      </c>
      <c r="B49" s="145" t="s">
        <v>1288</v>
      </c>
      <c r="C49" s="181" t="s">
        <v>1289</v>
      </c>
      <c r="D49" s="221">
        <v>1.8653999999999999</v>
      </c>
      <c r="E49" s="213">
        <v>4.51</v>
      </c>
      <c r="F49" s="212">
        <v>111641.01</v>
      </c>
      <c r="G49" s="214">
        <v>43831</v>
      </c>
      <c r="H49" s="214">
        <v>146098</v>
      </c>
    </row>
    <row r="50" spans="1:8">
      <c r="A50" s="225" t="s">
        <v>96</v>
      </c>
      <c r="B50" s="147" t="s">
        <v>1288</v>
      </c>
      <c r="C50" s="148" t="s">
        <v>1289</v>
      </c>
      <c r="D50" s="221">
        <v>4.7808999999999999</v>
      </c>
      <c r="E50" s="213">
        <v>11.45</v>
      </c>
      <c r="F50" s="212">
        <v>296276.08</v>
      </c>
      <c r="G50" s="214">
        <v>43831</v>
      </c>
      <c r="H50" s="214">
        <v>146098</v>
      </c>
    </row>
    <row r="51" spans="1:8">
      <c r="A51" s="144" t="s">
        <v>97</v>
      </c>
      <c r="B51" s="145" t="s">
        <v>1288</v>
      </c>
      <c r="C51" s="181" t="s">
        <v>1290</v>
      </c>
      <c r="D51" s="221">
        <v>1.1631</v>
      </c>
      <c r="E51" s="213">
        <v>2.17</v>
      </c>
      <c r="F51" s="212">
        <v>55623.71</v>
      </c>
      <c r="G51" s="214">
        <v>43831</v>
      </c>
      <c r="H51" s="214">
        <v>146098</v>
      </c>
    </row>
    <row r="52" spans="1:8">
      <c r="A52" s="144" t="s">
        <v>98</v>
      </c>
      <c r="B52" s="145" t="s">
        <v>1288</v>
      </c>
      <c r="C52" s="181" t="s">
        <v>1290</v>
      </c>
      <c r="D52" s="221">
        <v>1.5571999999999999</v>
      </c>
      <c r="E52" s="213">
        <v>3.83</v>
      </c>
      <c r="F52" s="212">
        <v>82089.39</v>
      </c>
      <c r="G52" s="214">
        <v>43831</v>
      </c>
      <c r="H52" s="214">
        <v>146098</v>
      </c>
    </row>
    <row r="53" spans="1:8">
      <c r="A53" s="144" t="s">
        <v>99</v>
      </c>
      <c r="B53" s="145" t="s">
        <v>1288</v>
      </c>
      <c r="C53" s="181" t="s">
        <v>1290</v>
      </c>
      <c r="D53" s="221">
        <v>2.7151999999999998</v>
      </c>
      <c r="E53" s="213">
        <v>6.79</v>
      </c>
      <c r="F53" s="212">
        <v>136663.54</v>
      </c>
      <c r="G53" s="214">
        <v>43831</v>
      </c>
      <c r="H53" s="214">
        <v>146098</v>
      </c>
    </row>
    <row r="54" spans="1:8">
      <c r="A54" s="125" t="s">
        <v>100</v>
      </c>
      <c r="B54" s="147" t="s">
        <v>1288</v>
      </c>
      <c r="C54" s="148" t="s">
        <v>1290</v>
      </c>
      <c r="D54" s="221">
        <v>4.7986000000000004</v>
      </c>
      <c r="E54" s="213">
        <v>13.18</v>
      </c>
      <c r="F54" s="212">
        <v>228231.03</v>
      </c>
      <c r="G54" s="214">
        <v>43831</v>
      </c>
      <c r="H54" s="214">
        <v>146098</v>
      </c>
    </row>
    <row r="55" spans="1:8">
      <c r="A55" s="144" t="s">
        <v>101</v>
      </c>
      <c r="B55" s="145" t="s">
        <v>1288</v>
      </c>
      <c r="C55" s="181" t="s">
        <v>1959</v>
      </c>
      <c r="D55" s="221">
        <v>0.74009999999999998</v>
      </c>
      <c r="E55" s="213">
        <v>1.23</v>
      </c>
      <c r="F55" s="212">
        <v>31397.48</v>
      </c>
      <c r="G55" s="214">
        <v>43831</v>
      </c>
      <c r="H55" s="214">
        <v>146098</v>
      </c>
    </row>
    <row r="56" spans="1:8">
      <c r="A56" s="144" t="s">
        <v>102</v>
      </c>
      <c r="B56" s="145" t="s">
        <v>1288</v>
      </c>
      <c r="C56" s="181" t="s">
        <v>1959</v>
      </c>
      <c r="D56" s="221">
        <v>0.95909999999999995</v>
      </c>
      <c r="E56" s="213">
        <v>1.84</v>
      </c>
      <c r="F56" s="212">
        <v>44945.78</v>
      </c>
      <c r="G56" s="214">
        <v>43831</v>
      </c>
      <c r="H56" s="214">
        <v>146098</v>
      </c>
    </row>
    <row r="57" spans="1:8">
      <c r="A57" s="144" t="s">
        <v>103</v>
      </c>
      <c r="B57" s="145" t="s">
        <v>1288</v>
      </c>
      <c r="C57" s="181" t="s">
        <v>1959</v>
      </c>
      <c r="D57" s="221">
        <v>1.7277</v>
      </c>
      <c r="E57" s="213">
        <v>5.0199999999999996</v>
      </c>
      <c r="F57" s="212">
        <v>79158.179999999993</v>
      </c>
      <c r="G57" s="214">
        <v>43831</v>
      </c>
      <c r="H57" s="214">
        <v>146098</v>
      </c>
    </row>
    <row r="58" spans="1:8">
      <c r="A58" s="144" t="s">
        <v>104</v>
      </c>
      <c r="B58" s="145" t="s">
        <v>1288</v>
      </c>
      <c r="C58" s="181" t="s">
        <v>1959</v>
      </c>
      <c r="D58" s="221">
        <v>3.1745000000000001</v>
      </c>
      <c r="E58" s="213">
        <v>9.8000000000000007</v>
      </c>
      <c r="F58" s="212">
        <v>154760.51</v>
      </c>
      <c r="G58" s="214">
        <v>43831</v>
      </c>
      <c r="H58" s="214">
        <v>146098</v>
      </c>
    </row>
    <row r="59" spans="1:8">
      <c r="A59" s="222" t="s">
        <v>105</v>
      </c>
      <c r="B59" s="223" t="s">
        <v>1288</v>
      </c>
      <c r="C59" s="224" t="s">
        <v>1291</v>
      </c>
      <c r="D59" s="221">
        <v>1.1014999999999999</v>
      </c>
      <c r="E59" s="213">
        <v>1.88</v>
      </c>
      <c r="F59" s="212">
        <v>55372.160000000003</v>
      </c>
      <c r="G59" s="214">
        <v>43831</v>
      </c>
      <c r="H59" s="214">
        <v>146098</v>
      </c>
    </row>
    <row r="60" spans="1:8">
      <c r="A60" s="144" t="s">
        <v>106</v>
      </c>
      <c r="B60" s="145" t="s">
        <v>1288</v>
      </c>
      <c r="C60" s="181" t="s">
        <v>1291</v>
      </c>
      <c r="D60" s="221">
        <v>1.4601</v>
      </c>
      <c r="E60" s="213">
        <v>3.27</v>
      </c>
      <c r="F60" s="212">
        <v>74261.64</v>
      </c>
      <c r="G60" s="214">
        <v>43831</v>
      </c>
      <c r="H60" s="214">
        <v>146098</v>
      </c>
    </row>
    <row r="61" spans="1:8">
      <c r="A61" s="144" t="s">
        <v>107</v>
      </c>
      <c r="B61" s="145" t="s">
        <v>1288</v>
      </c>
      <c r="C61" s="181" t="s">
        <v>1291</v>
      </c>
      <c r="D61" s="221">
        <v>1.9611000000000001</v>
      </c>
      <c r="E61" s="213">
        <v>6.11</v>
      </c>
      <c r="F61" s="212">
        <v>100795.23</v>
      </c>
      <c r="G61" s="214">
        <v>43831</v>
      </c>
      <c r="H61" s="214">
        <v>146098</v>
      </c>
    </row>
    <row r="62" spans="1:8">
      <c r="A62" s="144" t="s">
        <v>108</v>
      </c>
      <c r="B62" s="145" t="s">
        <v>1288</v>
      </c>
      <c r="C62" s="181" t="s">
        <v>1291</v>
      </c>
      <c r="D62" s="221">
        <v>3.7467999999999999</v>
      </c>
      <c r="E62" s="213">
        <v>12.64</v>
      </c>
      <c r="F62" s="212">
        <v>220791.04000000001</v>
      </c>
      <c r="G62" s="214">
        <v>43831</v>
      </c>
      <c r="H62" s="214">
        <v>146098</v>
      </c>
    </row>
    <row r="63" spans="1:8">
      <c r="A63" s="242" t="s">
        <v>1904</v>
      </c>
      <c r="B63" s="243" t="s">
        <v>1288</v>
      </c>
      <c r="C63" s="242" t="s">
        <v>1916</v>
      </c>
      <c r="D63" s="244">
        <v>1.244</v>
      </c>
      <c r="E63" s="245">
        <v>2.2000000000000002</v>
      </c>
      <c r="F63" s="246">
        <v>56829.04</v>
      </c>
      <c r="G63" s="247">
        <v>43739</v>
      </c>
      <c r="H63" s="247">
        <v>146098</v>
      </c>
    </row>
    <row r="64" spans="1:8">
      <c r="A64" s="196" t="s">
        <v>1905</v>
      </c>
      <c r="B64" s="248" t="s">
        <v>1288</v>
      </c>
      <c r="C64" s="196" t="s">
        <v>1916</v>
      </c>
      <c r="D64" s="244">
        <v>1.5618000000000001</v>
      </c>
      <c r="E64" s="245">
        <v>3.12</v>
      </c>
      <c r="F64" s="246">
        <v>79904.89</v>
      </c>
      <c r="G64" s="247">
        <v>43739</v>
      </c>
      <c r="H64" s="247">
        <v>146098</v>
      </c>
    </row>
    <row r="65" spans="1:8">
      <c r="A65" s="196" t="s">
        <v>1906</v>
      </c>
      <c r="B65" s="248" t="s">
        <v>1288</v>
      </c>
      <c r="C65" s="196" t="s">
        <v>1916</v>
      </c>
      <c r="D65" s="244">
        <v>2.2025000000000001</v>
      </c>
      <c r="E65" s="245">
        <v>5.04</v>
      </c>
      <c r="F65" s="246">
        <v>116975.19</v>
      </c>
      <c r="G65" s="247">
        <v>43739</v>
      </c>
      <c r="H65" s="247">
        <v>146098</v>
      </c>
    </row>
    <row r="66" spans="1:8">
      <c r="A66" s="196" t="s">
        <v>1907</v>
      </c>
      <c r="B66" s="248" t="s">
        <v>1288</v>
      </c>
      <c r="C66" s="196" t="s">
        <v>1916</v>
      </c>
      <c r="D66" s="244">
        <v>4.6345000000000001</v>
      </c>
      <c r="E66" s="245">
        <v>11.44</v>
      </c>
      <c r="F66" s="246">
        <v>250928.98</v>
      </c>
      <c r="G66" s="247">
        <v>43739</v>
      </c>
      <c r="H66" s="247">
        <v>146098</v>
      </c>
    </row>
    <row r="67" spans="1:8">
      <c r="A67" s="242" t="s">
        <v>1908</v>
      </c>
      <c r="B67" s="243" t="s">
        <v>1288</v>
      </c>
      <c r="C67" s="242" t="s">
        <v>1917</v>
      </c>
      <c r="D67" s="244">
        <v>1.3913</v>
      </c>
      <c r="E67" s="245">
        <v>1.81</v>
      </c>
      <c r="F67" s="246">
        <v>68949.570000000007</v>
      </c>
      <c r="G67" s="247">
        <v>43739</v>
      </c>
      <c r="H67" s="247">
        <v>146098</v>
      </c>
    </row>
    <row r="68" spans="1:8">
      <c r="A68" s="196" t="s">
        <v>1909</v>
      </c>
      <c r="B68" s="248" t="s">
        <v>1288</v>
      </c>
      <c r="C68" s="196" t="s">
        <v>1917</v>
      </c>
      <c r="D68" s="244">
        <v>1.5459000000000001</v>
      </c>
      <c r="E68" s="245">
        <v>3.77</v>
      </c>
      <c r="F68" s="246">
        <v>77843.31</v>
      </c>
      <c r="G68" s="247">
        <v>43739</v>
      </c>
      <c r="H68" s="247">
        <v>146098</v>
      </c>
    </row>
    <row r="69" spans="1:8">
      <c r="A69" s="196" t="s">
        <v>1910</v>
      </c>
      <c r="B69" s="248" t="s">
        <v>1288</v>
      </c>
      <c r="C69" s="196" t="s">
        <v>1917</v>
      </c>
      <c r="D69" s="244">
        <v>2.1107999999999998</v>
      </c>
      <c r="E69" s="245">
        <v>6.19</v>
      </c>
      <c r="F69" s="246">
        <v>102520.34</v>
      </c>
      <c r="G69" s="247">
        <v>43739</v>
      </c>
      <c r="H69" s="247">
        <v>146098</v>
      </c>
    </row>
    <row r="70" spans="1:8">
      <c r="A70" s="196" t="s">
        <v>1911</v>
      </c>
      <c r="B70" s="248" t="s">
        <v>1288</v>
      </c>
      <c r="C70" s="196" t="s">
        <v>1917</v>
      </c>
      <c r="D70" s="244">
        <v>3.6894</v>
      </c>
      <c r="E70" s="245">
        <v>10.25</v>
      </c>
      <c r="F70" s="246">
        <v>175822.7</v>
      </c>
      <c r="G70" s="247">
        <v>43739</v>
      </c>
      <c r="H70" s="247">
        <v>146098</v>
      </c>
    </row>
    <row r="71" spans="1:8">
      <c r="A71" s="242" t="s">
        <v>1912</v>
      </c>
      <c r="B71" s="243" t="s">
        <v>1288</v>
      </c>
      <c r="C71" s="242" t="s">
        <v>1918</v>
      </c>
      <c r="D71" s="244">
        <v>1.4480999999999999</v>
      </c>
      <c r="E71" s="245">
        <v>1.27</v>
      </c>
      <c r="F71" s="246">
        <v>69865.69</v>
      </c>
      <c r="G71" s="247">
        <v>43739</v>
      </c>
      <c r="H71" s="247">
        <v>146098</v>
      </c>
    </row>
    <row r="72" spans="1:8">
      <c r="A72" s="196" t="s">
        <v>1913</v>
      </c>
      <c r="B72" s="248" t="s">
        <v>1288</v>
      </c>
      <c r="C72" s="196" t="s">
        <v>1918</v>
      </c>
      <c r="D72" s="244">
        <v>2.0190000000000001</v>
      </c>
      <c r="E72" s="245">
        <v>2.57</v>
      </c>
      <c r="F72" s="246">
        <v>92599.46</v>
      </c>
      <c r="G72" s="247">
        <v>43739</v>
      </c>
      <c r="H72" s="247">
        <v>146098</v>
      </c>
    </row>
    <row r="73" spans="1:8">
      <c r="A73" s="196" t="s">
        <v>1914</v>
      </c>
      <c r="B73" s="248" t="s">
        <v>1288</v>
      </c>
      <c r="C73" s="196" t="s">
        <v>1918</v>
      </c>
      <c r="D73" s="244">
        <v>3.0348000000000002</v>
      </c>
      <c r="E73" s="245">
        <v>5.53</v>
      </c>
      <c r="F73" s="246">
        <v>132245.62</v>
      </c>
      <c r="G73" s="247">
        <v>43739</v>
      </c>
      <c r="H73" s="247">
        <v>146098</v>
      </c>
    </row>
    <row r="74" spans="1:8">
      <c r="A74" s="198" t="s">
        <v>1915</v>
      </c>
      <c r="B74" s="249" t="s">
        <v>1288</v>
      </c>
      <c r="C74" s="198" t="s">
        <v>1918</v>
      </c>
      <c r="D74" s="244">
        <v>4.1333000000000002</v>
      </c>
      <c r="E74" s="245">
        <v>7.62</v>
      </c>
      <c r="F74" s="246">
        <v>190187.77</v>
      </c>
      <c r="G74" s="247">
        <v>43739</v>
      </c>
      <c r="H74" s="247">
        <v>146098</v>
      </c>
    </row>
    <row r="75" spans="1:8">
      <c r="A75" s="144" t="s">
        <v>109</v>
      </c>
      <c r="B75" s="145" t="s">
        <v>1288</v>
      </c>
      <c r="C75" s="181" t="s">
        <v>1292</v>
      </c>
      <c r="D75" s="221">
        <v>0.80969999999999998</v>
      </c>
      <c r="E75" s="213">
        <v>3.23</v>
      </c>
      <c r="F75" s="212">
        <v>49715.67</v>
      </c>
      <c r="G75" s="214">
        <v>43831</v>
      </c>
      <c r="H75" s="214">
        <v>146098</v>
      </c>
    </row>
    <row r="76" spans="1:8">
      <c r="A76" s="144" t="s">
        <v>110</v>
      </c>
      <c r="B76" s="145" t="s">
        <v>1288</v>
      </c>
      <c r="C76" s="181" t="s">
        <v>1292</v>
      </c>
      <c r="D76" s="221">
        <v>0.94940000000000002</v>
      </c>
      <c r="E76" s="213">
        <v>4</v>
      </c>
      <c r="F76" s="212">
        <v>62509.68</v>
      </c>
      <c r="G76" s="214">
        <v>43831</v>
      </c>
      <c r="H76" s="214">
        <v>146098</v>
      </c>
    </row>
    <row r="77" spans="1:8">
      <c r="A77" s="191" t="s">
        <v>111</v>
      </c>
      <c r="B77" s="145" t="s">
        <v>1288</v>
      </c>
      <c r="C77" s="181" t="s">
        <v>1292</v>
      </c>
      <c r="D77" s="221">
        <v>1.5177</v>
      </c>
      <c r="E77" s="213">
        <v>6.01</v>
      </c>
      <c r="F77" s="212">
        <v>118660.65</v>
      </c>
      <c r="G77" s="214">
        <v>43831</v>
      </c>
      <c r="H77" s="214">
        <v>146098</v>
      </c>
    </row>
    <row r="78" spans="1:8">
      <c r="A78" s="126" t="s">
        <v>112</v>
      </c>
      <c r="B78" s="147" t="s">
        <v>1288</v>
      </c>
      <c r="C78" s="148" t="s">
        <v>1292</v>
      </c>
      <c r="D78" s="221">
        <v>2.7042000000000002</v>
      </c>
      <c r="E78" s="213">
        <v>6.67</v>
      </c>
      <c r="F78" s="212">
        <v>193942.71</v>
      </c>
      <c r="G78" s="214">
        <v>43831</v>
      </c>
      <c r="H78" s="214">
        <v>146098</v>
      </c>
    </row>
    <row r="79" spans="1:8">
      <c r="A79" s="144" t="s">
        <v>113</v>
      </c>
      <c r="B79" s="145" t="s">
        <v>1288</v>
      </c>
      <c r="C79" s="181" t="s">
        <v>1293</v>
      </c>
      <c r="D79" s="221">
        <v>0.63300000000000001</v>
      </c>
      <c r="E79" s="213">
        <v>2.04</v>
      </c>
      <c r="F79" s="212">
        <v>32733.21</v>
      </c>
      <c r="G79" s="214">
        <v>43831</v>
      </c>
      <c r="H79" s="214">
        <v>146098</v>
      </c>
    </row>
    <row r="80" spans="1:8">
      <c r="A80" s="144" t="s">
        <v>114</v>
      </c>
      <c r="B80" s="145" t="s">
        <v>1288</v>
      </c>
      <c r="C80" s="181" t="s">
        <v>1293</v>
      </c>
      <c r="D80" s="221">
        <v>0.69679999999999997</v>
      </c>
      <c r="E80" s="213">
        <v>2.94</v>
      </c>
      <c r="F80" s="212">
        <v>39253.29</v>
      </c>
      <c r="G80" s="214">
        <v>43831</v>
      </c>
      <c r="H80" s="214">
        <v>146098</v>
      </c>
    </row>
    <row r="81" spans="1:8">
      <c r="A81" s="144" t="s">
        <v>115</v>
      </c>
      <c r="B81" s="145" t="s">
        <v>1288</v>
      </c>
      <c r="C81" s="181" t="s">
        <v>1293</v>
      </c>
      <c r="D81" s="221">
        <v>0.92600000000000005</v>
      </c>
      <c r="E81" s="213">
        <v>4.22</v>
      </c>
      <c r="F81" s="212">
        <v>57110.07</v>
      </c>
      <c r="G81" s="214">
        <v>43831</v>
      </c>
      <c r="H81" s="214">
        <v>146098</v>
      </c>
    </row>
    <row r="82" spans="1:8">
      <c r="A82" s="225" t="s">
        <v>116</v>
      </c>
      <c r="B82" s="147" t="s">
        <v>1288</v>
      </c>
      <c r="C82" s="148" t="s">
        <v>1293</v>
      </c>
      <c r="D82" s="221">
        <v>1.5141</v>
      </c>
      <c r="E82" s="213">
        <v>5.91</v>
      </c>
      <c r="F82" s="212">
        <v>112034.64</v>
      </c>
      <c r="G82" s="214">
        <v>43831</v>
      </c>
      <c r="H82" s="214">
        <v>146098</v>
      </c>
    </row>
    <row r="83" spans="1:8">
      <c r="A83" s="144" t="s">
        <v>117</v>
      </c>
      <c r="B83" s="145" t="s">
        <v>1288</v>
      </c>
      <c r="C83" s="181" t="s">
        <v>1294</v>
      </c>
      <c r="D83" s="221">
        <v>0.50649999999999995</v>
      </c>
      <c r="E83" s="213">
        <v>2.96</v>
      </c>
      <c r="F83" s="212">
        <v>30350.47</v>
      </c>
      <c r="G83" s="214">
        <v>43831</v>
      </c>
      <c r="H83" s="214">
        <v>146098</v>
      </c>
    </row>
    <row r="84" spans="1:8">
      <c r="A84" s="144" t="s">
        <v>118</v>
      </c>
      <c r="B84" s="145" t="s">
        <v>1288</v>
      </c>
      <c r="C84" s="181" t="s">
        <v>1294</v>
      </c>
      <c r="D84" s="221">
        <v>0.61329999999999996</v>
      </c>
      <c r="E84" s="213">
        <v>3.88</v>
      </c>
      <c r="F84" s="212">
        <v>42686.96</v>
      </c>
      <c r="G84" s="214">
        <v>43831</v>
      </c>
      <c r="H84" s="214">
        <v>146098</v>
      </c>
    </row>
    <row r="85" spans="1:8">
      <c r="A85" s="144" t="s">
        <v>119</v>
      </c>
      <c r="B85" s="145" t="s">
        <v>1288</v>
      </c>
      <c r="C85" s="181" t="s">
        <v>1294</v>
      </c>
      <c r="D85" s="221">
        <v>0.92849999999999999</v>
      </c>
      <c r="E85" s="213">
        <v>5.12</v>
      </c>
      <c r="F85" s="212">
        <v>60708.01</v>
      </c>
      <c r="G85" s="214">
        <v>43831</v>
      </c>
      <c r="H85" s="214">
        <v>146098</v>
      </c>
    </row>
    <row r="86" spans="1:8">
      <c r="A86" s="125" t="s">
        <v>120</v>
      </c>
      <c r="B86" s="147" t="s">
        <v>1288</v>
      </c>
      <c r="C86" s="148" t="s">
        <v>1294</v>
      </c>
      <c r="D86" s="221">
        <v>2.2366000000000001</v>
      </c>
      <c r="E86" s="213">
        <v>8.42</v>
      </c>
      <c r="F86" s="212">
        <v>147151.04000000001</v>
      </c>
      <c r="G86" s="214">
        <v>43831</v>
      </c>
      <c r="H86" s="214">
        <v>146098</v>
      </c>
    </row>
    <row r="87" spans="1:8">
      <c r="A87" s="144" t="s">
        <v>121</v>
      </c>
      <c r="B87" s="145" t="s">
        <v>1288</v>
      </c>
      <c r="C87" s="181" t="s">
        <v>1295</v>
      </c>
      <c r="D87" s="221">
        <v>0.62139999999999995</v>
      </c>
      <c r="E87" s="213">
        <v>3.02</v>
      </c>
      <c r="F87" s="212">
        <v>35639.43</v>
      </c>
      <c r="G87" s="214">
        <v>43831</v>
      </c>
      <c r="H87" s="214">
        <v>146098</v>
      </c>
    </row>
    <row r="88" spans="1:8">
      <c r="A88" s="144" t="s">
        <v>122</v>
      </c>
      <c r="B88" s="145" t="s">
        <v>1288</v>
      </c>
      <c r="C88" s="181" t="s">
        <v>1295</v>
      </c>
      <c r="D88" s="221">
        <v>0.81950000000000001</v>
      </c>
      <c r="E88" s="213">
        <v>3.86</v>
      </c>
      <c r="F88" s="212">
        <v>48967.68</v>
      </c>
      <c r="G88" s="214">
        <v>43831</v>
      </c>
      <c r="H88" s="214">
        <v>146098</v>
      </c>
    </row>
    <row r="89" spans="1:8">
      <c r="A89" s="144" t="s">
        <v>123</v>
      </c>
      <c r="B89" s="145" t="s">
        <v>1288</v>
      </c>
      <c r="C89" s="181" t="s">
        <v>1295</v>
      </c>
      <c r="D89" s="221">
        <v>1.3080000000000001</v>
      </c>
      <c r="E89" s="213">
        <v>5.58</v>
      </c>
      <c r="F89" s="212">
        <v>77447.28</v>
      </c>
      <c r="G89" s="214">
        <v>43831</v>
      </c>
      <c r="H89" s="214">
        <v>146098</v>
      </c>
    </row>
    <row r="90" spans="1:8">
      <c r="A90" s="144" t="s">
        <v>124</v>
      </c>
      <c r="B90" s="145" t="s">
        <v>1288</v>
      </c>
      <c r="C90" s="181" t="s">
        <v>1295</v>
      </c>
      <c r="D90" s="221">
        <v>2.4815999999999998</v>
      </c>
      <c r="E90" s="213">
        <v>8.86</v>
      </c>
      <c r="F90" s="212">
        <v>149745.76</v>
      </c>
      <c r="G90" s="214">
        <v>43831</v>
      </c>
      <c r="H90" s="214">
        <v>146098</v>
      </c>
    </row>
    <row r="91" spans="1:8">
      <c r="A91" s="222" t="s">
        <v>125</v>
      </c>
      <c r="B91" s="223" t="s">
        <v>1288</v>
      </c>
      <c r="C91" s="224" t="s">
        <v>24</v>
      </c>
      <c r="D91" s="221">
        <v>0.6149</v>
      </c>
      <c r="E91" s="213">
        <v>2.61</v>
      </c>
      <c r="F91" s="212">
        <v>32790.839999999997</v>
      </c>
      <c r="G91" s="214">
        <v>43831</v>
      </c>
      <c r="H91" s="214">
        <v>146098</v>
      </c>
    </row>
    <row r="92" spans="1:8">
      <c r="A92" s="144" t="s">
        <v>126</v>
      </c>
      <c r="B92" s="145" t="s">
        <v>1288</v>
      </c>
      <c r="C92" s="181" t="s">
        <v>24</v>
      </c>
      <c r="D92" s="221">
        <v>0.77439999999999998</v>
      </c>
      <c r="E92" s="213">
        <v>3.37</v>
      </c>
      <c r="F92" s="212">
        <v>40381.11</v>
      </c>
      <c r="G92" s="214">
        <v>43831</v>
      </c>
      <c r="H92" s="214">
        <v>146098</v>
      </c>
    </row>
    <row r="93" spans="1:8">
      <c r="A93" s="144" t="s">
        <v>127</v>
      </c>
      <c r="B93" s="145" t="s">
        <v>1288</v>
      </c>
      <c r="C93" s="181" t="s">
        <v>24</v>
      </c>
      <c r="D93" s="221">
        <v>1.0627</v>
      </c>
      <c r="E93" s="213">
        <v>3.72</v>
      </c>
      <c r="F93" s="212">
        <v>61723.64</v>
      </c>
      <c r="G93" s="214">
        <v>43831</v>
      </c>
      <c r="H93" s="214">
        <v>146098</v>
      </c>
    </row>
    <row r="94" spans="1:8">
      <c r="A94" s="126" t="s">
        <v>128</v>
      </c>
      <c r="B94" s="147" t="s">
        <v>1288</v>
      </c>
      <c r="C94" s="148" t="s">
        <v>24</v>
      </c>
      <c r="D94" s="221">
        <v>1.5874999999999999</v>
      </c>
      <c r="E94" s="213">
        <v>3.78</v>
      </c>
      <c r="F94" s="212">
        <v>104285.63</v>
      </c>
      <c r="G94" s="214">
        <v>43831</v>
      </c>
      <c r="H94" s="214">
        <v>146098</v>
      </c>
    </row>
    <row r="95" spans="1:8">
      <c r="A95" s="144" t="s">
        <v>129</v>
      </c>
      <c r="B95" s="145" t="s">
        <v>1288</v>
      </c>
      <c r="C95" s="181" t="s">
        <v>1516</v>
      </c>
      <c r="D95" s="221">
        <v>0.55489999999999995</v>
      </c>
      <c r="E95" s="213">
        <v>2.1</v>
      </c>
      <c r="F95" s="212">
        <v>30000</v>
      </c>
      <c r="G95" s="214">
        <v>43831</v>
      </c>
      <c r="H95" s="214">
        <v>146098</v>
      </c>
    </row>
    <row r="96" spans="1:8">
      <c r="A96" s="191" t="s">
        <v>130</v>
      </c>
      <c r="B96" s="145" t="s">
        <v>1288</v>
      </c>
      <c r="C96" s="181" t="s">
        <v>1516</v>
      </c>
      <c r="D96" s="221">
        <v>0.70309999999999995</v>
      </c>
      <c r="E96" s="213">
        <v>2.89</v>
      </c>
      <c r="F96" s="212">
        <v>33196.050000000003</v>
      </c>
      <c r="G96" s="214">
        <v>43831</v>
      </c>
      <c r="H96" s="214">
        <v>146098</v>
      </c>
    </row>
    <row r="97" spans="1:8">
      <c r="A97" s="144" t="s">
        <v>131</v>
      </c>
      <c r="B97" s="145" t="s">
        <v>1288</v>
      </c>
      <c r="C97" s="181" t="s">
        <v>1516</v>
      </c>
      <c r="D97" s="221">
        <v>1.0247999999999999</v>
      </c>
      <c r="E97" s="213">
        <v>4.51</v>
      </c>
      <c r="F97" s="212">
        <v>52443.76</v>
      </c>
      <c r="G97" s="214">
        <v>43831</v>
      </c>
      <c r="H97" s="214">
        <v>146098</v>
      </c>
    </row>
    <row r="98" spans="1:8">
      <c r="A98" s="126" t="s">
        <v>132</v>
      </c>
      <c r="B98" s="147" t="s">
        <v>1288</v>
      </c>
      <c r="C98" s="148" t="s">
        <v>1516</v>
      </c>
      <c r="D98" s="221">
        <v>1.8170999999999999</v>
      </c>
      <c r="E98" s="213">
        <v>6.39</v>
      </c>
      <c r="F98" s="212">
        <v>99917.51</v>
      </c>
      <c r="G98" s="214">
        <v>43831</v>
      </c>
      <c r="H98" s="214">
        <v>146098</v>
      </c>
    </row>
    <row r="99" spans="1:8">
      <c r="A99" s="144" t="s">
        <v>133</v>
      </c>
      <c r="B99" s="145" t="s">
        <v>1288</v>
      </c>
      <c r="C99" s="181" t="s">
        <v>1517</v>
      </c>
      <c r="D99" s="221">
        <v>0.57730000000000004</v>
      </c>
      <c r="E99" s="213">
        <v>1.78</v>
      </c>
      <c r="F99" s="212">
        <v>30000</v>
      </c>
      <c r="G99" s="214">
        <v>43831</v>
      </c>
      <c r="H99" s="214">
        <v>146098</v>
      </c>
    </row>
    <row r="100" spans="1:8">
      <c r="A100" s="144" t="s">
        <v>134</v>
      </c>
      <c r="B100" s="145" t="s">
        <v>1288</v>
      </c>
      <c r="C100" s="181" t="s">
        <v>1517</v>
      </c>
      <c r="D100" s="221">
        <v>0.68010000000000004</v>
      </c>
      <c r="E100" s="213">
        <v>2.35</v>
      </c>
      <c r="F100" s="212">
        <v>32857.11</v>
      </c>
      <c r="G100" s="214">
        <v>43831</v>
      </c>
      <c r="H100" s="214">
        <v>146098</v>
      </c>
    </row>
    <row r="101" spans="1:8">
      <c r="A101" s="191" t="s">
        <v>135</v>
      </c>
      <c r="B101" s="145" t="s">
        <v>1288</v>
      </c>
      <c r="C101" s="181" t="s">
        <v>1517</v>
      </c>
      <c r="D101" s="221">
        <v>0.86550000000000005</v>
      </c>
      <c r="E101" s="213">
        <v>3.33</v>
      </c>
      <c r="F101" s="212">
        <v>47727.1</v>
      </c>
      <c r="G101" s="214">
        <v>43831</v>
      </c>
      <c r="H101" s="214">
        <v>146098</v>
      </c>
    </row>
    <row r="102" spans="1:8">
      <c r="A102" s="126" t="s">
        <v>136</v>
      </c>
      <c r="B102" s="147" t="s">
        <v>1288</v>
      </c>
      <c r="C102" s="148" t="s">
        <v>1517</v>
      </c>
      <c r="D102" s="221">
        <v>1.8444</v>
      </c>
      <c r="E102" s="213">
        <v>5.81</v>
      </c>
      <c r="F102" s="212">
        <v>119016.69</v>
      </c>
      <c r="G102" s="214">
        <v>43831</v>
      </c>
      <c r="H102" s="214">
        <v>146098</v>
      </c>
    </row>
    <row r="103" spans="1:8">
      <c r="A103" s="144" t="s">
        <v>137</v>
      </c>
      <c r="B103" s="145" t="s">
        <v>1288</v>
      </c>
      <c r="C103" s="181" t="s">
        <v>25</v>
      </c>
      <c r="D103" s="221">
        <v>0.50249999999999995</v>
      </c>
      <c r="E103" s="213">
        <v>1.7</v>
      </c>
      <c r="F103" s="212">
        <v>30000</v>
      </c>
      <c r="G103" s="214">
        <v>43831</v>
      </c>
      <c r="H103" s="214">
        <v>146098</v>
      </c>
    </row>
    <row r="104" spans="1:8">
      <c r="A104" s="144" t="s">
        <v>138</v>
      </c>
      <c r="B104" s="145" t="s">
        <v>1288</v>
      </c>
      <c r="C104" s="181" t="s">
        <v>25</v>
      </c>
      <c r="D104" s="221">
        <v>0.55959999999999999</v>
      </c>
      <c r="E104" s="213">
        <v>2.1</v>
      </c>
      <c r="F104" s="212">
        <v>30000</v>
      </c>
      <c r="G104" s="214">
        <v>43831</v>
      </c>
      <c r="H104" s="214">
        <v>146098</v>
      </c>
    </row>
    <row r="105" spans="1:8">
      <c r="A105" s="144" t="s">
        <v>139</v>
      </c>
      <c r="B105" s="145" t="s">
        <v>1288</v>
      </c>
      <c r="C105" s="181" t="s">
        <v>25</v>
      </c>
      <c r="D105" s="221">
        <v>0.72519999999999996</v>
      </c>
      <c r="E105" s="213">
        <v>3.01</v>
      </c>
      <c r="F105" s="212">
        <v>41752.839999999997</v>
      </c>
      <c r="G105" s="214">
        <v>43831</v>
      </c>
      <c r="H105" s="214">
        <v>146098</v>
      </c>
    </row>
    <row r="106" spans="1:8">
      <c r="A106" s="125" t="s">
        <v>140</v>
      </c>
      <c r="B106" s="147" t="s">
        <v>1288</v>
      </c>
      <c r="C106" s="148" t="s">
        <v>25</v>
      </c>
      <c r="D106" s="221">
        <v>1.2845</v>
      </c>
      <c r="E106" s="213">
        <v>4.9800000000000004</v>
      </c>
      <c r="F106" s="212">
        <v>83245.22</v>
      </c>
      <c r="G106" s="214">
        <v>43831</v>
      </c>
      <c r="H106" s="214">
        <v>146098</v>
      </c>
    </row>
    <row r="107" spans="1:8">
      <c r="A107" s="144" t="s">
        <v>141</v>
      </c>
      <c r="B107" s="145" t="s">
        <v>1288</v>
      </c>
      <c r="C107" s="181" t="s">
        <v>1296</v>
      </c>
      <c r="D107" s="221">
        <v>0.50919999999999999</v>
      </c>
      <c r="E107" s="213">
        <v>2.25</v>
      </c>
      <c r="F107" s="212">
        <v>30000</v>
      </c>
      <c r="G107" s="214">
        <v>43831</v>
      </c>
      <c r="H107" s="214">
        <v>146098</v>
      </c>
    </row>
    <row r="108" spans="1:8">
      <c r="A108" s="144" t="s">
        <v>142</v>
      </c>
      <c r="B108" s="145" t="s">
        <v>1288</v>
      </c>
      <c r="C108" s="181" t="s">
        <v>1296</v>
      </c>
      <c r="D108" s="221">
        <v>0.5615</v>
      </c>
      <c r="E108" s="213">
        <v>2.86</v>
      </c>
      <c r="F108" s="212">
        <v>30000</v>
      </c>
      <c r="G108" s="214">
        <v>43831</v>
      </c>
      <c r="H108" s="214">
        <v>146098</v>
      </c>
    </row>
    <row r="109" spans="1:8">
      <c r="A109" s="144" t="s">
        <v>143</v>
      </c>
      <c r="B109" s="145" t="s">
        <v>1288</v>
      </c>
      <c r="C109" s="181" t="s">
        <v>1296</v>
      </c>
      <c r="D109" s="221">
        <v>0.77769999999999995</v>
      </c>
      <c r="E109" s="213">
        <v>3.88</v>
      </c>
      <c r="F109" s="212">
        <v>44694.94</v>
      </c>
      <c r="G109" s="214">
        <v>43831</v>
      </c>
      <c r="H109" s="214">
        <v>146098</v>
      </c>
    </row>
    <row r="110" spans="1:8">
      <c r="A110" s="144" t="s">
        <v>144</v>
      </c>
      <c r="B110" s="145" t="s">
        <v>1288</v>
      </c>
      <c r="C110" s="181" t="s">
        <v>1296</v>
      </c>
      <c r="D110" s="221">
        <v>1.8278000000000001</v>
      </c>
      <c r="E110" s="213">
        <v>7.23</v>
      </c>
      <c r="F110" s="212">
        <v>134174.20000000001</v>
      </c>
      <c r="G110" s="214">
        <v>43831</v>
      </c>
      <c r="H110" s="214">
        <v>146098</v>
      </c>
    </row>
    <row r="111" spans="1:8">
      <c r="A111" s="222" t="s">
        <v>145</v>
      </c>
      <c r="B111" s="223" t="s">
        <v>1288</v>
      </c>
      <c r="C111" s="224" t="s">
        <v>1518</v>
      </c>
      <c r="D111" s="221">
        <v>0.90480000000000005</v>
      </c>
      <c r="E111" s="213">
        <v>5.44</v>
      </c>
      <c r="F111" s="212">
        <v>44537.11</v>
      </c>
      <c r="G111" s="214">
        <v>43831</v>
      </c>
      <c r="H111" s="214">
        <v>146098</v>
      </c>
    </row>
    <row r="112" spans="1:8">
      <c r="A112" s="144" t="s">
        <v>146</v>
      </c>
      <c r="B112" s="145" t="s">
        <v>1288</v>
      </c>
      <c r="C112" s="181" t="s">
        <v>1518</v>
      </c>
      <c r="D112" s="221">
        <v>1.4882</v>
      </c>
      <c r="E112" s="213">
        <v>5.48</v>
      </c>
      <c r="F112" s="212">
        <v>72685.850000000006</v>
      </c>
      <c r="G112" s="214">
        <v>43831</v>
      </c>
      <c r="H112" s="214">
        <v>146098</v>
      </c>
    </row>
    <row r="113" spans="1:8">
      <c r="A113" s="144" t="s">
        <v>147</v>
      </c>
      <c r="B113" s="145" t="s">
        <v>1288</v>
      </c>
      <c r="C113" s="181" t="s">
        <v>1518</v>
      </c>
      <c r="D113" s="221">
        <v>1.738</v>
      </c>
      <c r="E113" s="213">
        <v>7.48</v>
      </c>
      <c r="F113" s="212">
        <v>92539.41</v>
      </c>
      <c r="G113" s="214">
        <v>43831</v>
      </c>
      <c r="H113" s="214">
        <v>146098</v>
      </c>
    </row>
    <row r="114" spans="1:8">
      <c r="A114" s="126" t="s">
        <v>148</v>
      </c>
      <c r="B114" s="147" t="s">
        <v>1288</v>
      </c>
      <c r="C114" s="148" t="s">
        <v>1518</v>
      </c>
      <c r="D114" s="221">
        <v>3.3679999999999999</v>
      </c>
      <c r="E114" s="213">
        <v>12.17</v>
      </c>
      <c r="F114" s="212">
        <v>174754.54</v>
      </c>
      <c r="G114" s="214">
        <v>43831</v>
      </c>
      <c r="H114" s="214">
        <v>146098</v>
      </c>
    </row>
    <row r="115" spans="1:8">
      <c r="A115" s="144" t="s">
        <v>149</v>
      </c>
      <c r="B115" s="145" t="s">
        <v>1288</v>
      </c>
      <c r="C115" s="181" t="s">
        <v>1519</v>
      </c>
      <c r="D115" s="221">
        <v>0.51600000000000001</v>
      </c>
      <c r="E115" s="213">
        <v>2.88</v>
      </c>
      <c r="F115" s="212">
        <v>30000</v>
      </c>
      <c r="G115" s="214">
        <v>43831</v>
      </c>
      <c r="H115" s="214">
        <v>146098</v>
      </c>
    </row>
    <row r="116" spans="1:8">
      <c r="A116" s="191" t="s">
        <v>150</v>
      </c>
      <c r="B116" s="145" t="s">
        <v>1288</v>
      </c>
      <c r="C116" s="181" t="s">
        <v>1519</v>
      </c>
      <c r="D116" s="221">
        <v>1.0710999999999999</v>
      </c>
      <c r="E116" s="213">
        <v>4.29</v>
      </c>
      <c r="F116" s="212">
        <v>66475.31</v>
      </c>
      <c r="G116" s="214">
        <v>43831</v>
      </c>
      <c r="H116" s="214">
        <v>146098</v>
      </c>
    </row>
    <row r="117" spans="1:8">
      <c r="A117" s="144" t="s">
        <v>151</v>
      </c>
      <c r="B117" s="145" t="s">
        <v>1288</v>
      </c>
      <c r="C117" s="181" t="s">
        <v>1519</v>
      </c>
      <c r="D117" s="221">
        <v>1.7538</v>
      </c>
      <c r="E117" s="213">
        <v>7.31</v>
      </c>
      <c r="F117" s="212">
        <v>112936.62</v>
      </c>
      <c r="G117" s="214">
        <v>43831</v>
      </c>
      <c r="H117" s="214">
        <v>146098</v>
      </c>
    </row>
    <row r="118" spans="1:8">
      <c r="A118" s="126" t="s">
        <v>152</v>
      </c>
      <c r="B118" s="147" t="s">
        <v>1288</v>
      </c>
      <c r="C118" s="148" t="s">
        <v>1519</v>
      </c>
      <c r="D118" s="221">
        <v>3.6493000000000002</v>
      </c>
      <c r="E118" s="213">
        <v>12.09</v>
      </c>
      <c r="F118" s="212">
        <v>215030.07</v>
      </c>
      <c r="G118" s="214">
        <v>43831</v>
      </c>
      <c r="H118" s="214">
        <v>146098</v>
      </c>
    </row>
    <row r="119" spans="1:8">
      <c r="A119" s="144" t="s">
        <v>153</v>
      </c>
      <c r="B119" s="145" t="s">
        <v>1288</v>
      </c>
      <c r="C119" s="181" t="s">
        <v>26</v>
      </c>
      <c r="D119" s="221">
        <v>0.3175</v>
      </c>
      <c r="E119" s="213">
        <v>1.9</v>
      </c>
      <c r="F119" s="212">
        <v>30000</v>
      </c>
      <c r="G119" s="214">
        <v>43831</v>
      </c>
      <c r="H119" s="214">
        <v>146098</v>
      </c>
    </row>
    <row r="120" spans="1:8">
      <c r="A120" s="144" t="s">
        <v>154</v>
      </c>
      <c r="B120" s="145" t="s">
        <v>1288</v>
      </c>
      <c r="C120" s="181" t="s">
        <v>26</v>
      </c>
      <c r="D120" s="221">
        <v>0.53600000000000003</v>
      </c>
      <c r="E120" s="213">
        <v>2.89</v>
      </c>
      <c r="F120" s="212">
        <v>30000</v>
      </c>
      <c r="G120" s="214">
        <v>43831</v>
      </c>
      <c r="H120" s="214">
        <v>146098</v>
      </c>
    </row>
    <row r="121" spans="1:8">
      <c r="A121" s="144" t="s">
        <v>155</v>
      </c>
      <c r="B121" s="145" t="s">
        <v>1288</v>
      </c>
      <c r="C121" s="181" t="s">
        <v>26</v>
      </c>
      <c r="D121" s="221">
        <v>1.0509999999999999</v>
      </c>
      <c r="E121" s="213">
        <v>5.0199999999999996</v>
      </c>
      <c r="F121" s="212">
        <v>53992.22</v>
      </c>
      <c r="G121" s="214">
        <v>43831</v>
      </c>
      <c r="H121" s="214">
        <v>146098</v>
      </c>
    </row>
    <row r="122" spans="1:8">
      <c r="A122" s="225" t="s">
        <v>156</v>
      </c>
      <c r="B122" s="147" t="s">
        <v>1288</v>
      </c>
      <c r="C122" s="148" t="s">
        <v>26</v>
      </c>
      <c r="D122" s="221">
        <v>2.2121</v>
      </c>
      <c r="E122" s="213">
        <v>8.41</v>
      </c>
      <c r="F122" s="212">
        <v>127243.91</v>
      </c>
      <c r="G122" s="214">
        <v>43831</v>
      </c>
      <c r="H122" s="214">
        <v>146098</v>
      </c>
    </row>
    <row r="123" spans="1:8">
      <c r="A123" s="144" t="s">
        <v>157</v>
      </c>
      <c r="B123" s="145" t="s">
        <v>1288</v>
      </c>
      <c r="C123" s="181" t="s">
        <v>1878</v>
      </c>
      <c r="D123" s="221">
        <v>0.47299999999999998</v>
      </c>
      <c r="E123" s="213">
        <v>1.85</v>
      </c>
      <c r="F123" s="212">
        <v>30000</v>
      </c>
      <c r="G123" s="214">
        <v>43831</v>
      </c>
      <c r="H123" s="214">
        <v>146098</v>
      </c>
    </row>
    <row r="124" spans="1:8">
      <c r="A124" s="144" t="s">
        <v>158</v>
      </c>
      <c r="B124" s="145" t="s">
        <v>1288</v>
      </c>
      <c r="C124" s="181" t="s">
        <v>1878</v>
      </c>
      <c r="D124" s="221">
        <v>0.53769999999999996</v>
      </c>
      <c r="E124" s="213">
        <v>2.57</v>
      </c>
      <c r="F124" s="212">
        <v>30000</v>
      </c>
      <c r="G124" s="214">
        <v>43831</v>
      </c>
      <c r="H124" s="214">
        <v>146098</v>
      </c>
    </row>
    <row r="125" spans="1:8">
      <c r="A125" s="144" t="s">
        <v>159</v>
      </c>
      <c r="B125" s="145" t="s">
        <v>1288</v>
      </c>
      <c r="C125" s="181" t="s">
        <v>1878</v>
      </c>
      <c r="D125" s="221">
        <v>0.70569999999999999</v>
      </c>
      <c r="E125" s="213">
        <v>3.67</v>
      </c>
      <c r="F125" s="212">
        <v>39100.18</v>
      </c>
      <c r="G125" s="214">
        <v>43831</v>
      </c>
      <c r="H125" s="214">
        <v>146098</v>
      </c>
    </row>
    <row r="126" spans="1:8">
      <c r="A126" s="125" t="s">
        <v>160</v>
      </c>
      <c r="B126" s="147" t="s">
        <v>1288</v>
      </c>
      <c r="C126" s="148" t="s">
        <v>1878</v>
      </c>
      <c r="D126" s="221">
        <v>1.6282000000000001</v>
      </c>
      <c r="E126" s="213">
        <v>6.69</v>
      </c>
      <c r="F126" s="212">
        <v>102186.9</v>
      </c>
      <c r="G126" s="214">
        <v>43831</v>
      </c>
      <c r="H126" s="214">
        <v>146098</v>
      </c>
    </row>
    <row r="127" spans="1:8">
      <c r="A127" s="144" t="s">
        <v>161</v>
      </c>
      <c r="B127" s="145" t="s">
        <v>1288</v>
      </c>
      <c r="C127" s="181" t="s">
        <v>27</v>
      </c>
      <c r="D127" s="221">
        <v>0.4173</v>
      </c>
      <c r="E127" s="213">
        <v>1.81</v>
      </c>
      <c r="F127" s="212">
        <v>30000</v>
      </c>
      <c r="G127" s="214">
        <v>43831</v>
      </c>
      <c r="H127" s="214">
        <v>146098</v>
      </c>
    </row>
    <row r="128" spans="1:8">
      <c r="A128" s="144" t="s">
        <v>162</v>
      </c>
      <c r="B128" s="145" t="s">
        <v>1288</v>
      </c>
      <c r="C128" s="181" t="s">
        <v>27</v>
      </c>
      <c r="D128" s="221">
        <v>0.5242</v>
      </c>
      <c r="E128" s="213">
        <v>2.2999999999999998</v>
      </c>
      <c r="F128" s="212">
        <v>30000</v>
      </c>
      <c r="G128" s="214">
        <v>43831</v>
      </c>
      <c r="H128" s="214">
        <v>146098</v>
      </c>
    </row>
    <row r="129" spans="1:8">
      <c r="A129" s="144" t="s">
        <v>163</v>
      </c>
      <c r="B129" s="145" t="s">
        <v>1288</v>
      </c>
      <c r="C129" s="181" t="s">
        <v>27</v>
      </c>
      <c r="D129" s="221">
        <v>0.70799999999999996</v>
      </c>
      <c r="E129" s="213">
        <v>2.89</v>
      </c>
      <c r="F129" s="212">
        <v>45044.85</v>
      </c>
      <c r="G129" s="214">
        <v>43831</v>
      </c>
      <c r="H129" s="214">
        <v>146098</v>
      </c>
    </row>
    <row r="130" spans="1:8">
      <c r="A130" s="144" t="s">
        <v>164</v>
      </c>
      <c r="B130" s="145" t="s">
        <v>1288</v>
      </c>
      <c r="C130" s="181" t="s">
        <v>27</v>
      </c>
      <c r="D130" s="221">
        <v>1.8469</v>
      </c>
      <c r="E130" s="213">
        <v>6.03</v>
      </c>
      <c r="F130" s="212">
        <v>128475.22</v>
      </c>
      <c r="G130" s="214">
        <v>43831</v>
      </c>
      <c r="H130" s="214">
        <v>146098</v>
      </c>
    </row>
    <row r="131" spans="1:8">
      <c r="A131" s="222" t="s">
        <v>165</v>
      </c>
      <c r="B131" s="223" t="s">
        <v>1288</v>
      </c>
      <c r="C131" s="224" t="s">
        <v>1297</v>
      </c>
      <c r="D131" s="221">
        <v>0.41489999999999999</v>
      </c>
      <c r="E131" s="213">
        <v>1.96</v>
      </c>
      <c r="F131" s="212">
        <v>30000</v>
      </c>
      <c r="G131" s="214">
        <v>43831</v>
      </c>
      <c r="H131" s="214">
        <v>146098</v>
      </c>
    </row>
    <row r="132" spans="1:8">
      <c r="A132" s="144" t="s">
        <v>166</v>
      </c>
      <c r="B132" s="145" t="s">
        <v>1288</v>
      </c>
      <c r="C132" s="181" t="s">
        <v>1297</v>
      </c>
      <c r="D132" s="221">
        <v>0.50390000000000001</v>
      </c>
      <c r="E132" s="213">
        <v>2.2799999999999998</v>
      </c>
      <c r="F132" s="212">
        <v>30000</v>
      </c>
      <c r="G132" s="214">
        <v>43831</v>
      </c>
      <c r="H132" s="214">
        <v>146098</v>
      </c>
    </row>
    <row r="133" spans="1:8">
      <c r="A133" s="144" t="s">
        <v>167</v>
      </c>
      <c r="B133" s="145" t="s">
        <v>1288</v>
      </c>
      <c r="C133" s="181" t="s">
        <v>1297</v>
      </c>
      <c r="D133" s="221">
        <v>0.6593</v>
      </c>
      <c r="E133" s="213">
        <v>2.94</v>
      </c>
      <c r="F133" s="212">
        <v>36982.49</v>
      </c>
      <c r="G133" s="214">
        <v>43831</v>
      </c>
      <c r="H133" s="214">
        <v>146098</v>
      </c>
    </row>
    <row r="134" spans="1:8">
      <c r="A134" s="126" t="s">
        <v>168</v>
      </c>
      <c r="B134" s="147" t="s">
        <v>1288</v>
      </c>
      <c r="C134" s="148" t="s">
        <v>1297</v>
      </c>
      <c r="D134" s="221">
        <v>1.4435</v>
      </c>
      <c r="E134" s="213">
        <v>4.57</v>
      </c>
      <c r="F134" s="212">
        <v>97532.37</v>
      </c>
      <c r="G134" s="214">
        <v>43831</v>
      </c>
      <c r="H134" s="214">
        <v>146098</v>
      </c>
    </row>
    <row r="135" spans="1:8">
      <c r="A135" s="144" t="s">
        <v>169</v>
      </c>
      <c r="B135" s="145" t="s">
        <v>1288</v>
      </c>
      <c r="C135" s="181" t="s">
        <v>1520</v>
      </c>
      <c r="D135" s="221">
        <v>0.54420000000000002</v>
      </c>
      <c r="E135" s="213">
        <v>2</v>
      </c>
      <c r="F135" s="212">
        <v>30000</v>
      </c>
      <c r="G135" s="214">
        <v>43831</v>
      </c>
      <c r="H135" s="214">
        <v>146098</v>
      </c>
    </row>
    <row r="136" spans="1:8">
      <c r="A136" s="144" t="s">
        <v>170</v>
      </c>
      <c r="B136" s="145" t="s">
        <v>1288</v>
      </c>
      <c r="C136" s="181" t="s">
        <v>1520</v>
      </c>
      <c r="D136" s="221">
        <v>0.746</v>
      </c>
      <c r="E136" s="213">
        <v>2.93</v>
      </c>
      <c r="F136" s="212">
        <v>39784.5</v>
      </c>
      <c r="G136" s="214">
        <v>43831</v>
      </c>
      <c r="H136" s="214">
        <v>146098</v>
      </c>
    </row>
    <row r="137" spans="1:8">
      <c r="A137" s="191" t="s">
        <v>171</v>
      </c>
      <c r="B137" s="145" t="s">
        <v>1288</v>
      </c>
      <c r="C137" s="181" t="s">
        <v>1520</v>
      </c>
      <c r="D137" s="221">
        <v>1.1019000000000001</v>
      </c>
      <c r="E137" s="213">
        <v>3.99</v>
      </c>
      <c r="F137" s="212">
        <v>62711.31</v>
      </c>
      <c r="G137" s="214">
        <v>43831</v>
      </c>
      <c r="H137" s="214">
        <v>146098</v>
      </c>
    </row>
    <row r="138" spans="1:8">
      <c r="A138" s="126" t="s">
        <v>172</v>
      </c>
      <c r="B138" s="147" t="s">
        <v>1288</v>
      </c>
      <c r="C138" s="148" t="s">
        <v>1520</v>
      </c>
      <c r="D138" s="221">
        <v>2.2646999999999999</v>
      </c>
      <c r="E138" s="213">
        <v>6.36</v>
      </c>
      <c r="F138" s="212">
        <v>129179.02</v>
      </c>
      <c r="G138" s="214">
        <v>43831</v>
      </c>
      <c r="H138" s="214">
        <v>146098</v>
      </c>
    </row>
    <row r="139" spans="1:8">
      <c r="A139" s="144" t="s">
        <v>173</v>
      </c>
      <c r="B139" s="145" t="s">
        <v>1288</v>
      </c>
      <c r="C139" s="181" t="s">
        <v>1521</v>
      </c>
      <c r="D139" s="221">
        <v>0.52280000000000004</v>
      </c>
      <c r="E139" s="213">
        <v>1.9</v>
      </c>
      <c r="F139" s="212">
        <v>30000</v>
      </c>
      <c r="G139" s="214">
        <v>43831</v>
      </c>
      <c r="H139" s="214">
        <v>146098</v>
      </c>
    </row>
    <row r="140" spans="1:8">
      <c r="A140" s="144" t="s">
        <v>174</v>
      </c>
      <c r="B140" s="145" t="s">
        <v>1288</v>
      </c>
      <c r="C140" s="181" t="s">
        <v>1521</v>
      </c>
      <c r="D140" s="221">
        <v>0.71509999999999996</v>
      </c>
      <c r="E140" s="213">
        <v>3.01</v>
      </c>
      <c r="F140" s="212">
        <v>36434.19</v>
      </c>
      <c r="G140" s="214">
        <v>43831</v>
      </c>
      <c r="H140" s="214">
        <v>146098</v>
      </c>
    </row>
    <row r="141" spans="1:8">
      <c r="A141" s="144" t="s">
        <v>175</v>
      </c>
      <c r="B141" s="145" t="s">
        <v>1288</v>
      </c>
      <c r="C141" s="181" t="s">
        <v>1521</v>
      </c>
      <c r="D141" s="221">
        <v>1.0581</v>
      </c>
      <c r="E141" s="213">
        <v>4.03</v>
      </c>
      <c r="F141" s="212">
        <v>56009.89</v>
      </c>
      <c r="G141" s="214">
        <v>43831</v>
      </c>
      <c r="H141" s="214">
        <v>146098</v>
      </c>
    </row>
    <row r="142" spans="1:8">
      <c r="A142" s="225" t="s">
        <v>176</v>
      </c>
      <c r="B142" s="147" t="s">
        <v>1288</v>
      </c>
      <c r="C142" s="148" t="s">
        <v>1521</v>
      </c>
      <c r="D142" s="221">
        <v>2.0735999999999999</v>
      </c>
      <c r="E142" s="213">
        <v>6.66</v>
      </c>
      <c r="F142" s="212">
        <v>134886.72</v>
      </c>
      <c r="G142" s="214">
        <v>43831</v>
      </c>
      <c r="H142" s="214">
        <v>146098</v>
      </c>
    </row>
    <row r="143" spans="1:8">
      <c r="A143" s="144" t="s">
        <v>177</v>
      </c>
      <c r="B143" s="145" t="s">
        <v>1288</v>
      </c>
      <c r="C143" s="181" t="s">
        <v>1522</v>
      </c>
      <c r="D143" s="221">
        <v>0.4284</v>
      </c>
      <c r="E143" s="213">
        <v>1.44</v>
      </c>
      <c r="F143" s="212">
        <v>30000</v>
      </c>
      <c r="G143" s="214">
        <v>43831</v>
      </c>
      <c r="H143" s="214">
        <v>146098</v>
      </c>
    </row>
    <row r="144" spans="1:8">
      <c r="A144" s="144" t="s">
        <v>178</v>
      </c>
      <c r="B144" s="145" t="s">
        <v>1288</v>
      </c>
      <c r="C144" s="181" t="s">
        <v>1522</v>
      </c>
      <c r="D144" s="221">
        <v>0.64480000000000004</v>
      </c>
      <c r="E144" s="213">
        <v>2.34</v>
      </c>
      <c r="F144" s="212">
        <v>31511.75</v>
      </c>
      <c r="G144" s="214">
        <v>43831</v>
      </c>
      <c r="H144" s="214">
        <v>146098</v>
      </c>
    </row>
    <row r="145" spans="1:8">
      <c r="A145" s="144" t="s">
        <v>179</v>
      </c>
      <c r="B145" s="145" t="s">
        <v>1288</v>
      </c>
      <c r="C145" s="181" t="s">
        <v>1522</v>
      </c>
      <c r="D145" s="221">
        <v>0.92920000000000003</v>
      </c>
      <c r="E145" s="213">
        <v>3.43</v>
      </c>
      <c r="F145" s="212">
        <v>51947.199999999997</v>
      </c>
      <c r="G145" s="214">
        <v>43831</v>
      </c>
      <c r="H145" s="214">
        <v>146098</v>
      </c>
    </row>
    <row r="146" spans="1:8">
      <c r="A146" s="125" t="s">
        <v>180</v>
      </c>
      <c r="B146" s="147" t="s">
        <v>1288</v>
      </c>
      <c r="C146" s="148" t="s">
        <v>1522</v>
      </c>
      <c r="D146" s="221">
        <v>1.6869000000000001</v>
      </c>
      <c r="E146" s="213">
        <v>4.93</v>
      </c>
      <c r="F146" s="212">
        <v>102926.09</v>
      </c>
      <c r="G146" s="214">
        <v>43831</v>
      </c>
      <c r="H146" s="214">
        <v>146098</v>
      </c>
    </row>
    <row r="147" spans="1:8">
      <c r="A147" s="144" t="s">
        <v>181</v>
      </c>
      <c r="B147" s="145" t="s">
        <v>1288</v>
      </c>
      <c r="C147" s="181" t="s">
        <v>1523</v>
      </c>
      <c r="D147" s="221">
        <v>0.51890000000000003</v>
      </c>
      <c r="E147" s="213">
        <v>2.2999999999999998</v>
      </c>
      <c r="F147" s="212">
        <v>30000</v>
      </c>
      <c r="G147" s="214">
        <v>43831</v>
      </c>
      <c r="H147" s="214">
        <v>146098</v>
      </c>
    </row>
    <row r="148" spans="1:8">
      <c r="A148" s="144" t="s">
        <v>182</v>
      </c>
      <c r="B148" s="145" t="s">
        <v>1288</v>
      </c>
      <c r="C148" s="181" t="s">
        <v>1523</v>
      </c>
      <c r="D148" s="221">
        <v>0.64029999999999998</v>
      </c>
      <c r="E148" s="213">
        <v>3.09</v>
      </c>
      <c r="F148" s="212">
        <v>37255.51</v>
      </c>
      <c r="G148" s="214">
        <v>43831</v>
      </c>
      <c r="H148" s="214">
        <v>146098</v>
      </c>
    </row>
    <row r="149" spans="1:8">
      <c r="A149" s="144" t="s">
        <v>183</v>
      </c>
      <c r="B149" s="145" t="s">
        <v>1288</v>
      </c>
      <c r="C149" s="181" t="s">
        <v>1523</v>
      </c>
      <c r="D149" s="221">
        <v>0.91579999999999995</v>
      </c>
      <c r="E149" s="213">
        <v>4.51</v>
      </c>
      <c r="F149" s="212">
        <v>65985.2</v>
      </c>
      <c r="G149" s="214">
        <v>43831</v>
      </c>
      <c r="H149" s="214">
        <v>146098</v>
      </c>
    </row>
    <row r="150" spans="1:8">
      <c r="A150" s="126" t="s">
        <v>184</v>
      </c>
      <c r="B150" s="147" t="s">
        <v>1288</v>
      </c>
      <c r="C150" s="148" t="s">
        <v>1523</v>
      </c>
      <c r="D150" s="221">
        <v>1.8745000000000001</v>
      </c>
      <c r="E150" s="213">
        <v>7.06</v>
      </c>
      <c r="F150" s="212">
        <v>135553.87</v>
      </c>
      <c r="G150" s="214">
        <v>43831</v>
      </c>
      <c r="H150" s="214">
        <v>146098</v>
      </c>
    </row>
    <row r="151" spans="1:8">
      <c r="A151" s="211" t="s">
        <v>1803</v>
      </c>
      <c r="B151" s="145" t="s">
        <v>1288</v>
      </c>
      <c r="C151" s="181" t="s">
        <v>1807</v>
      </c>
      <c r="D151" s="226">
        <v>0.53959999999999997</v>
      </c>
      <c r="E151" s="217">
        <v>2.13</v>
      </c>
      <c r="F151" s="218">
        <v>35622.639999999999</v>
      </c>
      <c r="G151" s="219">
        <v>43831</v>
      </c>
      <c r="H151" s="219">
        <v>146098</v>
      </c>
    </row>
    <row r="152" spans="1:8">
      <c r="A152" s="211" t="s">
        <v>1804</v>
      </c>
      <c r="B152" s="145" t="s">
        <v>1288</v>
      </c>
      <c r="C152" s="181" t="s">
        <v>1808</v>
      </c>
      <c r="D152" s="221">
        <v>0.71150000000000002</v>
      </c>
      <c r="E152" s="213">
        <v>3.55</v>
      </c>
      <c r="F152" s="212">
        <v>63723.69</v>
      </c>
      <c r="G152" s="214">
        <v>43831</v>
      </c>
      <c r="H152" s="214">
        <v>146098</v>
      </c>
    </row>
    <row r="153" spans="1:8">
      <c r="A153" s="211" t="s">
        <v>1805</v>
      </c>
      <c r="B153" s="145" t="s">
        <v>1288</v>
      </c>
      <c r="C153" s="181" t="s">
        <v>1808</v>
      </c>
      <c r="D153" s="221">
        <v>1.0717000000000001</v>
      </c>
      <c r="E153" s="213">
        <v>4.03</v>
      </c>
      <c r="F153" s="212">
        <v>77604.149999999994</v>
      </c>
      <c r="G153" s="214">
        <v>43831</v>
      </c>
      <c r="H153" s="214">
        <v>146098</v>
      </c>
    </row>
    <row r="154" spans="1:8">
      <c r="A154" s="220" t="s">
        <v>1806</v>
      </c>
      <c r="B154" s="147" t="s">
        <v>1288</v>
      </c>
      <c r="C154" s="148" t="s">
        <v>1808</v>
      </c>
      <c r="D154" s="221">
        <v>1.7492000000000001</v>
      </c>
      <c r="E154" s="213">
        <v>4.05</v>
      </c>
      <c r="F154" s="212">
        <v>113143.34</v>
      </c>
      <c r="G154" s="214">
        <v>43831</v>
      </c>
      <c r="H154" s="214">
        <v>146098</v>
      </c>
    </row>
    <row r="155" spans="1:8">
      <c r="A155" s="144" t="s">
        <v>185</v>
      </c>
      <c r="B155" s="145" t="s">
        <v>1298</v>
      </c>
      <c r="C155" s="181" t="s">
        <v>1875</v>
      </c>
      <c r="D155" s="226">
        <v>0.75549999999999995</v>
      </c>
      <c r="E155" s="217">
        <v>1.97</v>
      </c>
      <c r="F155" s="218">
        <v>34119.79</v>
      </c>
      <c r="G155" s="219">
        <v>43831</v>
      </c>
      <c r="H155" s="219">
        <v>146098</v>
      </c>
    </row>
    <row r="156" spans="1:8">
      <c r="A156" s="191" t="s">
        <v>186</v>
      </c>
      <c r="B156" s="145" t="s">
        <v>1298</v>
      </c>
      <c r="C156" s="181" t="s">
        <v>1875</v>
      </c>
      <c r="D156" s="221">
        <v>1.0150999999999999</v>
      </c>
      <c r="E156" s="213">
        <v>2.76</v>
      </c>
      <c r="F156" s="212">
        <v>54885.97</v>
      </c>
      <c r="G156" s="214">
        <v>43831</v>
      </c>
      <c r="H156" s="214">
        <v>146098</v>
      </c>
    </row>
    <row r="157" spans="1:8">
      <c r="A157" s="144" t="s">
        <v>187</v>
      </c>
      <c r="B157" s="145" t="s">
        <v>1298</v>
      </c>
      <c r="C157" s="181" t="s">
        <v>1875</v>
      </c>
      <c r="D157" s="221">
        <v>1.6752</v>
      </c>
      <c r="E157" s="213">
        <v>4.82</v>
      </c>
      <c r="F157" s="212">
        <v>105079.69</v>
      </c>
      <c r="G157" s="214">
        <v>43831</v>
      </c>
      <c r="H157" s="214">
        <v>146098</v>
      </c>
    </row>
    <row r="158" spans="1:8">
      <c r="A158" s="126" t="s">
        <v>188</v>
      </c>
      <c r="B158" s="147" t="s">
        <v>1298</v>
      </c>
      <c r="C158" s="148" t="s">
        <v>1875</v>
      </c>
      <c r="D158" s="221">
        <v>3.7279</v>
      </c>
      <c r="E158" s="213">
        <v>10.24</v>
      </c>
      <c r="F158" s="212">
        <v>238739.4</v>
      </c>
      <c r="G158" s="214">
        <v>43831</v>
      </c>
      <c r="H158" s="214">
        <v>146098</v>
      </c>
    </row>
    <row r="159" spans="1:8">
      <c r="A159" s="144" t="s">
        <v>189</v>
      </c>
      <c r="B159" s="145" t="s">
        <v>1298</v>
      </c>
      <c r="C159" s="181" t="s">
        <v>1876</v>
      </c>
      <c r="D159" s="221">
        <v>0.41610000000000003</v>
      </c>
      <c r="E159" s="213">
        <v>2.0499999999999998</v>
      </c>
      <c r="F159" s="212">
        <v>30000</v>
      </c>
      <c r="G159" s="214">
        <v>43831</v>
      </c>
      <c r="H159" s="214">
        <v>146098</v>
      </c>
    </row>
    <row r="160" spans="1:8">
      <c r="A160" s="144" t="s">
        <v>190</v>
      </c>
      <c r="B160" s="145" t="s">
        <v>1298</v>
      </c>
      <c r="C160" s="181" t="s">
        <v>1876</v>
      </c>
      <c r="D160" s="221">
        <v>0.54310000000000003</v>
      </c>
      <c r="E160" s="213">
        <v>2.5499999999999998</v>
      </c>
      <c r="F160" s="212">
        <v>33541.01</v>
      </c>
      <c r="G160" s="214">
        <v>43831</v>
      </c>
      <c r="H160" s="214">
        <v>146098</v>
      </c>
    </row>
    <row r="161" spans="1:8">
      <c r="A161" s="144" t="s">
        <v>191</v>
      </c>
      <c r="B161" s="145" t="s">
        <v>1298</v>
      </c>
      <c r="C161" s="181" t="s">
        <v>1876</v>
      </c>
      <c r="D161" s="221">
        <v>0.83930000000000005</v>
      </c>
      <c r="E161" s="213">
        <v>3.65</v>
      </c>
      <c r="F161" s="212">
        <v>70066.86</v>
      </c>
      <c r="G161" s="214">
        <v>43831</v>
      </c>
      <c r="H161" s="214">
        <v>146098</v>
      </c>
    </row>
    <row r="162" spans="1:8">
      <c r="A162" s="125" t="s">
        <v>192</v>
      </c>
      <c r="B162" s="147" t="s">
        <v>1298</v>
      </c>
      <c r="C162" s="148" t="s">
        <v>1876</v>
      </c>
      <c r="D162" s="221">
        <v>2.2682000000000002</v>
      </c>
      <c r="E162" s="213">
        <v>6.73</v>
      </c>
      <c r="F162" s="212">
        <v>183444.99</v>
      </c>
      <c r="G162" s="214">
        <v>43831</v>
      </c>
      <c r="H162" s="214">
        <v>146098</v>
      </c>
    </row>
    <row r="163" spans="1:8">
      <c r="A163" s="144" t="s">
        <v>193</v>
      </c>
      <c r="B163" s="145" t="s">
        <v>1299</v>
      </c>
      <c r="C163" s="181" t="s">
        <v>1300</v>
      </c>
      <c r="D163" s="221">
        <v>1.3815</v>
      </c>
      <c r="E163" s="213">
        <v>2.11</v>
      </c>
      <c r="F163" s="212">
        <v>61500.32</v>
      </c>
      <c r="G163" s="214">
        <v>43831</v>
      </c>
      <c r="H163" s="214">
        <v>146098</v>
      </c>
    </row>
    <row r="164" spans="1:8">
      <c r="A164" s="144" t="s">
        <v>194</v>
      </c>
      <c r="B164" s="145" t="s">
        <v>1299</v>
      </c>
      <c r="C164" s="181" t="s">
        <v>1300</v>
      </c>
      <c r="D164" s="221">
        <v>1.84</v>
      </c>
      <c r="E164" s="213">
        <v>3.13</v>
      </c>
      <c r="F164" s="212">
        <v>83647.14</v>
      </c>
      <c r="G164" s="214">
        <v>43831</v>
      </c>
      <c r="H164" s="214">
        <v>146098</v>
      </c>
    </row>
    <row r="165" spans="1:8">
      <c r="A165" s="144" t="s">
        <v>195</v>
      </c>
      <c r="B165" s="145" t="s">
        <v>1299</v>
      </c>
      <c r="C165" s="181" t="s">
        <v>1300</v>
      </c>
      <c r="D165" s="221">
        <v>2.9561999999999999</v>
      </c>
      <c r="E165" s="213">
        <v>6.29</v>
      </c>
      <c r="F165" s="212">
        <v>145702.76</v>
      </c>
      <c r="G165" s="214">
        <v>43831</v>
      </c>
      <c r="H165" s="214">
        <v>146098</v>
      </c>
    </row>
    <row r="166" spans="1:8">
      <c r="A166" s="126" t="s">
        <v>196</v>
      </c>
      <c r="B166" s="147" t="s">
        <v>1299</v>
      </c>
      <c r="C166" s="148" t="s">
        <v>1300</v>
      </c>
      <c r="D166" s="221">
        <v>5.1334999999999997</v>
      </c>
      <c r="E166" s="213">
        <v>12.79</v>
      </c>
      <c r="F166" s="212">
        <v>239373.87</v>
      </c>
      <c r="G166" s="214">
        <v>43831</v>
      </c>
      <c r="H166" s="214">
        <v>146098</v>
      </c>
    </row>
    <row r="167" spans="1:8">
      <c r="A167" s="144" t="s">
        <v>197</v>
      </c>
      <c r="B167" s="145" t="s">
        <v>1299</v>
      </c>
      <c r="C167" s="181" t="s">
        <v>1301</v>
      </c>
      <c r="D167" s="221">
        <v>1.0295000000000001</v>
      </c>
      <c r="E167" s="213">
        <v>2.11</v>
      </c>
      <c r="F167" s="212">
        <v>56368.63</v>
      </c>
      <c r="G167" s="214">
        <v>43831</v>
      </c>
      <c r="H167" s="214">
        <v>146098</v>
      </c>
    </row>
    <row r="168" spans="1:8">
      <c r="A168" s="191" t="s">
        <v>198</v>
      </c>
      <c r="B168" s="145" t="s">
        <v>1299</v>
      </c>
      <c r="C168" s="181" t="s">
        <v>1301</v>
      </c>
      <c r="D168" s="221">
        <v>1.6628000000000001</v>
      </c>
      <c r="E168" s="213">
        <v>3.62</v>
      </c>
      <c r="F168" s="212">
        <v>82053.02</v>
      </c>
      <c r="G168" s="214">
        <v>43831</v>
      </c>
      <c r="H168" s="214">
        <v>146098</v>
      </c>
    </row>
    <row r="169" spans="1:8">
      <c r="A169" s="191" t="s">
        <v>199</v>
      </c>
      <c r="B169" s="145" t="s">
        <v>1299</v>
      </c>
      <c r="C169" s="181" t="s">
        <v>1301</v>
      </c>
      <c r="D169" s="221">
        <v>2.8996</v>
      </c>
      <c r="E169" s="213">
        <v>7.88</v>
      </c>
      <c r="F169" s="212">
        <v>146202.25</v>
      </c>
      <c r="G169" s="214">
        <v>43831</v>
      </c>
      <c r="H169" s="214">
        <v>146098</v>
      </c>
    </row>
    <row r="170" spans="1:8">
      <c r="A170" s="225" t="s">
        <v>200</v>
      </c>
      <c r="B170" s="147" t="s">
        <v>1299</v>
      </c>
      <c r="C170" s="148" t="s">
        <v>1301</v>
      </c>
      <c r="D170" s="221">
        <v>5.5167000000000002</v>
      </c>
      <c r="E170" s="213">
        <v>16.2</v>
      </c>
      <c r="F170" s="212">
        <v>265720.53999999998</v>
      </c>
      <c r="G170" s="214">
        <v>43831</v>
      </c>
      <c r="H170" s="214">
        <v>146098</v>
      </c>
    </row>
    <row r="171" spans="1:8">
      <c r="A171" s="191" t="s">
        <v>201</v>
      </c>
      <c r="B171" s="145" t="s">
        <v>1299</v>
      </c>
      <c r="C171" s="181" t="s">
        <v>1302</v>
      </c>
      <c r="D171" s="221">
        <v>0.93779999999999997</v>
      </c>
      <c r="E171" s="213">
        <v>1.52</v>
      </c>
      <c r="F171" s="212">
        <v>43069.74</v>
      </c>
      <c r="G171" s="214">
        <v>43831</v>
      </c>
      <c r="H171" s="214">
        <v>146098</v>
      </c>
    </row>
    <row r="172" spans="1:8">
      <c r="A172" s="191" t="s">
        <v>202</v>
      </c>
      <c r="B172" s="145" t="s">
        <v>1299</v>
      </c>
      <c r="C172" s="181" t="s">
        <v>1302</v>
      </c>
      <c r="D172" s="221">
        <v>1.3357000000000001</v>
      </c>
      <c r="E172" s="213">
        <v>2.34</v>
      </c>
      <c r="F172" s="212">
        <v>74504.05</v>
      </c>
      <c r="G172" s="214">
        <v>43831</v>
      </c>
      <c r="H172" s="214">
        <v>146098</v>
      </c>
    </row>
    <row r="173" spans="1:8">
      <c r="A173" s="191" t="s">
        <v>203</v>
      </c>
      <c r="B173" s="145" t="s">
        <v>1299</v>
      </c>
      <c r="C173" s="181" t="s">
        <v>1302</v>
      </c>
      <c r="D173" s="221">
        <v>2.2856999999999998</v>
      </c>
      <c r="E173" s="213">
        <v>4.84</v>
      </c>
      <c r="F173" s="212">
        <v>138094.63</v>
      </c>
      <c r="G173" s="214">
        <v>43831</v>
      </c>
      <c r="H173" s="214">
        <v>146098</v>
      </c>
    </row>
    <row r="174" spans="1:8">
      <c r="A174" s="225" t="s">
        <v>204</v>
      </c>
      <c r="B174" s="147" t="s">
        <v>1299</v>
      </c>
      <c r="C174" s="148" t="s">
        <v>1302</v>
      </c>
      <c r="D174" s="221">
        <v>5.0484</v>
      </c>
      <c r="E174" s="213">
        <v>13.08</v>
      </c>
      <c r="F174" s="212">
        <v>283811.48</v>
      </c>
      <c r="G174" s="214">
        <v>43831</v>
      </c>
      <c r="H174" s="214">
        <v>146098</v>
      </c>
    </row>
    <row r="175" spans="1:8">
      <c r="A175" s="191" t="s">
        <v>205</v>
      </c>
      <c r="B175" s="145" t="s">
        <v>1299</v>
      </c>
      <c r="C175" s="181" t="s">
        <v>28</v>
      </c>
      <c r="D175" s="221">
        <v>0.65059999999999996</v>
      </c>
      <c r="E175" s="213">
        <v>1.31</v>
      </c>
      <c r="F175" s="212">
        <v>30000</v>
      </c>
      <c r="G175" s="214">
        <v>43831</v>
      </c>
      <c r="H175" s="214">
        <v>146098</v>
      </c>
    </row>
    <row r="176" spans="1:8">
      <c r="A176" s="191" t="s">
        <v>206</v>
      </c>
      <c r="B176" s="145" t="s">
        <v>1299</v>
      </c>
      <c r="C176" s="181" t="s">
        <v>28</v>
      </c>
      <c r="D176" s="221">
        <v>0.76270000000000004</v>
      </c>
      <c r="E176" s="213">
        <v>1.65</v>
      </c>
      <c r="F176" s="212">
        <v>31719.99</v>
      </c>
      <c r="G176" s="214">
        <v>43831</v>
      </c>
      <c r="H176" s="214">
        <v>146098</v>
      </c>
    </row>
    <row r="177" spans="1:8">
      <c r="A177" s="191" t="s">
        <v>207</v>
      </c>
      <c r="B177" s="145" t="s">
        <v>1299</v>
      </c>
      <c r="C177" s="181" t="s">
        <v>28</v>
      </c>
      <c r="D177" s="221">
        <v>1.2627999999999999</v>
      </c>
      <c r="E177" s="213">
        <v>2.4500000000000002</v>
      </c>
      <c r="F177" s="212">
        <v>73209.33</v>
      </c>
      <c r="G177" s="214">
        <v>43831</v>
      </c>
      <c r="H177" s="214">
        <v>146098</v>
      </c>
    </row>
    <row r="178" spans="1:8">
      <c r="A178" s="225" t="s">
        <v>208</v>
      </c>
      <c r="B178" s="147" t="s">
        <v>1299</v>
      </c>
      <c r="C178" s="148" t="s">
        <v>28</v>
      </c>
      <c r="D178" s="221">
        <v>2.8290000000000002</v>
      </c>
      <c r="E178" s="213">
        <v>4.84</v>
      </c>
      <c r="F178" s="212">
        <v>183711.02</v>
      </c>
      <c r="G178" s="214">
        <v>43831</v>
      </c>
      <c r="H178" s="214">
        <v>146098</v>
      </c>
    </row>
    <row r="179" spans="1:8">
      <c r="A179" s="191" t="s">
        <v>209</v>
      </c>
      <c r="B179" s="145" t="s">
        <v>1299</v>
      </c>
      <c r="C179" s="181" t="s">
        <v>1303</v>
      </c>
      <c r="D179" s="221">
        <v>0.44850000000000001</v>
      </c>
      <c r="E179" s="213">
        <v>1.29</v>
      </c>
      <c r="F179" s="212">
        <v>30000</v>
      </c>
      <c r="G179" s="214">
        <v>43831</v>
      </c>
      <c r="H179" s="214">
        <v>146098</v>
      </c>
    </row>
    <row r="180" spans="1:8">
      <c r="A180" s="191" t="s">
        <v>210</v>
      </c>
      <c r="B180" s="145" t="s">
        <v>1299</v>
      </c>
      <c r="C180" s="181" t="s">
        <v>1303</v>
      </c>
      <c r="D180" s="221">
        <v>0.64280000000000004</v>
      </c>
      <c r="E180" s="213">
        <v>1.79</v>
      </c>
      <c r="F180" s="212">
        <v>32962.019999999997</v>
      </c>
      <c r="G180" s="214">
        <v>43831</v>
      </c>
      <c r="H180" s="214">
        <v>146098</v>
      </c>
    </row>
    <row r="181" spans="1:8">
      <c r="A181" s="191" t="s">
        <v>211</v>
      </c>
      <c r="B181" s="145" t="s">
        <v>1299</v>
      </c>
      <c r="C181" s="181" t="s">
        <v>1303</v>
      </c>
      <c r="D181" s="221">
        <v>1.1229</v>
      </c>
      <c r="E181" s="213">
        <v>2.85</v>
      </c>
      <c r="F181" s="212">
        <v>71959.16</v>
      </c>
      <c r="G181" s="214">
        <v>43831</v>
      </c>
      <c r="H181" s="214">
        <v>146098</v>
      </c>
    </row>
    <row r="182" spans="1:8">
      <c r="A182" s="225" t="s">
        <v>212</v>
      </c>
      <c r="B182" s="147" t="s">
        <v>1299</v>
      </c>
      <c r="C182" s="148" t="s">
        <v>1303</v>
      </c>
      <c r="D182" s="221">
        <v>2.7370000000000001</v>
      </c>
      <c r="E182" s="213">
        <v>7.38</v>
      </c>
      <c r="F182" s="212">
        <v>175883.75</v>
      </c>
      <c r="G182" s="214">
        <v>43831</v>
      </c>
      <c r="H182" s="214">
        <v>146098</v>
      </c>
    </row>
    <row r="183" spans="1:8">
      <c r="A183" s="191" t="s">
        <v>213</v>
      </c>
      <c r="B183" s="145" t="s">
        <v>1299</v>
      </c>
      <c r="C183" s="181" t="s">
        <v>1304</v>
      </c>
      <c r="D183" s="221">
        <v>0.76500000000000001</v>
      </c>
      <c r="E183" s="213">
        <v>1.95</v>
      </c>
      <c r="F183" s="212">
        <v>38392.39</v>
      </c>
      <c r="G183" s="214">
        <v>43831</v>
      </c>
      <c r="H183" s="214">
        <v>146098</v>
      </c>
    </row>
    <row r="184" spans="1:8">
      <c r="A184" s="191" t="s">
        <v>214</v>
      </c>
      <c r="B184" s="145" t="s">
        <v>1299</v>
      </c>
      <c r="C184" s="181" t="s">
        <v>1304</v>
      </c>
      <c r="D184" s="221">
        <v>1.0273000000000001</v>
      </c>
      <c r="E184" s="213">
        <v>2.82</v>
      </c>
      <c r="F184" s="212">
        <v>56817.7</v>
      </c>
      <c r="G184" s="214">
        <v>43831</v>
      </c>
      <c r="H184" s="214">
        <v>146098</v>
      </c>
    </row>
    <row r="185" spans="1:8">
      <c r="A185" s="191" t="s">
        <v>215</v>
      </c>
      <c r="B185" s="145" t="s">
        <v>1299</v>
      </c>
      <c r="C185" s="181" t="s">
        <v>1304</v>
      </c>
      <c r="D185" s="221">
        <v>1.7799</v>
      </c>
      <c r="E185" s="213">
        <v>5.62</v>
      </c>
      <c r="F185" s="212">
        <v>109692.88</v>
      </c>
      <c r="G185" s="214">
        <v>43831</v>
      </c>
      <c r="H185" s="214">
        <v>146098</v>
      </c>
    </row>
    <row r="186" spans="1:8">
      <c r="A186" s="225" t="s">
        <v>216</v>
      </c>
      <c r="B186" s="147" t="s">
        <v>1299</v>
      </c>
      <c r="C186" s="148" t="s">
        <v>1304</v>
      </c>
      <c r="D186" s="221">
        <v>3.3563000000000001</v>
      </c>
      <c r="E186" s="213">
        <v>10.83</v>
      </c>
      <c r="F186" s="212">
        <v>212456.81</v>
      </c>
      <c r="G186" s="214">
        <v>43831</v>
      </c>
      <c r="H186" s="214">
        <v>146098</v>
      </c>
    </row>
    <row r="187" spans="1:8">
      <c r="A187" s="191" t="s">
        <v>217</v>
      </c>
      <c r="B187" s="145" t="s">
        <v>1299</v>
      </c>
      <c r="C187" s="181" t="s">
        <v>1305</v>
      </c>
      <c r="D187" s="221">
        <v>0.67030000000000001</v>
      </c>
      <c r="E187" s="213">
        <v>1.91</v>
      </c>
      <c r="F187" s="212">
        <v>34635.53</v>
      </c>
      <c r="G187" s="214">
        <v>43831</v>
      </c>
      <c r="H187" s="214">
        <v>146098</v>
      </c>
    </row>
    <row r="188" spans="1:8">
      <c r="A188" s="191" t="s">
        <v>218</v>
      </c>
      <c r="B188" s="145" t="s">
        <v>1299</v>
      </c>
      <c r="C188" s="181" t="s">
        <v>1305</v>
      </c>
      <c r="D188" s="221">
        <v>0.7631</v>
      </c>
      <c r="E188" s="213">
        <v>3.16</v>
      </c>
      <c r="F188" s="212">
        <v>50129.56</v>
      </c>
      <c r="G188" s="214">
        <v>43831</v>
      </c>
      <c r="H188" s="214">
        <v>146098</v>
      </c>
    </row>
    <row r="189" spans="1:8">
      <c r="A189" s="191" t="s">
        <v>219</v>
      </c>
      <c r="B189" s="145" t="s">
        <v>1299</v>
      </c>
      <c r="C189" s="181" t="s">
        <v>1305</v>
      </c>
      <c r="D189" s="221">
        <v>1.0883</v>
      </c>
      <c r="E189" s="213">
        <v>4.9800000000000004</v>
      </c>
      <c r="F189" s="212">
        <v>76284.3</v>
      </c>
      <c r="G189" s="214">
        <v>43831</v>
      </c>
      <c r="H189" s="214">
        <v>146098</v>
      </c>
    </row>
    <row r="190" spans="1:8">
      <c r="A190" s="225" t="s">
        <v>220</v>
      </c>
      <c r="B190" s="147" t="s">
        <v>1299</v>
      </c>
      <c r="C190" s="148" t="s">
        <v>1305</v>
      </c>
      <c r="D190" s="221">
        <v>1.8479000000000001</v>
      </c>
      <c r="E190" s="213">
        <v>7.76</v>
      </c>
      <c r="F190" s="212">
        <v>134159.72</v>
      </c>
      <c r="G190" s="214">
        <v>43831</v>
      </c>
      <c r="H190" s="214">
        <v>146098</v>
      </c>
    </row>
    <row r="191" spans="1:8">
      <c r="A191" s="191" t="s">
        <v>221</v>
      </c>
      <c r="B191" s="145" t="s">
        <v>1299</v>
      </c>
      <c r="C191" s="181" t="s">
        <v>1306</v>
      </c>
      <c r="D191" s="221">
        <v>0.4597</v>
      </c>
      <c r="E191" s="213">
        <v>1.81</v>
      </c>
      <c r="F191" s="212">
        <v>30000</v>
      </c>
      <c r="G191" s="214">
        <v>43831</v>
      </c>
      <c r="H191" s="214">
        <v>146098</v>
      </c>
    </row>
    <row r="192" spans="1:8">
      <c r="A192" s="191" t="s">
        <v>222</v>
      </c>
      <c r="B192" s="145" t="s">
        <v>1299</v>
      </c>
      <c r="C192" s="181" t="s">
        <v>1306</v>
      </c>
      <c r="D192" s="221">
        <v>0.50070000000000003</v>
      </c>
      <c r="E192" s="213">
        <v>2.15</v>
      </c>
      <c r="F192" s="212">
        <v>30000</v>
      </c>
      <c r="G192" s="214">
        <v>43831</v>
      </c>
      <c r="H192" s="214">
        <v>146098</v>
      </c>
    </row>
    <row r="193" spans="1:8">
      <c r="A193" s="191" t="s">
        <v>223</v>
      </c>
      <c r="B193" s="145" t="s">
        <v>1299</v>
      </c>
      <c r="C193" s="181" t="s">
        <v>1306</v>
      </c>
      <c r="D193" s="221">
        <v>0.63780000000000003</v>
      </c>
      <c r="E193" s="213">
        <v>2.8</v>
      </c>
      <c r="F193" s="212">
        <v>36587.06</v>
      </c>
      <c r="G193" s="214">
        <v>43831</v>
      </c>
      <c r="H193" s="214">
        <v>146098</v>
      </c>
    </row>
    <row r="194" spans="1:8">
      <c r="A194" s="225" t="s">
        <v>224</v>
      </c>
      <c r="B194" s="147" t="s">
        <v>1299</v>
      </c>
      <c r="C194" s="148" t="s">
        <v>1306</v>
      </c>
      <c r="D194" s="221">
        <v>1.0262</v>
      </c>
      <c r="E194" s="213">
        <v>4.2699999999999996</v>
      </c>
      <c r="F194" s="212">
        <v>49789.19</v>
      </c>
      <c r="G194" s="214">
        <v>43831</v>
      </c>
      <c r="H194" s="214">
        <v>146098</v>
      </c>
    </row>
    <row r="195" spans="1:8">
      <c r="A195" s="191" t="s">
        <v>225</v>
      </c>
      <c r="B195" s="145" t="s">
        <v>1299</v>
      </c>
      <c r="C195" s="181" t="s">
        <v>1524</v>
      </c>
      <c r="D195" s="221">
        <v>0.27150000000000002</v>
      </c>
      <c r="E195" s="213">
        <v>1.56</v>
      </c>
      <c r="F195" s="212">
        <v>30000</v>
      </c>
      <c r="G195" s="214">
        <v>43831</v>
      </c>
      <c r="H195" s="214">
        <v>146098</v>
      </c>
    </row>
    <row r="196" spans="1:8">
      <c r="A196" s="191" t="s">
        <v>226</v>
      </c>
      <c r="B196" s="145" t="s">
        <v>1299</v>
      </c>
      <c r="C196" s="181" t="s">
        <v>1524</v>
      </c>
      <c r="D196" s="221">
        <v>0.39729999999999999</v>
      </c>
      <c r="E196" s="213">
        <v>2.13</v>
      </c>
      <c r="F196" s="212">
        <v>30000</v>
      </c>
      <c r="G196" s="214">
        <v>43831</v>
      </c>
      <c r="H196" s="214">
        <v>146098</v>
      </c>
    </row>
    <row r="197" spans="1:8">
      <c r="A197" s="191" t="s">
        <v>227</v>
      </c>
      <c r="B197" s="145" t="s">
        <v>1299</v>
      </c>
      <c r="C197" s="181" t="s">
        <v>1524</v>
      </c>
      <c r="D197" s="221">
        <v>0.63959999999999995</v>
      </c>
      <c r="E197" s="213">
        <v>2.99</v>
      </c>
      <c r="F197" s="212">
        <v>42433.48</v>
      </c>
      <c r="G197" s="214">
        <v>43831</v>
      </c>
      <c r="H197" s="214">
        <v>146098</v>
      </c>
    </row>
    <row r="198" spans="1:8">
      <c r="A198" s="225" t="s">
        <v>228</v>
      </c>
      <c r="B198" s="147" t="s">
        <v>1299</v>
      </c>
      <c r="C198" s="148" t="s">
        <v>1524</v>
      </c>
      <c r="D198" s="221">
        <v>1.3368</v>
      </c>
      <c r="E198" s="213">
        <v>4.93</v>
      </c>
      <c r="F198" s="212">
        <v>103872.97</v>
      </c>
      <c r="G198" s="214">
        <v>43831</v>
      </c>
      <c r="H198" s="214">
        <v>146098</v>
      </c>
    </row>
    <row r="199" spans="1:8">
      <c r="A199" s="191" t="s">
        <v>229</v>
      </c>
      <c r="B199" s="145" t="s">
        <v>1299</v>
      </c>
      <c r="C199" s="181" t="s">
        <v>1879</v>
      </c>
      <c r="D199" s="221">
        <v>0.34350000000000003</v>
      </c>
      <c r="E199" s="213">
        <v>1.85</v>
      </c>
      <c r="F199" s="212">
        <v>30000</v>
      </c>
      <c r="G199" s="214">
        <v>43831</v>
      </c>
      <c r="H199" s="214">
        <v>146098</v>
      </c>
    </row>
    <row r="200" spans="1:8">
      <c r="A200" s="191" t="s">
        <v>230</v>
      </c>
      <c r="B200" s="145" t="s">
        <v>1299</v>
      </c>
      <c r="C200" s="181" t="s">
        <v>1879</v>
      </c>
      <c r="D200" s="221">
        <v>0.48409999999999997</v>
      </c>
      <c r="E200" s="213">
        <v>2.33</v>
      </c>
      <c r="F200" s="212">
        <v>31727.29</v>
      </c>
      <c r="G200" s="214">
        <v>43831</v>
      </c>
      <c r="H200" s="214">
        <v>146098</v>
      </c>
    </row>
    <row r="201" spans="1:8">
      <c r="A201" s="191" t="s">
        <v>231</v>
      </c>
      <c r="B201" s="145" t="s">
        <v>1299</v>
      </c>
      <c r="C201" s="181" t="s">
        <v>1879</v>
      </c>
      <c r="D201" s="221">
        <v>0.83379999999999999</v>
      </c>
      <c r="E201" s="213">
        <v>3.13</v>
      </c>
      <c r="F201" s="212">
        <v>44873.69</v>
      </c>
      <c r="G201" s="214">
        <v>43831</v>
      </c>
      <c r="H201" s="214">
        <v>146098</v>
      </c>
    </row>
    <row r="202" spans="1:8">
      <c r="A202" s="225" t="s">
        <v>232</v>
      </c>
      <c r="B202" s="147" t="s">
        <v>1299</v>
      </c>
      <c r="C202" s="148" t="s">
        <v>1879</v>
      </c>
      <c r="D202" s="221">
        <v>1.9469000000000001</v>
      </c>
      <c r="E202" s="213">
        <v>6.5</v>
      </c>
      <c r="F202" s="212">
        <v>110209.65</v>
      </c>
      <c r="G202" s="214">
        <v>43831</v>
      </c>
      <c r="H202" s="214">
        <v>146098</v>
      </c>
    </row>
    <row r="203" spans="1:8">
      <c r="A203" s="191" t="s">
        <v>233</v>
      </c>
      <c r="B203" s="145" t="s">
        <v>1299</v>
      </c>
      <c r="C203" s="181" t="s">
        <v>1525</v>
      </c>
      <c r="D203" s="221">
        <v>0.39340000000000003</v>
      </c>
      <c r="E203" s="213">
        <v>1.91</v>
      </c>
      <c r="F203" s="212">
        <v>30000</v>
      </c>
      <c r="G203" s="214">
        <v>43831</v>
      </c>
      <c r="H203" s="214">
        <v>146098</v>
      </c>
    </row>
    <row r="204" spans="1:8">
      <c r="A204" s="191" t="s">
        <v>234</v>
      </c>
      <c r="B204" s="145" t="s">
        <v>1299</v>
      </c>
      <c r="C204" s="181" t="s">
        <v>1525</v>
      </c>
      <c r="D204" s="221">
        <v>0.5454</v>
      </c>
      <c r="E204" s="213">
        <v>2.48</v>
      </c>
      <c r="F204" s="212">
        <v>31292.77</v>
      </c>
      <c r="G204" s="214">
        <v>43831</v>
      </c>
      <c r="H204" s="214">
        <v>146098</v>
      </c>
    </row>
    <row r="205" spans="1:8">
      <c r="A205" s="191" t="s">
        <v>235</v>
      </c>
      <c r="B205" s="145" t="s">
        <v>1299</v>
      </c>
      <c r="C205" s="181" t="s">
        <v>1525</v>
      </c>
      <c r="D205" s="221">
        <v>0.87460000000000004</v>
      </c>
      <c r="E205" s="213">
        <v>3.86</v>
      </c>
      <c r="F205" s="212">
        <v>59357.96</v>
      </c>
      <c r="G205" s="214">
        <v>43831</v>
      </c>
      <c r="H205" s="214">
        <v>146098</v>
      </c>
    </row>
    <row r="206" spans="1:8">
      <c r="A206" s="225" t="s">
        <v>236</v>
      </c>
      <c r="B206" s="147" t="s">
        <v>1299</v>
      </c>
      <c r="C206" s="148" t="s">
        <v>1525</v>
      </c>
      <c r="D206" s="221">
        <v>1.79</v>
      </c>
      <c r="E206" s="213">
        <v>6.48</v>
      </c>
      <c r="F206" s="212">
        <v>135634.16</v>
      </c>
      <c r="G206" s="214">
        <v>43831</v>
      </c>
      <c r="H206" s="214">
        <v>146098</v>
      </c>
    </row>
    <row r="207" spans="1:8">
      <c r="A207" s="191" t="s">
        <v>237</v>
      </c>
      <c r="B207" s="145" t="s">
        <v>1307</v>
      </c>
      <c r="C207" s="181" t="s">
        <v>1308</v>
      </c>
      <c r="D207" s="221">
        <v>1.3969</v>
      </c>
      <c r="E207" s="213">
        <v>3.46</v>
      </c>
      <c r="F207" s="212">
        <v>57669.05</v>
      </c>
      <c r="G207" s="214">
        <v>43831</v>
      </c>
      <c r="H207" s="214">
        <v>146098</v>
      </c>
    </row>
    <row r="208" spans="1:8">
      <c r="A208" s="191" t="s">
        <v>238</v>
      </c>
      <c r="B208" s="145" t="s">
        <v>1307</v>
      </c>
      <c r="C208" s="181" t="s">
        <v>1308</v>
      </c>
      <c r="D208" s="221">
        <v>1.7098</v>
      </c>
      <c r="E208" s="213">
        <v>5.05</v>
      </c>
      <c r="F208" s="212">
        <v>72468.38</v>
      </c>
      <c r="G208" s="214">
        <v>43831</v>
      </c>
      <c r="H208" s="214">
        <v>146098</v>
      </c>
    </row>
    <row r="209" spans="1:8">
      <c r="A209" s="191" t="s">
        <v>239</v>
      </c>
      <c r="B209" s="145" t="s">
        <v>1307</v>
      </c>
      <c r="C209" s="181" t="s">
        <v>1308</v>
      </c>
      <c r="D209" s="221">
        <v>2.6059999999999999</v>
      </c>
      <c r="E209" s="213">
        <v>8.16</v>
      </c>
      <c r="F209" s="212">
        <v>124398.28</v>
      </c>
      <c r="G209" s="214">
        <v>43831</v>
      </c>
      <c r="H209" s="214">
        <v>146098</v>
      </c>
    </row>
    <row r="210" spans="1:8">
      <c r="A210" s="225" t="s">
        <v>240</v>
      </c>
      <c r="B210" s="147" t="s">
        <v>1307</v>
      </c>
      <c r="C210" s="148" t="s">
        <v>1308</v>
      </c>
      <c r="D210" s="221">
        <v>4.8834999999999997</v>
      </c>
      <c r="E210" s="213">
        <v>14.18</v>
      </c>
      <c r="F210" s="212">
        <v>259647.55</v>
      </c>
      <c r="G210" s="214">
        <v>43831</v>
      </c>
      <c r="H210" s="214">
        <v>146098</v>
      </c>
    </row>
    <row r="211" spans="1:8">
      <c r="A211" s="191" t="s">
        <v>241</v>
      </c>
      <c r="B211" s="145" t="s">
        <v>1307</v>
      </c>
      <c r="C211" s="181" t="s">
        <v>1309</v>
      </c>
      <c r="D211" s="221">
        <v>1.0437000000000001</v>
      </c>
      <c r="E211" s="213">
        <v>2.72</v>
      </c>
      <c r="F211" s="212">
        <v>45490.43</v>
      </c>
      <c r="G211" s="214">
        <v>43831</v>
      </c>
      <c r="H211" s="214">
        <v>146098</v>
      </c>
    </row>
    <row r="212" spans="1:8">
      <c r="A212" s="191" t="s">
        <v>242</v>
      </c>
      <c r="B212" s="145" t="s">
        <v>1307</v>
      </c>
      <c r="C212" s="181" t="s">
        <v>1309</v>
      </c>
      <c r="D212" s="221">
        <v>1.3326</v>
      </c>
      <c r="E212" s="213">
        <v>4.32</v>
      </c>
      <c r="F212" s="212">
        <v>64913.42</v>
      </c>
      <c r="G212" s="214">
        <v>43831</v>
      </c>
      <c r="H212" s="214">
        <v>146098</v>
      </c>
    </row>
    <row r="213" spans="1:8">
      <c r="A213" s="191" t="s">
        <v>243</v>
      </c>
      <c r="B213" s="145" t="s">
        <v>1307</v>
      </c>
      <c r="C213" s="181" t="s">
        <v>1309</v>
      </c>
      <c r="D213" s="221">
        <v>2.1162000000000001</v>
      </c>
      <c r="E213" s="213">
        <v>7.92</v>
      </c>
      <c r="F213" s="212">
        <v>122420.18</v>
      </c>
      <c r="G213" s="214">
        <v>43831</v>
      </c>
      <c r="H213" s="214">
        <v>146098</v>
      </c>
    </row>
    <row r="214" spans="1:8">
      <c r="A214" s="225" t="s">
        <v>244</v>
      </c>
      <c r="B214" s="147" t="s">
        <v>1307</v>
      </c>
      <c r="C214" s="148" t="s">
        <v>1309</v>
      </c>
      <c r="D214" s="221">
        <v>3.8929999999999998</v>
      </c>
      <c r="E214" s="213">
        <v>13.37</v>
      </c>
      <c r="F214" s="212">
        <v>236539.66</v>
      </c>
      <c r="G214" s="214">
        <v>43831</v>
      </c>
      <c r="H214" s="214">
        <v>146098</v>
      </c>
    </row>
    <row r="215" spans="1:8">
      <c r="A215" s="191" t="s">
        <v>245</v>
      </c>
      <c r="B215" s="145" t="s">
        <v>1307</v>
      </c>
      <c r="C215" s="181" t="s">
        <v>1310</v>
      </c>
      <c r="D215" s="221">
        <v>2.4592999999999998</v>
      </c>
      <c r="E215" s="213">
        <v>9.5299999999999994</v>
      </c>
      <c r="F215" s="212">
        <v>106722.92</v>
      </c>
      <c r="G215" s="214">
        <v>43831</v>
      </c>
      <c r="H215" s="214">
        <v>146098</v>
      </c>
    </row>
    <row r="216" spans="1:8">
      <c r="A216" s="191" t="s">
        <v>246</v>
      </c>
      <c r="B216" s="145" t="s">
        <v>1307</v>
      </c>
      <c r="C216" s="181" t="s">
        <v>1310</v>
      </c>
      <c r="D216" s="221">
        <v>2.7366000000000001</v>
      </c>
      <c r="E216" s="213">
        <v>10.59</v>
      </c>
      <c r="F216" s="212">
        <v>128565.28</v>
      </c>
      <c r="G216" s="214">
        <v>43831</v>
      </c>
      <c r="H216" s="214">
        <v>146098</v>
      </c>
    </row>
    <row r="217" spans="1:8">
      <c r="A217" s="191" t="s">
        <v>247</v>
      </c>
      <c r="B217" s="145" t="s">
        <v>1307</v>
      </c>
      <c r="C217" s="181" t="s">
        <v>1310</v>
      </c>
      <c r="D217" s="221">
        <v>3.3393999999999999</v>
      </c>
      <c r="E217" s="213">
        <v>12.04</v>
      </c>
      <c r="F217" s="212">
        <v>177014.69</v>
      </c>
      <c r="G217" s="214">
        <v>43831</v>
      </c>
      <c r="H217" s="214">
        <v>146098</v>
      </c>
    </row>
    <row r="218" spans="1:8">
      <c r="A218" s="225" t="s">
        <v>248</v>
      </c>
      <c r="B218" s="147" t="s">
        <v>1307</v>
      </c>
      <c r="C218" s="148" t="s">
        <v>1310</v>
      </c>
      <c r="D218" s="221">
        <v>4.4108999999999998</v>
      </c>
      <c r="E218" s="213">
        <v>14.34</v>
      </c>
      <c r="F218" s="212">
        <v>235908.88</v>
      </c>
      <c r="G218" s="214">
        <v>43831</v>
      </c>
      <c r="H218" s="214">
        <v>146098</v>
      </c>
    </row>
    <row r="219" spans="1:8">
      <c r="A219" s="191" t="s">
        <v>249</v>
      </c>
      <c r="B219" s="145" t="s">
        <v>1307</v>
      </c>
      <c r="C219" s="181" t="s">
        <v>1311</v>
      </c>
      <c r="D219" s="221">
        <v>1.0362</v>
      </c>
      <c r="E219" s="213">
        <v>4.9400000000000004</v>
      </c>
      <c r="F219" s="212">
        <v>53103.49</v>
      </c>
      <c r="G219" s="214">
        <v>43831</v>
      </c>
      <c r="H219" s="214">
        <v>146098</v>
      </c>
    </row>
    <row r="220" spans="1:8">
      <c r="A220" s="191" t="s">
        <v>250</v>
      </c>
      <c r="B220" s="145" t="s">
        <v>1307</v>
      </c>
      <c r="C220" s="181" t="s">
        <v>1311</v>
      </c>
      <c r="D220" s="221">
        <v>1.5329999999999999</v>
      </c>
      <c r="E220" s="213">
        <v>6.98</v>
      </c>
      <c r="F220" s="212">
        <v>73271.42</v>
      </c>
      <c r="G220" s="214">
        <v>43831</v>
      </c>
      <c r="H220" s="214">
        <v>146098</v>
      </c>
    </row>
    <row r="221" spans="1:8">
      <c r="A221" s="191" t="s">
        <v>251</v>
      </c>
      <c r="B221" s="145" t="s">
        <v>1307</v>
      </c>
      <c r="C221" s="181" t="s">
        <v>1311</v>
      </c>
      <c r="D221" s="221">
        <v>2.0588000000000002</v>
      </c>
      <c r="E221" s="213">
        <v>9.2200000000000006</v>
      </c>
      <c r="F221" s="212">
        <v>99120.960000000006</v>
      </c>
      <c r="G221" s="214">
        <v>43831</v>
      </c>
      <c r="H221" s="214">
        <v>146098</v>
      </c>
    </row>
    <row r="222" spans="1:8">
      <c r="A222" s="225" t="s">
        <v>252</v>
      </c>
      <c r="B222" s="147" t="s">
        <v>1307</v>
      </c>
      <c r="C222" s="148" t="s">
        <v>1311</v>
      </c>
      <c r="D222" s="221">
        <v>3.04</v>
      </c>
      <c r="E222" s="213">
        <v>11.34</v>
      </c>
      <c r="F222" s="212">
        <v>176220.67</v>
      </c>
      <c r="G222" s="214">
        <v>43831</v>
      </c>
      <c r="H222" s="214">
        <v>146098</v>
      </c>
    </row>
    <row r="223" spans="1:8">
      <c r="A223" s="191" t="s">
        <v>253</v>
      </c>
      <c r="B223" s="145" t="s">
        <v>1307</v>
      </c>
      <c r="C223" s="181" t="s">
        <v>1526</v>
      </c>
      <c r="D223" s="221">
        <v>0.37430000000000002</v>
      </c>
      <c r="E223" s="213">
        <v>2.2200000000000002</v>
      </c>
      <c r="F223" s="212">
        <v>30000</v>
      </c>
      <c r="G223" s="214">
        <v>43831</v>
      </c>
      <c r="H223" s="214">
        <v>146098</v>
      </c>
    </row>
    <row r="224" spans="1:8">
      <c r="A224" s="191" t="s">
        <v>254</v>
      </c>
      <c r="B224" s="145" t="s">
        <v>1307</v>
      </c>
      <c r="C224" s="181" t="s">
        <v>1526</v>
      </c>
      <c r="D224" s="221">
        <v>0.53259999999999996</v>
      </c>
      <c r="E224" s="213">
        <v>2.85</v>
      </c>
      <c r="F224" s="212">
        <v>35981.43</v>
      </c>
      <c r="G224" s="214">
        <v>43831</v>
      </c>
      <c r="H224" s="214">
        <v>146098</v>
      </c>
    </row>
    <row r="225" spans="1:8">
      <c r="A225" s="191" t="s">
        <v>255</v>
      </c>
      <c r="B225" s="145" t="s">
        <v>1307</v>
      </c>
      <c r="C225" s="181" t="s">
        <v>1526</v>
      </c>
      <c r="D225" s="221">
        <v>0.9587</v>
      </c>
      <c r="E225" s="213">
        <v>4.08</v>
      </c>
      <c r="F225" s="212">
        <v>85474.83</v>
      </c>
      <c r="G225" s="214">
        <v>43831</v>
      </c>
      <c r="H225" s="214">
        <v>146098</v>
      </c>
    </row>
    <row r="226" spans="1:8">
      <c r="A226" s="225" t="s">
        <v>256</v>
      </c>
      <c r="B226" s="147" t="s">
        <v>1307</v>
      </c>
      <c r="C226" s="148" t="s">
        <v>1526</v>
      </c>
      <c r="D226" s="221">
        <v>1.5964</v>
      </c>
      <c r="E226" s="213">
        <v>4.8099999999999996</v>
      </c>
      <c r="F226" s="212">
        <v>144374.14000000001</v>
      </c>
      <c r="G226" s="214">
        <v>43831</v>
      </c>
      <c r="H226" s="214">
        <v>146098</v>
      </c>
    </row>
    <row r="227" spans="1:8">
      <c r="A227" s="191" t="s">
        <v>257</v>
      </c>
      <c r="B227" s="145" t="s">
        <v>1307</v>
      </c>
      <c r="C227" s="181" t="s">
        <v>1312</v>
      </c>
      <c r="D227" s="221">
        <v>0.35249999999999998</v>
      </c>
      <c r="E227" s="213">
        <v>1.73</v>
      </c>
      <c r="F227" s="212">
        <v>30000</v>
      </c>
      <c r="G227" s="214">
        <v>43831</v>
      </c>
      <c r="H227" s="214">
        <v>146098</v>
      </c>
    </row>
    <row r="228" spans="1:8">
      <c r="A228" s="191" t="s">
        <v>258</v>
      </c>
      <c r="B228" s="145" t="s">
        <v>1307</v>
      </c>
      <c r="C228" s="181" t="s">
        <v>1312</v>
      </c>
      <c r="D228" s="221">
        <v>0.58699999999999997</v>
      </c>
      <c r="E228" s="213">
        <v>3.12</v>
      </c>
      <c r="F228" s="212">
        <v>30473.16</v>
      </c>
      <c r="G228" s="214">
        <v>43831</v>
      </c>
      <c r="H228" s="214">
        <v>146098</v>
      </c>
    </row>
    <row r="229" spans="1:8">
      <c r="A229" s="191" t="s">
        <v>259</v>
      </c>
      <c r="B229" s="145" t="s">
        <v>1307</v>
      </c>
      <c r="C229" s="181" t="s">
        <v>1312</v>
      </c>
      <c r="D229" s="221">
        <v>0.86809999999999998</v>
      </c>
      <c r="E229" s="213">
        <v>4.29</v>
      </c>
      <c r="F229" s="212">
        <v>51754.05</v>
      </c>
      <c r="G229" s="214">
        <v>43831</v>
      </c>
      <c r="H229" s="214">
        <v>146098</v>
      </c>
    </row>
    <row r="230" spans="1:8">
      <c r="A230" s="225" t="s">
        <v>260</v>
      </c>
      <c r="B230" s="147" t="s">
        <v>1307</v>
      </c>
      <c r="C230" s="148" t="s">
        <v>1312</v>
      </c>
      <c r="D230" s="221">
        <v>1.4634</v>
      </c>
      <c r="E230" s="213">
        <v>4.9000000000000004</v>
      </c>
      <c r="F230" s="212">
        <v>81505</v>
      </c>
      <c r="G230" s="214">
        <v>43831</v>
      </c>
      <c r="H230" s="214">
        <v>146098</v>
      </c>
    </row>
    <row r="231" spans="1:8">
      <c r="A231" s="191" t="s">
        <v>261</v>
      </c>
      <c r="B231" s="145" t="s">
        <v>1307</v>
      </c>
      <c r="C231" s="181" t="s">
        <v>29</v>
      </c>
      <c r="D231" s="221">
        <v>0.47649999999999998</v>
      </c>
      <c r="E231" s="213">
        <v>2.36</v>
      </c>
      <c r="F231" s="212">
        <v>30000</v>
      </c>
      <c r="G231" s="214">
        <v>43831</v>
      </c>
      <c r="H231" s="214">
        <v>146098</v>
      </c>
    </row>
    <row r="232" spans="1:8">
      <c r="A232" s="191" t="s">
        <v>262</v>
      </c>
      <c r="B232" s="145" t="s">
        <v>1307</v>
      </c>
      <c r="C232" s="181" t="s">
        <v>29</v>
      </c>
      <c r="D232" s="221">
        <v>0.62990000000000002</v>
      </c>
      <c r="E232" s="213">
        <v>3.13</v>
      </c>
      <c r="F232" s="212">
        <v>32627.16</v>
      </c>
      <c r="G232" s="214">
        <v>43831</v>
      </c>
      <c r="H232" s="214">
        <v>146098</v>
      </c>
    </row>
    <row r="233" spans="1:8">
      <c r="A233" s="191" t="s">
        <v>263</v>
      </c>
      <c r="B233" s="145" t="s">
        <v>1307</v>
      </c>
      <c r="C233" s="181" t="s">
        <v>29</v>
      </c>
      <c r="D233" s="221">
        <v>0.89749999999999996</v>
      </c>
      <c r="E233" s="213">
        <v>4.4000000000000004</v>
      </c>
      <c r="F233" s="212">
        <v>46881.73</v>
      </c>
      <c r="G233" s="214">
        <v>43831</v>
      </c>
      <c r="H233" s="214">
        <v>146098</v>
      </c>
    </row>
    <row r="234" spans="1:8">
      <c r="A234" s="225" t="s">
        <v>264</v>
      </c>
      <c r="B234" s="147" t="s">
        <v>1307</v>
      </c>
      <c r="C234" s="148" t="s">
        <v>29</v>
      </c>
      <c r="D234" s="221">
        <v>1.3426</v>
      </c>
      <c r="E234" s="213">
        <v>5.1100000000000003</v>
      </c>
      <c r="F234" s="212">
        <v>73468.13</v>
      </c>
      <c r="G234" s="214">
        <v>43831</v>
      </c>
      <c r="H234" s="214">
        <v>146098</v>
      </c>
    </row>
    <row r="235" spans="1:8">
      <c r="A235" s="191" t="s">
        <v>265</v>
      </c>
      <c r="B235" s="145" t="s">
        <v>1307</v>
      </c>
      <c r="C235" s="181" t="s">
        <v>1313</v>
      </c>
      <c r="D235" s="221">
        <v>0.5887</v>
      </c>
      <c r="E235" s="213">
        <v>2.76</v>
      </c>
      <c r="F235" s="212">
        <v>30000</v>
      </c>
      <c r="G235" s="214">
        <v>43831</v>
      </c>
      <c r="H235" s="214">
        <v>146098</v>
      </c>
    </row>
    <row r="236" spans="1:8">
      <c r="A236" s="191" t="s">
        <v>266</v>
      </c>
      <c r="B236" s="145" t="s">
        <v>1307</v>
      </c>
      <c r="C236" s="181" t="s">
        <v>1313</v>
      </c>
      <c r="D236" s="221">
        <v>0.63339999999999996</v>
      </c>
      <c r="E236" s="213">
        <v>3.18</v>
      </c>
      <c r="F236" s="212">
        <v>31697.48</v>
      </c>
      <c r="G236" s="214">
        <v>43831</v>
      </c>
      <c r="H236" s="214">
        <v>146098</v>
      </c>
    </row>
    <row r="237" spans="1:8">
      <c r="A237" s="191" t="s">
        <v>267</v>
      </c>
      <c r="B237" s="145" t="s">
        <v>1307</v>
      </c>
      <c r="C237" s="181" t="s">
        <v>1313</v>
      </c>
      <c r="D237" s="221">
        <v>0.94669999999999999</v>
      </c>
      <c r="E237" s="213">
        <v>4.57</v>
      </c>
      <c r="F237" s="212">
        <v>48426.29</v>
      </c>
      <c r="G237" s="214">
        <v>43831</v>
      </c>
      <c r="H237" s="214">
        <v>146098</v>
      </c>
    </row>
    <row r="238" spans="1:8">
      <c r="A238" s="225" t="s">
        <v>268</v>
      </c>
      <c r="B238" s="147" t="s">
        <v>1307</v>
      </c>
      <c r="C238" s="148" t="s">
        <v>1313</v>
      </c>
      <c r="D238" s="221">
        <v>1.6476</v>
      </c>
      <c r="E238" s="213">
        <v>6.42</v>
      </c>
      <c r="F238" s="212">
        <v>84134.66</v>
      </c>
      <c r="G238" s="214">
        <v>43831</v>
      </c>
      <c r="H238" s="214">
        <v>146098</v>
      </c>
    </row>
    <row r="239" spans="1:8">
      <c r="A239" s="191" t="s">
        <v>269</v>
      </c>
      <c r="B239" s="145" t="s">
        <v>1307</v>
      </c>
      <c r="C239" s="181" t="s">
        <v>1314</v>
      </c>
      <c r="D239" s="221">
        <v>0.6885</v>
      </c>
      <c r="E239" s="213">
        <v>2.62</v>
      </c>
      <c r="F239" s="212">
        <v>39099.85</v>
      </c>
      <c r="G239" s="214">
        <v>43831</v>
      </c>
      <c r="H239" s="214">
        <v>146098</v>
      </c>
    </row>
    <row r="240" spans="1:8">
      <c r="A240" s="191" t="s">
        <v>270</v>
      </c>
      <c r="B240" s="145" t="s">
        <v>1307</v>
      </c>
      <c r="C240" s="181" t="s">
        <v>1314</v>
      </c>
      <c r="D240" s="221">
        <v>0.75649999999999995</v>
      </c>
      <c r="E240" s="213">
        <v>3.41</v>
      </c>
      <c r="F240" s="212">
        <v>39730.46</v>
      </c>
      <c r="G240" s="214">
        <v>43831</v>
      </c>
      <c r="H240" s="214">
        <v>146098</v>
      </c>
    </row>
    <row r="241" spans="1:8">
      <c r="A241" s="191" t="s">
        <v>271</v>
      </c>
      <c r="B241" s="145" t="s">
        <v>1307</v>
      </c>
      <c r="C241" s="181" t="s">
        <v>1314</v>
      </c>
      <c r="D241" s="221">
        <v>1.0344</v>
      </c>
      <c r="E241" s="213">
        <v>4.93</v>
      </c>
      <c r="F241" s="212">
        <v>55983.3</v>
      </c>
      <c r="G241" s="214">
        <v>43831</v>
      </c>
      <c r="H241" s="214">
        <v>146098</v>
      </c>
    </row>
    <row r="242" spans="1:8">
      <c r="A242" s="225" t="s">
        <v>272</v>
      </c>
      <c r="B242" s="147" t="s">
        <v>1307</v>
      </c>
      <c r="C242" s="148" t="s">
        <v>1314</v>
      </c>
      <c r="D242" s="221">
        <v>1.5084</v>
      </c>
      <c r="E242" s="213">
        <v>6.28</v>
      </c>
      <c r="F242" s="212">
        <v>85769.56</v>
      </c>
      <c r="G242" s="214">
        <v>43831</v>
      </c>
      <c r="H242" s="214">
        <v>146098</v>
      </c>
    </row>
    <row r="243" spans="1:8">
      <c r="A243" s="191" t="s">
        <v>273</v>
      </c>
      <c r="B243" s="145" t="s">
        <v>1307</v>
      </c>
      <c r="C243" s="181" t="s">
        <v>1315</v>
      </c>
      <c r="D243" s="221">
        <v>0.50919999999999999</v>
      </c>
      <c r="E243" s="213">
        <v>3.13</v>
      </c>
      <c r="F243" s="212">
        <v>30000</v>
      </c>
      <c r="G243" s="214">
        <v>43831</v>
      </c>
      <c r="H243" s="214">
        <v>146098</v>
      </c>
    </row>
    <row r="244" spans="1:8">
      <c r="A244" s="191" t="s">
        <v>274</v>
      </c>
      <c r="B244" s="145" t="s">
        <v>1307</v>
      </c>
      <c r="C244" s="181" t="s">
        <v>1315</v>
      </c>
      <c r="D244" s="221">
        <v>0.65090000000000003</v>
      </c>
      <c r="E244" s="213">
        <v>3.94</v>
      </c>
      <c r="F244" s="212">
        <v>34856.22</v>
      </c>
      <c r="G244" s="214">
        <v>43831</v>
      </c>
      <c r="H244" s="214">
        <v>146098</v>
      </c>
    </row>
    <row r="245" spans="1:8">
      <c r="A245" s="191" t="s">
        <v>275</v>
      </c>
      <c r="B245" s="145" t="s">
        <v>1307</v>
      </c>
      <c r="C245" s="181" t="s">
        <v>1315</v>
      </c>
      <c r="D245" s="221">
        <v>0.9335</v>
      </c>
      <c r="E245" s="213">
        <v>5.18</v>
      </c>
      <c r="F245" s="212">
        <v>51431.61</v>
      </c>
      <c r="G245" s="214">
        <v>43831</v>
      </c>
      <c r="H245" s="214">
        <v>146098</v>
      </c>
    </row>
    <row r="246" spans="1:8">
      <c r="A246" s="225" t="s">
        <v>276</v>
      </c>
      <c r="B246" s="147" t="s">
        <v>1307</v>
      </c>
      <c r="C246" s="148" t="s">
        <v>1315</v>
      </c>
      <c r="D246" s="221">
        <v>1.3698999999999999</v>
      </c>
      <c r="E246" s="213">
        <v>6.39</v>
      </c>
      <c r="F246" s="212">
        <v>79650.649999999994</v>
      </c>
      <c r="G246" s="214">
        <v>43831</v>
      </c>
      <c r="H246" s="214">
        <v>146098</v>
      </c>
    </row>
    <row r="247" spans="1:8">
      <c r="A247" s="191" t="s">
        <v>277</v>
      </c>
      <c r="B247" s="145" t="s">
        <v>1307</v>
      </c>
      <c r="C247" s="181" t="s">
        <v>1527</v>
      </c>
      <c r="D247" s="221">
        <v>0.28420000000000001</v>
      </c>
      <c r="E247" s="213">
        <v>1.93</v>
      </c>
      <c r="F247" s="212">
        <v>30000</v>
      </c>
      <c r="G247" s="214">
        <v>43831</v>
      </c>
      <c r="H247" s="214">
        <v>146098</v>
      </c>
    </row>
    <row r="248" spans="1:8">
      <c r="A248" s="191" t="s">
        <v>278</v>
      </c>
      <c r="B248" s="145" t="s">
        <v>1307</v>
      </c>
      <c r="C248" s="181" t="s">
        <v>1527</v>
      </c>
      <c r="D248" s="221">
        <v>0.41889999999999999</v>
      </c>
      <c r="E248" s="213">
        <v>2.48</v>
      </c>
      <c r="F248" s="212">
        <v>30000</v>
      </c>
      <c r="G248" s="214">
        <v>43831</v>
      </c>
      <c r="H248" s="214">
        <v>146098</v>
      </c>
    </row>
    <row r="249" spans="1:8">
      <c r="A249" s="191" t="s">
        <v>279</v>
      </c>
      <c r="B249" s="145" t="s">
        <v>1307</v>
      </c>
      <c r="C249" s="181" t="s">
        <v>1527</v>
      </c>
      <c r="D249" s="221">
        <v>0.76239999999999997</v>
      </c>
      <c r="E249" s="213">
        <v>3.68</v>
      </c>
      <c r="F249" s="212">
        <v>43314.76</v>
      </c>
      <c r="G249" s="214">
        <v>43831</v>
      </c>
      <c r="H249" s="214">
        <v>146098</v>
      </c>
    </row>
    <row r="250" spans="1:8">
      <c r="A250" s="225" t="s">
        <v>280</v>
      </c>
      <c r="B250" s="147" t="s">
        <v>1307</v>
      </c>
      <c r="C250" s="148" t="s">
        <v>1527</v>
      </c>
      <c r="D250" s="221">
        <v>1.6494</v>
      </c>
      <c r="E250" s="213">
        <v>6.4</v>
      </c>
      <c r="F250" s="212">
        <v>103927.19</v>
      </c>
      <c r="G250" s="214">
        <v>43831</v>
      </c>
      <c r="H250" s="214">
        <v>146098</v>
      </c>
    </row>
    <row r="251" spans="1:8">
      <c r="A251" s="191" t="s">
        <v>281</v>
      </c>
      <c r="B251" s="145" t="s">
        <v>1307</v>
      </c>
      <c r="C251" s="181" t="s">
        <v>1316</v>
      </c>
      <c r="D251" s="221">
        <v>0.35499999999999998</v>
      </c>
      <c r="E251" s="213">
        <v>2.2799999999999998</v>
      </c>
      <c r="F251" s="212">
        <v>30000</v>
      </c>
      <c r="G251" s="214">
        <v>43831</v>
      </c>
      <c r="H251" s="214">
        <v>146098</v>
      </c>
    </row>
    <row r="252" spans="1:8">
      <c r="A252" s="191" t="s">
        <v>282</v>
      </c>
      <c r="B252" s="145" t="s">
        <v>1307</v>
      </c>
      <c r="C252" s="181" t="s">
        <v>1316</v>
      </c>
      <c r="D252" s="221">
        <v>0.4914</v>
      </c>
      <c r="E252" s="213">
        <v>3.02</v>
      </c>
      <c r="F252" s="212">
        <v>30000</v>
      </c>
      <c r="G252" s="214">
        <v>43831</v>
      </c>
      <c r="H252" s="214">
        <v>146098</v>
      </c>
    </row>
    <row r="253" spans="1:8">
      <c r="A253" s="191" t="s">
        <v>283</v>
      </c>
      <c r="B253" s="145" t="s">
        <v>1307</v>
      </c>
      <c r="C253" s="181" t="s">
        <v>1316</v>
      </c>
      <c r="D253" s="221">
        <v>0.72950000000000004</v>
      </c>
      <c r="E253" s="213">
        <v>4.1100000000000003</v>
      </c>
      <c r="F253" s="212">
        <v>38621.08</v>
      </c>
      <c r="G253" s="214">
        <v>43831</v>
      </c>
      <c r="H253" s="214">
        <v>146098</v>
      </c>
    </row>
    <row r="254" spans="1:8">
      <c r="A254" s="225" t="s">
        <v>284</v>
      </c>
      <c r="B254" s="147" t="s">
        <v>1307</v>
      </c>
      <c r="C254" s="148" t="s">
        <v>1316</v>
      </c>
      <c r="D254" s="221">
        <v>1.1595</v>
      </c>
      <c r="E254" s="213">
        <v>5.56</v>
      </c>
      <c r="F254" s="212">
        <v>68678.45</v>
      </c>
      <c r="G254" s="214">
        <v>43831</v>
      </c>
      <c r="H254" s="214">
        <v>146098</v>
      </c>
    </row>
    <row r="255" spans="1:8">
      <c r="A255" s="191" t="s">
        <v>285</v>
      </c>
      <c r="B255" s="145" t="s">
        <v>1307</v>
      </c>
      <c r="C255" s="181" t="s">
        <v>1317</v>
      </c>
      <c r="D255" s="221">
        <v>0.41249999999999998</v>
      </c>
      <c r="E255" s="213">
        <v>2.44</v>
      </c>
      <c r="F255" s="212">
        <v>30000</v>
      </c>
      <c r="G255" s="214">
        <v>43831</v>
      </c>
      <c r="H255" s="214">
        <v>146098</v>
      </c>
    </row>
    <row r="256" spans="1:8">
      <c r="A256" s="191" t="s">
        <v>286</v>
      </c>
      <c r="B256" s="145" t="s">
        <v>1307</v>
      </c>
      <c r="C256" s="181" t="s">
        <v>1317</v>
      </c>
      <c r="D256" s="221">
        <v>0.51829999999999998</v>
      </c>
      <c r="E256" s="213">
        <v>3</v>
      </c>
      <c r="F256" s="212">
        <v>30000</v>
      </c>
      <c r="G256" s="214">
        <v>43831</v>
      </c>
      <c r="H256" s="214">
        <v>146098</v>
      </c>
    </row>
    <row r="257" spans="1:8">
      <c r="A257" s="191" t="s">
        <v>287</v>
      </c>
      <c r="B257" s="145" t="s">
        <v>1307</v>
      </c>
      <c r="C257" s="181" t="s">
        <v>1317</v>
      </c>
      <c r="D257" s="221">
        <v>0.64649999999999996</v>
      </c>
      <c r="E257" s="213">
        <v>3.73</v>
      </c>
      <c r="F257" s="212">
        <v>34100.1</v>
      </c>
      <c r="G257" s="214">
        <v>43831</v>
      </c>
      <c r="H257" s="214">
        <v>146098</v>
      </c>
    </row>
    <row r="258" spans="1:8">
      <c r="A258" s="225" t="s">
        <v>288</v>
      </c>
      <c r="B258" s="147" t="s">
        <v>1307</v>
      </c>
      <c r="C258" s="148" t="s">
        <v>1317</v>
      </c>
      <c r="D258" s="221">
        <v>1.0042</v>
      </c>
      <c r="E258" s="213">
        <v>5.0999999999999996</v>
      </c>
      <c r="F258" s="212">
        <v>58146.28</v>
      </c>
      <c r="G258" s="214">
        <v>43831</v>
      </c>
      <c r="H258" s="214">
        <v>146098</v>
      </c>
    </row>
    <row r="259" spans="1:8">
      <c r="A259" s="191" t="s">
        <v>289</v>
      </c>
      <c r="B259" s="145" t="s">
        <v>1307</v>
      </c>
      <c r="C259" s="181" t="s">
        <v>30</v>
      </c>
      <c r="D259" s="221">
        <v>0.3175</v>
      </c>
      <c r="E259" s="213">
        <v>1.58</v>
      </c>
      <c r="F259" s="212">
        <v>30000</v>
      </c>
      <c r="G259" s="214">
        <v>43831</v>
      </c>
      <c r="H259" s="214">
        <v>146098</v>
      </c>
    </row>
    <row r="260" spans="1:8">
      <c r="A260" s="191" t="s">
        <v>290</v>
      </c>
      <c r="B260" s="145" t="s">
        <v>1307</v>
      </c>
      <c r="C260" s="181" t="s">
        <v>30</v>
      </c>
      <c r="D260" s="221">
        <v>0.45750000000000002</v>
      </c>
      <c r="E260" s="213">
        <v>2.31</v>
      </c>
      <c r="F260" s="212">
        <v>30000</v>
      </c>
      <c r="G260" s="214">
        <v>43831</v>
      </c>
      <c r="H260" s="214">
        <v>146098</v>
      </c>
    </row>
    <row r="261" spans="1:8">
      <c r="A261" s="191" t="s">
        <v>291</v>
      </c>
      <c r="B261" s="145" t="s">
        <v>1307</v>
      </c>
      <c r="C261" s="181" t="s">
        <v>30</v>
      </c>
      <c r="D261" s="221">
        <v>0.6522</v>
      </c>
      <c r="E261" s="213">
        <v>2.89</v>
      </c>
      <c r="F261" s="212">
        <v>34483.269999999997</v>
      </c>
      <c r="G261" s="214">
        <v>43831</v>
      </c>
      <c r="H261" s="214">
        <v>146098</v>
      </c>
    </row>
    <row r="262" spans="1:8">
      <c r="A262" s="225" t="s">
        <v>292</v>
      </c>
      <c r="B262" s="147" t="s">
        <v>1307</v>
      </c>
      <c r="C262" s="148" t="s">
        <v>30</v>
      </c>
      <c r="D262" s="221">
        <v>1.1391</v>
      </c>
      <c r="E262" s="213">
        <v>4.28</v>
      </c>
      <c r="F262" s="212">
        <v>73042.570000000007</v>
      </c>
      <c r="G262" s="214">
        <v>43831</v>
      </c>
      <c r="H262" s="214">
        <v>146098</v>
      </c>
    </row>
    <row r="263" spans="1:8">
      <c r="A263" s="191" t="s">
        <v>293</v>
      </c>
      <c r="B263" s="145" t="s">
        <v>1307</v>
      </c>
      <c r="C263" s="181" t="s">
        <v>1318</v>
      </c>
      <c r="D263" s="221">
        <v>0.49049999999999999</v>
      </c>
      <c r="E263" s="213">
        <v>2.5099999999999998</v>
      </c>
      <c r="F263" s="212">
        <v>30000</v>
      </c>
      <c r="G263" s="214">
        <v>43831</v>
      </c>
      <c r="H263" s="214">
        <v>146098</v>
      </c>
    </row>
    <row r="264" spans="1:8">
      <c r="A264" s="191" t="s">
        <v>294</v>
      </c>
      <c r="B264" s="145" t="s">
        <v>1307</v>
      </c>
      <c r="C264" s="181" t="s">
        <v>1318</v>
      </c>
      <c r="D264" s="221">
        <v>0.60140000000000005</v>
      </c>
      <c r="E264" s="213">
        <v>3.17</v>
      </c>
      <c r="F264" s="212">
        <v>32611.7</v>
      </c>
      <c r="G264" s="214">
        <v>43831</v>
      </c>
      <c r="H264" s="214">
        <v>146098</v>
      </c>
    </row>
    <row r="265" spans="1:8">
      <c r="A265" s="191" t="s">
        <v>295</v>
      </c>
      <c r="B265" s="145" t="s">
        <v>1307</v>
      </c>
      <c r="C265" s="181" t="s">
        <v>1318</v>
      </c>
      <c r="D265" s="221">
        <v>0.83709999999999996</v>
      </c>
      <c r="E265" s="213">
        <v>4.49</v>
      </c>
      <c r="F265" s="212">
        <v>48850.54</v>
      </c>
      <c r="G265" s="214">
        <v>43831</v>
      </c>
      <c r="H265" s="214">
        <v>146098</v>
      </c>
    </row>
    <row r="266" spans="1:8">
      <c r="A266" s="225" t="s">
        <v>296</v>
      </c>
      <c r="B266" s="147" t="s">
        <v>1307</v>
      </c>
      <c r="C266" s="148" t="s">
        <v>1318</v>
      </c>
      <c r="D266" s="221">
        <v>1.2951999999999999</v>
      </c>
      <c r="E266" s="213">
        <v>6.22</v>
      </c>
      <c r="F266" s="212">
        <v>82247.3</v>
      </c>
      <c r="G266" s="214">
        <v>43831</v>
      </c>
      <c r="H266" s="214">
        <v>146098</v>
      </c>
    </row>
    <row r="267" spans="1:8">
      <c r="A267" s="191" t="s">
        <v>297</v>
      </c>
      <c r="B267" s="145" t="s">
        <v>1307</v>
      </c>
      <c r="C267" s="181" t="s">
        <v>1319</v>
      </c>
      <c r="D267" s="221">
        <v>0.39829999999999999</v>
      </c>
      <c r="E267" s="213">
        <v>2.06</v>
      </c>
      <c r="F267" s="212">
        <v>30000</v>
      </c>
      <c r="G267" s="214">
        <v>43831</v>
      </c>
      <c r="H267" s="214">
        <v>146098</v>
      </c>
    </row>
    <row r="268" spans="1:8">
      <c r="A268" s="191" t="s">
        <v>298</v>
      </c>
      <c r="B268" s="145" t="s">
        <v>1307</v>
      </c>
      <c r="C268" s="181" t="s">
        <v>1319</v>
      </c>
      <c r="D268" s="221">
        <v>0.56769999999999998</v>
      </c>
      <c r="E268" s="213">
        <v>2.81</v>
      </c>
      <c r="F268" s="212">
        <v>30887.59</v>
      </c>
      <c r="G268" s="214">
        <v>43831</v>
      </c>
      <c r="H268" s="214">
        <v>146098</v>
      </c>
    </row>
    <row r="269" spans="1:8">
      <c r="A269" s="191" t="s">
        <v>299</v>
      </c>
      <c r="B269" s="145" t="s">
        <v>1307</v>
      </c>
      <c r="C269" s="181" t="s">
        <v>1319</v>
      </c>
      <c r="D269" s="221">
        <v>0.86150000000000004</v>
      </c>
      <c r="E269" s="213">
        <v>3.89</v>
      </c>
      <c r="F269" s="212">
        <v>55840.45</v>
      </c>
      <c r="G269" s="214">
        <v>43831</v>
      </c>
      <c r="H269" s="214">
        <v>146098</v>
      </c>
    </row>
    <row r="270" spans="1:8">
      <c r="A270" s="225" t="s">
        <v>300</v>
      </c>
      <c r="B270" s="147" t="s">
        <v>1307</v>
      </c>
      <c r="C270" s="148" t="s">
        <v>1319</v>
      </c>
      <c r="D270" s="221">
        <v>1.3520000000000001</v>
      </c>
      <c r="E270" s="213">
        <v>4.92</v>
      </c>
      <c r="F270" s="212">
        <v>93339.15</v>
      </c>
      <c r="G270" s="214">
        <v>43831</v>
      </c>
      <c r="H270" s="214">
        <v>146098</v>
      </c>
    </row>
    <row r="271" spans="1:8">
      <c r="A271" s="191" t="s">
        <v>301</v>
      </c>
      <c r="B271" s="145" t="s">
        <v>1307</v>
      </c>
      <c r="C271" s="181" t="s">
        <v>1320</v>
      </c>
      <c r="D271" s="221">
        <v>0.41830000000000001</v>
      </c>
      <c r="E271" s="213">
        <v>1.89</v>
      </c>
      <c r="F271" s="212">
        <v>30000</v>
      </c>
      <c r="G271" s="214">
        <v>43831</v>
      </c>
      <c r="H271" s="214">
        <v>146098</v>
      </c>
    </row>
    <row r="272" spans="1:8">
      <c r="A272" s="191" t="s">
        <v>302</v>
      </c>
      <c r="B272" s="145" t="s">
        <v>1307</v>
      </c>
      <c r="C272" s="181" t="s">
        <v>1320</v>
      </c>
      <c r="D272" s="221">
        <v>0.54679999999999995</v>
      </c>
      <c r="E272" s="213">
        <v>2.4900000000000002</v>
      </c>
      <c r="F272" s="212">
        <v>30000</v>
      </c>
      <c r="G272" s="214">
        <v>43831</v>
      </c>
      <c r="H272" s="214">
        <v>146098</v>
      </c>
    </row>
    <row r="273" spans="1:8">
      <c r="A273" s="191" t="s">
        <v>303</v>
      </c>
      <c r="B273" s="145" t="s">
        <v>1307</v>
      </c>
      <c r="C273" s="181" t="s">
        <v>1320</v>
      </c>
      <c r="D273" s="221">
        <v>0.79649999999999999</v>
      </c>
      <c r="E273" s="213">
        <v>3.52</v>
      </c>
      <c r="F273" s="212">
        <v>49842.82</v>
      </c>
      <c r="G273" s="214">
        <v>43831</v>
      </c>
      <c r="H273" s="214">
        <v>146098</v>
      </c>
    </row>
    <row r="274" spans="1:8">
      <c r="A274" s="225" t="s">
        <v>304</v>
      </c>
      <c r="B274" s="147" t="s">
        <v>1307</v>
      </c>
      <c r="C274" s="148" t="s">
        <v>1320</v>
      </c>
      <c r="D274" s="221">
        <v>1.3068</v>
      </c>
      <c r="E274" s="213">
        <v>5.48</v>
      </c>
      <c r="F274" s="212">
        <v>74728.06</v>
      </c>
      <c r="G274" s="214">
        <v>43831</v>
      </c>
      <c r="H274" s="214">
        <v>146098</v>
      </c>
    </row>
    <row r="275" spans="1:8">
      <c r="A275" s="211" t="s">
        <v>1809</v>
      </c>
      <c r="B275" s="145" t="s">
        <v>1307</v>
      </c>
      <c r="C275" s="181" t="s">
        <v>1813</v>
      </c>
      <c r="D275" s="226">
        <v>0.39610000000000001</v>
      </c>
      <c r="E275" s="217">
        <v>2</v>
      </c>
      <c r="F275" s="218">
        <v>30000</v>
      </c>
      <c r="G275" s="219">
        <v>43831</v>
      </c>
      <c r="H275" s="219">
        <v>146098</v>
      </c>
    </row>
    <row r="276" spans="1:8">
      <c r="A276" s="211" t="s">
        <v>1810</v>
      </c>
      <c r="B276" s="145" t="s">
        <v>1307</v>
      </c>
      <c r="C276" s="181" t="s">
        <v>1814</v>
      </c>
      <c r="D276" s="221">
        <v>0.47760000000000002</v>
      </c>
      <c r="E276" s="213">
        <v>2.48</v>
      </c>
      <c r="F276" s="212">
        <v>30000</v>
      </c>
      <c r="G276" s="214">
        <v>43831</v>
      </c>
      <c r="H276" s="214">
        <v>146098</v>
      </c>
    </row>
    <row r="277" spans="1:8">
      <c r="A277" s="211" t="s">
        <v>1811</v>
      </c>
      <c r="B277" s="145" t="s">
        <v>1307</v>
      </c>
      <c r="C277" s="181" t="s">
        <v>1814</v>
      </c>
      <c r="D277" s="221">
        <v>0.66400000000000003</v>
      </c>
      <c r="E277" s="213">
        <v>3.14</v>
      </c>
      <c r="F277" s="212">
        <v>39787.230000000003</v>
      </c>
      <c r="G277" s="214">
        <v>43831</v>
      </c>
      <c r="H277" s="214">
        <v>146098</v>
      </c>
    </row>
    <row r="278" spans="1:8">
      <c r="A278" s="220" t="s">
        <v>1812</v>
      </c>
      <c r="B278" s="147" t="s">
        <v>1307</v>
      </c>
      <c r="C278" s="148" t="s">
        <v>1814</v>
      </c>
      <c r="D278" s="221">
        <v>1.167</v>
      </c>
      <c r="E278" s="213">
        <v>4.3499999999999996</v>
      </c>
      <c r="F278" s="212">
        <v>66749.72</v>
      </c>
      <c r="G278" s="214">
        <v>43831</v>
      </c>
      <c r="H278" s="214">
        <v>146098</v>
      </c>
    </row>
    <row r="279" spans="1:8">
      <c r="A279" s="191" t="s">
        <v>305</v>
      </c>
      <c r="B279" s="145" t="s">
        <v>1321</v>
      </c>
      <c r="C279" s="181" t="s">
        <v>1528</v>
      </c>
      <c r="D279" s="226">
        <v>2.8450000000000002</v>
      </c>
      <c r="E279" s="217">
        <v>4.74</v>
      </c>
      <c r="F279" s="218">
        <v>106330.39</v>
      </c>
      <c r="G279" s="219">
        <v>43831</v>
      </c>
      <c r="H279" s="219">
        <v>146098</v>
      </c>
    </row>
    <row r="280" spans="1:8">
      <c r="A280" s="191" t="s">
        <v>306</v>
      </c>
      <c r="B280" s="145" t="s">
        <v>1321</v>
      </c>
      <c r="C280" s="181" t="s">
        <v>1528</v>
      </c>
      <c r="D280" s="221">
        <v>3.2985000000000002</v>
      </c>
      <c r="E280" s="213">
        <v>5.82</v>
      </c>
      <c r="F280" s="212">
        <v>121660.83</v>
      </c>
      <c r="G280" s="214">
        <v>43831</v>
      </c>
      <c r="H280" s="214">
        <v>146098</v>
      </c>
    </row>
    <row r="281" spans="1:8">
      <c r="A281" s="191" t="s">
        <v>307</v>
      </c>
      <c r="B281" s="145" t="s">
        <v>1321</v>
      </c>
      <c r="C281" s="181" t="s">
        <v>1528</v>
      </c>
      <c r="D281" s="221">
        <v>4.7110000000000003</v>
      </c>
      <c r="E281" s="213">
        <v>8.08</v>
      </c>
      <c r="F281" s="212">
        <v>222648.2</v>
      </c>
      <c r="G281" s="214">
        <v>43831</v>
      </c>
      <c r="H281" s="214">
        <v>146098</v>
      </c>
    </row>
    <row r="282" spans="1:8">
      <c r="A282" s="225" t="s">
        <v>308</v>
      </c>
      <c r="B282" s="147" t="s">
        <v>1321</v>
      </c>
      <c r="C282" s="148" t="s">
        <v>1528</v>
      </c>
      <c r="D282" s="221">
        <v>9.2601999999999993</v>
      </c>
      <c r="E282" s="213">
        <v>16.18</v>
      </c>
      <c r="F282" s="212">
        <v>440842.47</v>
      </c>
      <c r="G282" s="214">
        <v>43831</v>
      </c>
      <c r="H282" s="214">
        <v>146098</v>
      </c>
    </row>
    <row r="283" spans="1:8">
      <c r="A283" s="191" t="s">
        <v>309</v>
      </c>
      <c r="B283" s="145" t="s">
        <v>1321</v>
      </c>
      <c r="C283" s="181" t="s">
        <v>1960</v>
      </c>
      <c r="D283" s="221">
        <v>9.5801999999999996</v>
      </c>
      <c r="E283" s="213">
        <v>10.74</v>
      </c>
      <c r="F283" s="212">
        <v>365179.28</v>
      </c>
      <c r="G283" s="214">
        <v>43831</v>
      </c>
      <c r="H283" s="214">
        <v>146098</v>
      </c>
    </row>
    <row r="284" spans="1:8">
      <c r="A284" s="191" t="s">
        <v>310</v>
      </c>
      <c r="B284" s="145" t="s">
        <v>1321</v>
      </c>
      <c r="C284" s="181" t="s">
        <v>1960</v>
      </c>
      <c r="D284" s="221">
        <v>9.9494000000000007</v>
      </c>
      <c r="E284" s="213">
        <v>13.71</v>
      </c>
      <c r="F284" s="212">
        <v>326417.87</v>
      </c>
      <c r="G284" s="214">
        <v>43831</v>
      </c>
      <c r="H284" s="214">
        <v>146098</v>
      </c>
    </row>
    <row r="285" spans="1:8">
      <c r="A285" s="191" t="s">
        <v>311</v>
      </c>
      <c r="B285" s="145" t="s">
        <v>1321</v>
      </c>
      <c r="C285" s="181" t="s">
        <v>1960</v>
      </c>
      <c r="D285" s="221">
        <v>13.783899999999999</v>
      </c>
      <c r="E285" s="213">
        <v>23.74</v>
      </c>
      <c r="F285" s="212">
        <v>453428.66</v>
      </c>
      <c r="G285" s="214">
        <v>43831</v>
      </c>
      <c r="H285" s="214">
        <v>146098</v>
      </c>
    </row>
    <row r="286" spans="1:8">
      <c r="A286" s="225" t="s">
        <v>312</v>
      </c>
      <c r="B286" s="147" t="s">
        <v>1321</v>
      </c>
      <c r="C286" s="148" t="s">
        <v>1960</v>
      </c>
      <c r="D286" s="221">
        <v>17.254100000000001</v>
      </c>
      <c r="E286" s="213">
        <v>31.31</v>
      </c>
      <c r="F286" s="212">
        <v>583018.93999999994</v>
      </c>
      <c r="G286" s="214">
        <v>43831</v>
      </c>
      <c r="H286" s="214">
        <v>146098</v>
      </c>
    </row>
    <row r="287" spans="1:8">
      <c r="A287" s="191" t="s">
        <v>313</v>
      </c>
      <c r="B287" s="145" t="s">
        <v>1321</v>
      </c>
      <c r="C287" s="181" t="s">
        <v>1322</v>
      </c>
      <c r="D287" s="221">
        <v>3.5928</v>
      </c>
      <c r="E287" s="213">
        <v>6.3</v>
      </c>
      <c r="F287" s="212">
        <v>145309.31</v>
      </c>
      <c r="G287" s="214">
        <v>43831</v>
      </c>
      <c r="H287" s="214">
        <v>146098</v>
      </c>
    </row>
    <row r="288" spans="1:8">
      <c r="A288" s="191" t="s">
        <v>314</v>
      </c>
      <c r="B288" s="145" t="s">
        <v>1321</v>
      </c>
      <c r="C288" s="181" t="s">
        <v>1322</v>
      </c>
      <c r="D288" s="221">
        <v>3.9620000000000002</v>
      </c>
      <c r="E288" s="213">
        <v>8.0299999999999994</v>
      </c>
      <c r="F288" s="212">
        <v>152423.81</v>
      </c>
      <c r="G288" s="214">
        <v>43831</v>
      </c>
      <c r="H288" s="214">
        <v>146098</v>
      </c>
    </row>
    <row r="289" spans="1:8">
      <c r="A289" s="191" t="s">
        <v>315</v>
      </c>
      <c r="B289" s="145" t="s">
        <v>1321</v>
      </c>
      <c r="C289" s="181" t="s">
        <v>1322</v>
      </c>
      <c r="D289" s="221">
        <v>5.3132000000000001</v>
      </c>
      <c r="E289" s="213">
        <v>11.57</v>
      </c>
      <c r="F289" s="212">
        <v>216041.7</v>
      </c>
      <c r="G289" s="214">
        <v>43831</v>
      </c>
      <c r="H289" s="214">
        <v>146098</v>
      </c>
    </row>
    <row r="290" spans="1:8">
      <c r="A290" s="225" t="s">
        <v>316</v>
      </c>
      <c r="B290" s="147" t="s">
        <v>1321</v>
      </c>
      <c r="C290" s="148" t="s">
        <v>1322</v>
      </c>
      <c r="D290" s="221">
        <v>8.0274999999999999</v>
      </c>
      <c r="E290" s="213">
        <v>16.89</v>
      </c>
      <c r="F290" s="212">
        <v>336287.43</v>
      </c>
      <c r="G290" s="214">
        <v>43831</v>
      </c>
      <c r="H290" s="214">
        <v>146098</v>
      </c>
    </row>
    <row r="291" spans="1:8">
      <c r="A291" s="191" t="s">
        <v>317</v>
      </c>
      <c r="B291" s="145" t="s">
        <v>1321</v>
      </c>
      <c r="C291" s="181" t="s">
        <v>1323</v>
      </c>
      <c r="D291" s="221">
        <v>2.9218999999999999</v>
      </c>
      <c r="E291" s="213">
        <v>5.17</v>
      </c>
      <c r="F291" s="212">
        <v>112702.06</v>
      </c>
      <c r="G291" s="214">
        <v>43831</v>
      </c>
      <c r="H291" s="214">
        <v>146098</v>
      </c>
    </row>
    <row r="292" spans="1:8">
      <c r="A292" s="191" t="s">
        <v>318</v>
      </c>
      <c r="B292" s="145" t="s">
        <v>1321</v>
      </c>
      <c r="C292" s="181" t="s">
        <v>1323</v>
      </c>
      <c r="D292" s="221">
        <v>3.2330000000000001</v>
      </c>
      <c r="E292" s="213">
        <v>6.14</v>
      </c>
      <c r="F292" s="212">
        <v>126921.53</v>
      </c>
      <c r="G292" s="214">
        <v>43831</v>
      </c>
      <c r="H292" s="214">
        <v>146098</v>
      </c>
    </row>
    <row r="293" spans="1:8">
      <c r="A293" s="191" t="s">
        <v>319</v>
      </c>
      <c r="B293" s="145" t="s">
        <v>1321</v>
      </c>
      <c r="C293" s="181" t="s">
        <v>1323</v>
      </c>
      <c r="D293" s="221">
        <v>4.2275</v>
      </c>
      <c r="E293" s="213">
        <v>8.49</v>
      </c>
      <c r="F293" s="212">
        <v>172441.18</v>
      </c>
      <c r="G293" s="214">
        <v>43831</v>
      </c>
      <c r="H293" s="214">
        <v>146098</v>
      </c>
    </row>
    <row r="294" spans="1:8">
      <c r="A294" s="225" t="s">
        <v>320</v>
      </c>
      <c r="B294" s="147" t="s">
        <v>1321</v>
      </c>
      <c r="C294" s="148" t="s">
        <v>1323</v>
      </c>
      <c r="D294" s="221">
        <v>6.7549000000000001</v>
      </c>
      <c r="E294" s="213">
        <v>13.44</v>
      </c>
      <c r="F294" s="212">
        <v>292115.38</v>
      </c>
      <c r="G294" s="214">
        <v>43831</v>
      </c>
      <c r="H294" s="214">
        <v>146098</v>
      </c>
    </row>
    <row r="295" spans="1:8">
      <c r="A295" s="191" t="s">
        <v>321</v>
      </c>
      <c r="B295" s="145" t="s">
        <v>1321</v>
      </c>
      <c r="C295" s="181" t="s">
        <v>1529</v>
      </c>
      <c r="D295" s="221">
        <v>2.7239</v>
      </c>
      <c r="E295" s="213">
        <v>6.36</v>
      </c>
      <c r="F295" s="212">
        <v>106848.85</v>
      </c>
      <c r="G295" s="214">
        <v>43831</v>
      </c>
      <c r="H295" s="214">
        <v>146098</v>
      </c>
    </row>
    <row r="296" spans="1:8">
      <c r="A296" s="191" t="s">
        <v>322</v>
      </c>
      <c r="B296" s="145" t="s">
        <v>1321</v>
      </c>
      <c r="C296" s="181" t="s">
        <v>1529</v>
      </c>
      <c r="D296" s="221">
        <v>3.1539000000000001</v>
      </c>
      <c r="E296" s="213">
        <v>8.36</v>
      </c>
      <c r="F296" s="212">
        <v>122786.31</v>
      </c>
      <c r="G296" s="214">
        <v>43831</v>
      </c>
      <c r="H296" s="214">
        <v>146098</v>
      </c>
    </row>
    <row r="297" spans="1:8">
      <c r="A297" s="191" t="s">
        <v>323</v>
      </c>
      <c r="B297" s="145" t="s">
        <v>1321</v>
      </c>
      <c r="C297" s="181" t="s">
        <v>1529</v>
      </c>
      <c r="D297" s="221">
        <v>4.0761000000000003</v>
      </c>
      <c r="E297" s="213">
        <v>10.48</v>
      </c>
      <c r="F297" s="212">
        <v>162680.13</v>
      </c>
      <c r="G297" s="214">
        <v>43831</v>
      </c>
      <c r="H297" s="214">
        <v>146098</v>
      </c>
    </row>
    <row r="298" spans="1:8">
      <c r="A298" s="225" t="s">
        <v>324</v>
      </c>
      <c r="B298" s="147" t="s">
        <v>1321</v>
      </c>
      <c r="C298" s="148" t="s">
        <v>1529</v>
      </c>
      <c r="D298" s="221">
        <v>5.9188000000000001</v>
      </c>
      <c r="E298" s="213">
        <v>14.09</v>
      </c>
      <c r="F298" s="212">
        <v>249670.29</v>
      </c>
      <c r="G298" s="214">
        <v>43831</v>
      </c>
      <c r="H298" s="214">
        <v>146098</v>
      </c>
    </row>
    <row r="299" spans="1:8">
      <c r="A299" s="191" t="s">
        <v>325</v>
      </c>
      <c r="B299" s="145" t="s">
        <v>1321</v>
      </c>
      <c r="C299" s="181" t="s">
        <v>1530</v>
      </c>
      <c r="D299" s="221">
        <v>2.4348999999999998</v>
      </c>
      <c r="E299" s="213">
        <v>5.37</v>
      </c>
      <c r="F299" s="212">
        <v>94680.8</v>
      </c>
      <c r="G299" s="214">
        <v>43831</v>
      </c>
      <c r="H299" s="214">
        <v>146098</v>
      </c>
    </row>
    <row r="300" spans="1:8">
      <c r="A300" s="191" t="s">
        <v>326</v>
      </c>
      <c r="B300" s="145" t="s">
        <v>1321</v>
      </c>
      <c r="C300" s="181" t="s">
        <v>1530</v>
      </c>
      <c r="D300" s="221">
        <v>2.6913</v>
      </c>
      <c r="E300" s="213">
        <v>6.3</v>
      </c>
      <c r="F300" s="212">
        <v>107484.65</v>
      </c>
      <c r="G300" s="214">
        <v>43831</v>
      </c>
      <c r="H300" s="214">
        <v>146098</v>
      </c>
    </row>
    <row r="301" spans="1:8">
      <c r="A301" s="191" t="s">
        <v>327</v>
      </c>
      <c r="B301" s="145" t="s">
        <v>1321</v>
      </c>
      <c r="C301" s="181" t="s">
        <v>1530</v>
      </c>
      <c r="D301" s="221">
        <v>3.3714</v>
      </c>
      <c r="E301" s="213">
        <v>8.18</v>
      </c>
      <c r="F301" s="212">
        <v>136244.4</v>
      </c>
      <c r="G301" s="214">
        <v>43831</v>
      </c>
      <c r="H301" s="214">
        <v>146098</v>
      </c>
    </row>
    <row r="302" spans="1:8">
      <c r="A302" s="225" t="s">
        <v>328</v>
      </c>
      <c r="B302" s="147" t="s">
        <v>1321</v>
      </c>
      <c r="C302" s="148" t="s">
        <v>1530</v>
      </c>
      <c r="D302" s="221">
        <v>5.3807999999999998</v>
      </c>
      <c r="E302" s="213">
        <v>12.47</v>
      </c>
      <c r="F302" s="212">
        <v>233950.17</v>
      </c>
      <c r="G302" s="214">
        <v>43831</v>
      </c>
      <c r="H302" s="214">
        <v>146098</v>
      </c>
    </row>
    <row r="303" spans="1:8">
      <c r="A303" s="191" t="s">
        <v>329</v>
      </c>
      <c r="B303" s="145" t="s">
        <v>1321</v>
      </c>
      <c r="C303" s="181" t="s">
        <v>1324</v>
      </c>
      <c r="D303" s="221">
        <v>2.3835000000000002</v>
      </c>
      <c r="E303" s="213">
        <v>3.44</v>
      </c>
      <c r="F303" s="212">
        <v>87210.76</v>
      </c>
      <c r="G303" s="214">
        <v>43831</v>
      </c>
      <c r="H303" s="214">
        <v>146098</v>
      </c>
    </row>
    <row r="304" spans="1:8">
      <c r="A304" s="191" t="s">
        <v>330</v>
      </c>
      <c r="B304" s="145" t="s">
        <v>1321</v>
      </c>
      <c r="C304" s="181" t="s">
        <v>1324</v>
      </c>
      <c r="D304" s="221">
        <v>2.6922999999999999</v>
      </c>
      <c r="E304" s="213">
        <v>3.82</v>
      </c>
      <c r="F304" s="212">
        <v>97517.25</v>
      </c>
      <c r="G304" s="214">
        <v>43831</v>
      </c>
      <c r="H304" s="214">
        <v>146098</v>
      </c>
    </row>
    <row r="305" spans="1:8">
      <c r="A305" s="191" t="s">
        <v>331</v>
      </c>
      <c r="B305" s="145" t="s">
        <v>1321</v>
      </c>
      <c r="C305" s="181" t="s">
        <v>1324</v>
      </c>
      <c r="D305" s="221">
        <v>3.3856000000000002</v>
      </c>
      <c r="E305" s="213">
        <v>6.17</v>
      </c>
      <c r="F305" s="212">
        <v>161763.94</v>
      </c>
      <c r="G305" s="214">
        <v>43831</v>
      </c>
      <c r="H305" s="214">
        <v>146098</v>
      </c>
    </row>
    <row r="306" spans="1:8">
      <c r="A306" s="225" t="s">
        <v>332</v>
      </c>
      <c r="B306" s="147" t="s">
        <v>1321</v>
      </c>
      <c r="C306" s="148" t="s">
        <v>1324</v>
      </c>
      <c r="D306" s="221">
        <v>6.5427999999999997</v>
      </c>
      <c r="E306" s="213">
        <v>11.67</v>
      </c>
      <c r="F306" s="212">
        <v>333459.84000000003</v>
      </c>
      <c r="G306" s="214">
        <v>43831</v>
      </c>
      <c r="H306" s="214">
        <v>146098</v>
      </c>
    </row>
    <row r="307" spans="1:8">
      <c r="A307" s="191" t="s">
        <v>333</v>
      </c>
      <c r="B307" s="145" t="s">
        <v>1321</v>
      </c>
      <c r="C307" s="181" t="s">
        <v>1325</v>
      </c>
      <c r="D307" s="221">
        <v>1.4974000000000001</v>
      </c>
      <c r="E307" s="213">
        <v>2.7</v>
      </c>
      <c r="F307" s="212">
        <v>95305.91</v>
      </c>
      <c r="G307" s="214">
        <v>43831</v>
      </c>
      <c r="H307" s="214">
        <v>146098</v>
      </c>
    </row>
    <row r="308" spans="1:8">
      <c r="A308" s="191" t="s">
        <v>334</v>
      </c>
      <c r="B308" s="145" t="s">
        <v>1321</v>
      </c>
      <c r="C308" s="181" t="s">
        <v>1325</v>
      </c>
      <c r="D308" s="221">
        <v>1.9683999999999999</v>
      </c>
      <c r="E308" s="213">
        <v>4.08</v>
      </c>
      <c r="F308" s="212">
        <v>88571.33</v>
      </c>
      <c r="G308" s="214">
        <v>43831</v>
      </c>
      <c r="H308" s="214">
        <v>146098</v>
      </c>
    </row>
    <row r="309" spans="1:8">
      <c r="A309" s="191" t="s">
        <v>335</v>
      </c>
      <c r="B309" s="145" t="s">
        <v>1321</v>
      </c>
      <c r="C309" s="181" t="s">
        <v>1325</v>
      </c>
      <c r="D309" s="221">
        <v>3.1206999999999998</v>
      </c>
      <c r="E309" s="213">
        <v>6.31</v>
      </c>
      <c r="F309" s="212">
        <v>142314.76</v>
      </c>
      <c r="G309" s="214">
        <v>43831</v>
      </c>
      <c r="H309" s="214">
        <v>146098</v>
      </c>
    </row>
    <row r="310" spans="1:8">
      <c r="A310" s="225" t="s">
        <v>336</v>
      </c>
      <c r="B310" s="147" t="s">
        <v>1321</v>
      </c>
      <c r="C310" s="148" t="s">
        <v>1325</v>
      </c>
      <c r="D310" s="221">
        <v>5.2925000000000004</v>
      </c>
      <c r="E310" s="213">
        <v>8.35</v>
      </c>
      <c r="F310" s="212">
        <v>243789.29</v>
      </c>
      <c r="G310" s="214">
        <v>43831</v>
      </c>
      <c r="H310" s="214">
        <v>146098</v>
      </c>
    </row>
    <row r="311" spans="1:8">
      <c r="A311" s="191" t="s">
        <v>337</v>
      </c>
      <c r="B311" s="145" t="s">
        <v>1321</v>
      </c>
      <c r="C311" s="181" t="s">
        <v>1531</v>
      </c>
      <c r="D311" s="221">
        <v>1.5991</v>
      </c>
      <c r="E311" s="213">
        <v>3.91</v>
      </c>
      <c r="F311" s="212">
        <v>60892.15</v>
      </c>
      <c r="G311" s="214">
        <v>43831</v>
      </c>
      <c r="H311" s="214">
        <v>146098</v>
      </c>
    </row>
    <row r="312" spans="1:8">
      <c r="A312" s="191" t="s">
        <v>338</v>
      </c>
      <c r="B312" s="145" t="s">
        <v>1321</v>
      </c>
      <c r="C312" s="181" t="s">
        <v>1531</v>
      </c>
      <c r="D312" s="221">
        <v>1.7482</v>
      </c>
      <c r="E312" s="213">
        <v>5.2</v>
      </c>
      <c r="F312" s="212">
        <v>71202.210000000006</v>
      </c>
      <c r="G312" s="214">
        <v>43831</v>
      </c>
      <c r="H312" s="214">
        <v>146098</v>
      </c>
    </row>
    <row r="313" spans="1:8">
      <c r="A313" s="191" t="s">
        <v>339</v>
      </c>
      <c r="B313" s="145" t="s">
        <v>1321</v>
      </c>
      <c r="C313" s="181" t="s">
        <v>1531</v>
      </c>
      <c r="D313" s="221">
        <v>2.2555999999999998</v>
      </c>
      <c r="E313" s="213">
        <v>7.25</v>
      </c>
      <c r="F313" s="212">
        <v>100951.67</v>
      </c>
      <c r="G313" s="214">
        <v>43831</v>
      </c>
      <c r="H313" s="214">
        <v>146098</v>
      </c>
    </row>
    <row r="314" spans="1:8">
      <c r="A314" s="225" t="s">
        <v>340</v>
      </c>
      <c r="B314" s="147" t="s">
        <v>1321</v>
      </c>
      <c r="C314" s="148" t="s">
        <v>1531</v>
      </c>
      <c r="D314" s="221">
        <v>3.2231000000000001</v>
      </c>
      <c r="E314" s="213">
        <v>10.72</v>
      </c>
      <c r="F314" s="212">
        <v>154951.82999999999</v>
      </c>
      <c r="G314" s="214">
        <v>43831</v>
      </c>
      <c r="H314" s="214">
        <v>146098</v>
      </c>
    </row>
    <row r="315" spans="1:8">
      <c r="A315" s="191" t="s">
        <v>341</v>
      </c>
      <c r="B315" s="145" t="s">
        <v>1321</v>
      </c>
      <c r="C315" s="181" t="s">
        <v>1532</v>
      </c>
      <c r="D315" s="221">
        <v>1.244</v>
      </c>
      <c r="E315" s="213">
        <v>2.2799999999999998</v>
      </c>
      <c r="F315" s="212">
        <v>48268.73</v>
      </c>
      <c r="G315" s="214">
        <v>43831</v>
      </c>
      <c r="H315" s="214">
        <v>146098</v>
      </c>
    </row>
    <row r="316" spans="1:8">
      <c r="A316" s="191" t="s">
        <v>342</v>
      </c>
      <c r="B316" s="145" t="s">
        <v>1321</v>
      </c>
      <c r="C316" s="181" t="s">
        <v>1532</v>
      </c>
      <c r="D316" s="221">
        <v>1.4305000000000001</v>
      </c>
      <c r="E316" s="213">
        <v>3.15</v>
      </c>
      <c r="F316" s="212">
        <v>57338.22</v>
      </c>
      <c r="G316" s="214">
        <v>43831</v>
      </c>
      <c r="H316" s="214">
        <v>146098</v>
      </c>
    </row>
    <row r="317" spans="1:8">
      <c r="A317" s="191" t="s">
        <v>343</v>
      </c>
      <c r="B317" s="145" t="s">
        <v>1321</v>
      </c>
      <c r="C317" s="181" t="s">
        <v>1532</v>
      </c>
      <c r="D317" s="221">
        <v>1.7992999999999999</v>
      </c>
      <c r="E317" s="213">
        <v>4.71</v>
      </c>
      <c r="F317" s="212">
        <v>79509.490000000005</v>
      </c>
      <c r="G317" s="214">
        <v>43831</v>
      </c>
      <c r="H317" s="214">
        <v>146098</v>
      </c>
    </row>
    <row r="318" spans="1:8">
      <c r="A318" s="225" t="s">
        <v>344</v>
      </c>
      <c r="B318" s="147" t="s">
        <v>1321</v>
      </c>
      <c r="C318" s="148" t="s">
        <v>1532</v>
      </c>
      <c r="D318" s="221">
        <v>2.9091</v>
      </c>
      <c r="E318" s="213">
        <v>8.15</v>
      </c>
      <c r="F318" s="212">
        <v>143802.85999999999</v>
      </c>
      <c r="G318" s="214">
        <v>43831</v>
      </c>
      <c r="H318" s="214">
        <v>146098</v>
      </c>
    </row>
    <row r="319" spans="1:8">
      <c r="A319" s="191" t="s">
        <v>345</v>
      </c>
      <c r="B319" s="145" t="s">
        <v>1321</v>
      </c>
      <c r="C319" s="181" t="s">
        <v>1961</v>
      </c>
      <c r="D319" s="221">
        <v>1.4382999999999999</v>
      </c>
      <c r="E319" s="213">
        <v>2</v>
      </c>
      <c r="F319" s="212">
        <v>56171.46</v>
      </c>
      <c r="G319" s="214">
        <v>43831</v>
      </c>
      <c r="H319" s="214">
        <v>146098</v>
      </c>
    </row>
    <row r="320" spans="1:8">
      <c r="A320" s="191" t="s">
        <v>346</v>
      </c>
      <c r="B320" s="145" t="s">
        <v>1321</v>
      </c>
      <c r="C320" s="181" t="s">
        <v>1961</v>
      </c>
      <c r="D320" s="221">
        <v>1.6188</v>
      </c>
      <c r="E320" s="213">
        <v>2.59</v>
      </c>
      <c r="F320" s="212">
        <v>64146.37</v>
      </c>
      <c r="G320" s="214">
        <v>43831</v>
      </c>
      <c r="H320" s="214">
        <v>146098</v>
      </c>
    </row>
    <row r="321" spans="1:8">
      <c r="A321" s="191" t="s">
        <v>347</v>
      </c>
      <c r="B321" s="145" t="s">
        <v>1321</v>
      </c>
      <c r="C321" s="181" t="s">
        <v>1961</v>
      </c>
      <c r="D321" s="221">
        <v>2.0855999999999999</v>
      </c>
      <c r="E321" s="213">
        <v>4.16</v>
      </c>
      <c r="F321" s="212">
        <v>87398.95</v>
      </c>
      <c r="G321" s="214">
        <v>43831</v>
      </c>
      <c r="H321" s="214">
        <v>146098</v>
      </c>
    </row>
    <row r="322" spans="1:8">
      <c r="A322" s="225" t="s">
        <v>348</v>
      </c>
      <c r="B322" s="147" t="s">
        <v>1321</v>
      </c>
      <c r="C322" s="148" t="s">
        <v>1961</v>
      </c>
      <c r="D322" s="221">
        <v>2.944</v>
      </c>
      <c r="E322" s="213">
        <v>5.62</v>
      </c>
      <c r="F322" s="212">
        <v>137355.20000000001</v>
      </c>
      <c r="G322" s="214">
        <v>43831</v>
      </c>
      <c r="H322" s="214">
        <v>146098</v>
      </c>
    </row>
    <row r="323" spans="1:8">
      <c r="A323" s="191" t="s">
        <v>349</v>
      </c>
      <c r="B323" s="145" t="s">
        <v>1321</v>
      </c>
      <c r="C323" s="181" t="s">
        <v>1962</v>
      </c>
      <c r="D323" s="221">
        <v>1.7022999999999999</v>
      </c>
      <c r="E323" s="213">
        <v>1.7</v>
      </c>
      <c r="F323" s="212">
        <v>67783.64</v>
      </c>
      <c r="G323" s="214">
        <v>43831</v>
      </c>
      <c r="H323" s="214">
        <v>146098</v>
      </c>
    </row>
    <row r="324" spans="1:8">
      <c r="A324" s="191" t="s">
        <v>350</v>
      </c>
      <c r="B324" s="145" t="s">
        <v>1321</v>
      </c>
      <c r="C324" s="181" t="s">
        <v>1962</v>
      </c>
      <c r="D324" s="221">
        <v>1.8405</v>
      </c>
      <c r="E324" s="213">
        <v>2.39</v>
      </c>
      <c r="F324" s="212">
        <v>75594.070000000007</v>
      </c>
      <c r="G324" s="214">
        <v>43831</v>
      </c>
      <c r="H324" s="214">
        <v>146098</v>
      </c>
    </row>
    <row r="325" spans="1:8">
      <c r="A325" s="191" t="s">
        <v>351</v>
      </c>
      <c r="B325" s="145" t="s">
        <v>1321</v>
      </c>
      <c r="C325" s="181" t="s">
        <v>1962</v>
      </c>
      <c r="D325" s="221">
        <v>2.2696000000000001</v>
      </c>
      <c r="E325" s="213">
        <v>4.51</v>
      </c>
      <c r="F325" s="212">
        <v>98093.56</v>
      </c>
      <c r="G325" s="214">
        <v>43831</v>
      </c>
      <c r="H325" s="214">
        <v>146098</v>
      </c>
    </row>
    <row r="326" spans="1:8">
      <c r="A326" s="225" t="s">
        <v>352</v>
      </c>
      <c r="B326" s="147" t="s">
        <v>1321</v>
      </c>
      <c r="C326" s="148" t="s">
        <v>1962</v>
      </c>
      <c r="D326" s="221">
        <v>3.4697</v>
      </c>
      <c r="E326" s="213">
        <v>7.44</v>
      </c>
      <c r="F326" s="212">
        <v>172205.48</v>
      </c>
      <c r="G326" s="214">
        <v>43831</v>
      </c>
      <c r="H326" s="214">
        <v>146098</v>
      </c>
    </row>
    <row r="327" spans="1:8">
      <c r="A327" s="191" t="s">
        <v>353</v>
      </c>
      <c r="B327" s="145" t="s">
        <v>1321</v>
      </c>
      <c r="C327" s="181" t="s">
        <v>1963</v>
      </c>
      <c r="D327" s="221">
        <v>1.4048</v>
      </c>
      <c r="E327" s="213">
        <v>2.1800000000000002</v>
      </c>
      <c r="F327" s="212">
        <v>60954.19</v>
      </c>
      <c r="G327" s="214">
        <v>43831</v>
      </c>
      <c r="H327" s="214">
        <v>146098</v>
      </c>
    </row>
    <row r="328" spans="1:8">
      <c r="A328" s="191" t="s">
        <v>354</v>
      </c>
      <c r="B328" s="145" t="s">
        <v>1321</v>
      </c>
      <c r="C328" s="181" t="s">
        <v>1963</v>
      </c>
      <c r="D328" s="221">
        <v>1.6967000000000001</v>
      </c>
      <c r="E328" s="213">
        <v>2.69</v>
      </c>
      <c r="F328" s="212">
        <v>78437.259999999995</v>
      </c>
      <c r="G328" s="214">
        <v>43831</v>
      </c>
      <c r="H328" s="214">
        <v>146098</v>
      </c>
    </row>
    <row r="329" spans="1:8">
      <c r="A329" s="191" t="s">
        <v>355</v>
      </c>
      <c r="B329" s="145" t="s">
        <v>1321</v>
      </c>
      <c r="C329" s="181" t="s">
        <v>1963</v>
      </c>
      <c r="D329" s="221">
        <v>2.5219</v>
      </c>
      <c r="E329" s="213">
        <v>4.3899999999999997</v>
      </c>
      <c r="F329" s="212">
        <v>113615.01</v>
      </c>
      <c r="G329" s="214">
        <v>43831</v>
      </c>
      <c r="H329" s="214">
        <v>146098</v>
      </c>
    </row>
    <row r="330" spans="1:8">
      <c r="A330" s="225" t="s">
        <v>356</v>
      </c>
      <c r="B330" s="147" t="s">
        <v>1321</v>
      </c>
      <c r="C330" s="148" t="s">
        <v>1963</v>
      </c>
      <c r="D330" s="221">
        <v>4.2632000000000003</v>
      </c>
      <c r="E330" s="213">
        <v>9.9</v>
      </c>
      <c r="F330" s="212">
        <v>217194.11</v>
      </c>
      <c r="G330" s="214">
        <v>43831</v>
      </c>
      <c r="H330" s="214">
        <v>146098</v>
      </c>
    </row>
    <row r="331" spans="1:8">
      <c r="A331" s="191" t="s">
        <v>357</v>
      </c>
      <c r="B331" s="145" t="s">
        <v>1321</v>
      </c>
      <c r="C331" s="181" t="s">
        <v>1326</v>
      </c>
      <c r="D331" s="221">
        <v>1.0106999999999999</v>
      </c>
      <c r="E331" s="213">
        <v>2.29</v>
      </c>
      <c r="F331" s="212">
        <v>47230.65</v>
      </c>
      <c r="G331" s="214">
        <v>43831</v>
      </c>
      <c r="H331" s="214">
        <v>146098</v>
      </c>
    </row>
    <row r="332" spans="1:8">
      <c r="A332" s="191" t="s">
        <v>358</v>
      </c>
      <c r="B332" s="145" t="s">
        <v>1321</v>
      </c>
      <c r="C332" s="181" t="s">
        <v>1326</v>
      </c>
      <c r="D332" s="221">
        <v>1.4524999999999999</v>
      </c>
      <c r="E332" s="213">
        <v>3.33</v>
      </c>
      <c r="F332" s="212">
        <v>69967.7</v>
      </c>
      <c r="G332" s="214">
        <v>43831</v>
      </c>
      <c r="H332" s="214">
        <v>146098</v>
      </c>
    </row>
    <row r="333" spans="1:8">
      <c r="A333" s="191" t="s">
        <v>359</v>
      </c>
      <c r="B333" s="145" t="s">
        <v>1321</v>
      </c>
      <c r="C333" s="181" t="s">
        <v>1326</v>
      </c>
      <c r="D333" s="221">
        <v>1.8033999999999999</v>
      </c>
      <c r="E333" s="213">
        <v>4.6100000000000003</v>
      </c>
      <c r="F333" s="212">
        <v>92476.57</v>
      </c>
      <c r="G333" s="214">
        <v>43831</v>
      </c>
      <c r="H333" s="214">
        <v>146098</v>
      </c>
    </row>
    <row r="334" spans="1:8">
      <c r="A334" s="191" t="s">
        <v>360</v>
      </c>
      <c r="B334" s="145" t="s">
        <v>1321</v>
      </c>
      <c r="C334" s="181" t="s">
        <v>1326</v>
      </c>
      <c r="D334" s="221">
        <v>2.6265999999999998</v>
      </c>
      <c r="E334" s="213">
        <v>6.3</v>
      </c>
      <c r="F334" s="212">
        <v>131382.04</v>
      </c>
      <c r="G334" s="214">
        <v>43831</v>
      </c>
      <c r="H334" s="214">
        <v>146098</v>
      </c>
    </row>
    <row r="335" spans="1:8">
      <c r="A335" s="242" t="s">
        <v>1919</v>
      </c>
      <c r="B335" s="243" t="s">
        <v>1321</v>
      </c>
      <c r="C335" s="242" t="s">
        <v>1927</v>
      </c>
      <c r="D335" s="244">
        <v>3.8426</v>
      </c>
      <c r="E335" s="245">
        <v>1.72</v>
      </c>
      <c r="F335" s="246">
        <v>162520.03</v>
      </c>
      <c r="G335" s="247">
        <v>43739</v>
      </c>
      <c r="H335" s="247">
        <v>146098</v>
      </c>
    </row>
    <row r="336" spans="1:8">
      <c r="A336" s="196" t="s">
        <v>1920</v>
      </c>
      <c r="B336" s="248" t="s">
        <v>1321</v>
      </c>
      <c r="C336" s="196" t="s">
        <v>1927</v>
      </c>
      <c r="D336" s="244">
        <v>4.1322999999999999</v>
      </c>
      <c r="E336" s="245">
        <v>3.1</v>
      </c>
      <c r="F336" s="246">
        <v>155246.85999999999</v>
      </c>
      <c r="G336" s="247">
        <v>43739</v>
      </c>
      <c r="H336" s="247">
        <v>146098</v>
      </c>
    </row>
    <row r="337" spans="1:8">
      <c r="A337" s="196" t="s">
        <v>1921</v>
      </c>
      <c r="B337" s="248" t="s">
        <v>1321</v>
      </c>
      <c r="C337" s="196" t="s">
        <v>1927</v>
      </c>
      <c r="D337" s="244">
        <v>4.7525000000000004</v>
      </c>
      <c r="E337" s="245">
        <v>4.93</v>
      </c>
      <c r="F337" s="246">
        <v>192254.16</v>
      </c>
      <c r="G337" s="247">
        <v>43739</v>
      </c>
      <c r="H337" s="247">
        <v>146098</v>
      </c>
    </row>
    <row r="338" spans="1:8">
      <c r="A338" s="196" t="s">
        <v>1922</v>
      </c>
      <c r="B338" s="248" t="s">
        <v>1321</v>
      </c>
      <c r="C338" s="196" t="s">
        <v>1927</v>
      </c>
      <c r="D338" s="244">
        <v>6.8204000000000002</v>
      </c>
      <c r="E338" s="245">
        <v>6</v>
      </c>
      <c r="F338" s="246">
        <v>311556.43</v>
      </c>
      <c r="G338" s="247">
        <v>43739</v>
      </c>
      <c r="H338" s="247">
        <v>146098</v>
      </c>
    </row>
    <row r="339" spans="1:8">
      <c r="A339" s="242" t="s">
        <v>1923</v>
      </c>
      <c r="B339" s="243" t="s">
        <v>1321</v>
      </c>
      <c r="C339" s="242" t="s">
        <v>1928</v>
      </c>
      <c r="D339" s="244">
        <v>3.0007999999999999</v>
      </c>
      <c r="E339" s="245">
        <v>2.4900000000000002</v>
      </c>
      <c r="F339" s="246">
        <v>114806.12</v>
      </c>
      <c r="G339" s="247">
        <v>43739</v>
      </c>
      <c r="H339" s="247">
        <v>146098</v>
      </c>
    </row>
    <row r="340" spans="1:8">
      <c r="A340" s="196" t="s">
        <v>1924</v>
      </c>
      <c r="B340" s="248" t="s">
        <v>1321</v>
      </c>
      <c r="C340" s="196" t="s">
        <v>1928</v>
      </c>
      <c r="D340" s="244">
        <v>3.3086000000000002</v>
      </c>
      <c r="E340" s="245">
        <v>3.67</v>
      </c>
      <c r="F340" s="246">
        <v>127379.6</v>
      </c>
      <c r="G340" s="247">
        <v>43739</v>
      </c>
      <c r="H340" s="247">
        <v>146098</v>
      </c>
    </row>
    <row r="341" spans="1:8">
      <c r="A341" s="196" t="s">
        <v>1925</v>
      </c>
      <c r="B341" s="248" t="s">
        <v>1321</v>
      </c>
      <c r="C341" s="196" t="s">
        <v>1928</v>
      </c>
      <c r="D341" s="244">
        <v>3.9306000000000001</v>
      </c>
      <c r="E341" s="245">
        <v>6.16</v>
      </c>
      <c r="F341" s="246">
        <v>155390.03</v>
      </c>
      <c r="G341" s="247">
        <v>43739</v>
      </c>
      <c r="H341" s="247">
        <v>146098</v>
      </c>
    </row>
    <row r="342" spans="1:8">
      <c r="A342" s="198" t="s">
        <v>1926</v>
      </c>
      <c r="B342" s="249" t="s">
        <v>1321</v>
      </c>
      <c r="C342" s="198" t="s">
        <v>1928</v>
      </c>
      <c r="D342" s="244">
        <v>5.4599000000000002</v>
      </c>
      <c r="E342" s="245">
        <v>10.95</v>
      </c>
      <c r="F342" s="246">
        <v>231859.91</v>
      </c>
      <c r="G342" s="247">
        <v>43739</v>
      </c>
      <c r="H342" s="247">
        <v>146098</v>
      </c>
    </row>
    <row r="343" spans="1:8">
      <c r="A343" s="191" t="s">
        <v>361</v>
      </c>
      <c r="B343" s="145" t="s">
        <v>1321</v>
      </c>
      <c r="C343" s="181" t="s">
        <v>1327</v>
      </c>
      <c r="D343" s="221">
        <v>0.9698</v>
      </c>
      <c r="E343" s="213">
        <v>2.5299999999999998</v>
      </c>
      <c r="F343" s="212">
        <v>46976.6</v>
      </c>
      <c r="G343" s="214">
        <v>43831</v>
      </c>
      <c r="H343" s="214">
        <v>146098</v>
      </c>
    </row>
    <row r="344" spans="1:8">
      <c r="A344" s="191" t="s">
        <v>362</v>
      </c>
      <c r="B344" s="145" t="s">
        <v>1321</v>
      </c>
      <c r="C344" s="181" t="s">
        <v>1327</v>
      </c>
      <c r="D344" s="221">
        <v>1.2228000000000001</v>
      </c>
      <c r="E344" s="213">
        <v>3.93</v>
      </c>
      <c r="F344" s="212">
        <v>57554.05</v>
      </c>
      <c r="G344" s="214">
        <v>43831</v>
      </c>
      <c r="H344" s="214">
        <v>146098</v>
      </c>
    </row>
    <row r="345" spans="1:8">
      <c r="A345" s="191" t="s">
        <v>363</v>
      </c>
      <c r="B345" s="145" t="s">
        <v>1321</v>
      </c>
      <c r="C345" s="181" t="s">
        <v>1327</v>
      </c>
      <c r="D345" s="221">
        <v>1.7512000000000001</v>
      </c>
      <c r="E345" s="213">
        <v>6.49</v>
      </c>
      <c r="F345" s="212">
        <v>89435.21</v>
      </c>
      <c r="G345" s="214">
        <v>43831</v>
      </c>
      <c r="H345" s="214">
        <v>146098</v>
      </c>
    </row>
    <row r="346" spans="1:8">
      <c r="A346" s="225" t="s">
        <v>364</v>
      </c>
      <c r="B346" s="147" t="s">
        <v>1321</v>
      </c>
      <c r="C346" s="148" t="s">
        <v>1327</v>
      </c>
      <c r="D346" s="221">
        <v>3.1945999999999999</v>
      </c>
      <c r="E346" s="213">
        <v>10.65</v>
      </c>
      <c r="F346" s="212">
        <v>172316.56</v>
      </c>
      <c r="G346" s="214">
        <v>43831</v>
      </c>
      <c r="H346" s="214">
        <v>146098</v>
      </c>
    </row>
    <row r="347" spans="1:8">
      <c r="A347" s="227" t="s">
        <v>1746</v>
      </c>
      <c r="B347" s="195" t="s">
        <v>1321</v>
      </c>
      <c r="C347" s="196" t="s">
        <v>1780</v>
      </c>
      <c r="D347" s="221">
        <v>1.1440999999999999</v>
      </c>
      <c r="E347" s="213">
        <v>2.31</v>
      </c>
      <c r="F347" s="212">
        <v>53191.41</v>
      </c>
      <c r="G347" s="214">
        <v>43831</v>
      </c>
      <c r="H347" s="214">
        <v>146098</v>
      </c>
    </row>
    <row r="348" spans="1:8">
      <c r="A348" s="227" t="s">
        <v>1747</v>
      </c>
      <c r="B348" s="195" t="s">
        <v>1321</v>
      </c>
      <c r="C348" s="196" t="s">
        <v>1780</v>
      </c>
      <c r="D348" s="221">
        <v>1.6101000000000001</v>
      </c>
      <c r="E348" s="213">
        <v>4</v>
      </c>
      <c r="F348" s="212">
        <v>76117.02</v>
      </c>
      <c r="G348" s="214">
        <v>43831</v>
      </c>
      <c r="H348" s="214">
        <v>146098</v>
      </c>
    </row>
    <row r="349" spans="1:8">
      <c r="A349" s="227" t="s">
        <v>1748</v>
      </c>
      <c r="B349" s="195" t="s">
        <v>1321</v>
      </c>
      <c r="C349" s="196" t="s">
        <v>1780</v>
      </c>
      <c r="D349" s="221">
        <v>2.5975000000000001</v>
      </c>
      <c r="E349" s="213">
        <v>7.71</v>
      </c>
      <c r="F349" s="212">
        <v>126942.83</v>
      </c>
      <c r="G349" s="214">
        <v>43831</v>
      </c>
      <c r="H349" s="214">
        <v>146098</v>
      </c>
    </row>
    <row r="350" spans="1:8">
      <c r="A350" s="228" t="s">
        <v>1749</v>
      </c>
      <c r="B350" s="197" t="s">
        <v>1321</v>
      </c>
      <c r="C350" s="198" t="s">
        <v>1780</v>
      </c>
      <c r="D350" s="221">
        <v>4.2300000000000004</v>
      </c>
      <c r="E350" s="213">
        <v>11.02</v>
      </c>
      <c r="F350" s="212">
        <v>208960.24</v>
      </c>
      <c r="G350" s="214">
        <v>43831</v>
      </c>
      <c r="H350" s="214">
        <v>146098</v>
      </c>
    </row>
    <row r="351" spans="1:8">
      <c r="A351" s="227" t="s">
        <v>1750</v>
      </c>
      <c r="B351" s="195" t="s">
        <v>1321</v>
      </c>
      <c r="C351" s="196" t="s">
        <v>1754</v>
      </c>
      <c r="D351" s="221">
        <v>1.8904000000000001</v>
      </c>
      <c r="E351" s="213">
        <v>1.61</v>
      </c>
      <c r="F351" s="212">
        <v>79268.87</v>
      </c>
      <c r="G351" s="214">
        <v>43831</v>
      </c>
      <c r="H351" s="214">
        <v>146098</v>
      </c>
    </row>
    <row r="352" spans="1:8">
      <c r="A352" s="227" t="s">
        <v>1751</v>
      </c>
      <c r="B352" s="195" t="s">
        <v>1321</v>
      </c>
      <c r="C352" s="196" t="s">
        <v>1754</v>
      </c>
      <c r="D352" s="221">
        <v>1.9188000000000001</v>
      </c>
      <c r="E352" s="213">
        <v>2.9</v>
      </c>
      <c r="F352" s="212">
        <v>86507.85</v>
      </c>
      <c r="G352" s="214">
        <v>43831</v>
      </c>
      <c r="H352" s="214">
        <v>146098</v>
      </c>
    </row>
    <row r="353" spans="1:8">
      <c r="A353" s="227" t="s">
        <v>1752</v>
      </c>
      <c r="B353" s="195" t="s">
        <v>1321</v>
      </c>
      <c r="C353" s="196" t="s">
        <v>1754</v>
      </c>
      <c r="D353" s="221">
        <v>2.1735000000000002</v>
      </c>
      <c r="E353" s="213">
        <v>5.14</v>
      </c>
      <c r="F353" s="212">
        <v>109434.64</v>
      </c>
      <c r="G353" s="214">
        <v>43831</v>
      </c>
      <c r="H353" s="214">
        <v>146098</v>
      </c>
    </row>
    <row r="354" spans="1:8">
      <c r="A354" s="227" t="s">
        <v>1753</v>
      </c>
      <c r="B354" s="195" t="s">
        <v>1321</v>
      </c>
      <c r="C354" s="196" t="s">
        <v>1754</v>
      </c>
      <c r="D354" s="221">
        <v>4.0643000000000002</v>
      </c>
      <c r="E354" s="213">
        <v>9.6300000000000008</v>
      </c>
      <c r="F354" s="212">
        <v>226571.12</v>
      </c>
      <c r="G354" s="214">
        <v>43831</v>
      </c>
      <c r="H354" s="214">
        <v>146098</v>
      </c>
    </row>
    <row r="355" spans="1:8">
      <c r="A355" s="250" t="s">
        <v>1949</v>
      </c>
      <c r="B355" s="251" t="s">
        <v>1321</v>
      </c>
      <c r="C355" s="242" t="s">
        <v>1953</v>
      </c>
      <c r="D355" s="244">
        <v>3.4590999999999998</v>
      </c>
      <c r="E355" s="245">
        <v>2.09</v>
      </c>
      <c r="F355" s="246">
        <v>119155.12</v>
      </c>
      <c r="G355" s="247">
        <v>43739</v>
      </c>
      <c r="H355" s="247">
        <v>146098</v>
      </c>
    </row>
    <row r="356" spans="1:8">
      <c r="A356" s="196" t="s">
        <v>1950</v>
      </c>
      <c r="B356" s="195" t="s">
        <v>1321</v>
      </c>
      <c r="C356" s="196" t="s">
        <v>1953</v>
      </c>
      <c r="D356" s="244">
        <v>3.6332</v>
      </c>
      <c r="E356" s="245">
        <v>2.6</v>
      </c>
      <c r="F356" s="246">
        <v>128715.92</v>
      </c>
      <c r="G356" s="247">
        <v>43739</v>
      </c>
      <c r="H356" s="247">
        <v>146098</v>
      </c>
    </row>
    <row r="357" spans="1:8">
      <c r="A357" s="196" t="s">
        <v>1951</v>
      </c>
      <c r="B357" s="195" t="s">
        <v>1321</v>
      </c>
      <c r="C357" s="196" t="s">
        <v>1953</v>
      </c>
      <c r="D357" s="244">
        <v>4.3178999999999998</v>
      </c>
      <c r="E357" s="245">
        <v>4.42</v>
      </c>
      <c r="F357" s="246">
        <v>160579.51</v>
      </c>
      <c r="G357" s="247">
        <v>43739</v>
      </c>
      <c r="H357" s="247">
        <v>146098</v>
      </c>
    </row>
    <row r="358" spans="1:8">
      <c r="A358" s="198" t="s">
        <v>1952</v>
      </c>
      <c r="B358" s="197" t="s">
        <v>1321</v>
      </c>
      <c r="C358" s="198" t="s">
        <v>1953</v>
      </c>
      <c r="D358" s="244">
        <v>6.3803999999999998</v>
      </c>
      <c r="E358" s="245">
        <v>9.51</v>
      </c>
      <c r="F358" s="246">
        <v>257388.74</v>
      </c>
      <c r="G358" s="247">
        <v>43739</v>
      </c>
      <c r="H358" s="247">
        <v>146098</v>
      </c>
    </row>
    <row r="359" spans="1:8">
      <c r="A359" s="191" t="s">
        <v>365</v>
      </c>
      <c r="B359" s="145" t="s">
        <v>1321</v>
      </c>
      <c r="C359" s="181" t="s">
        <v>31</v>
      </c>
      <c r="D359" s="221">
        <v>0.52800000000000002</v>
      </c>
      <c r="E359" s="213">
        <v>1.78</v>
      </c>
      <c r="F359" s="212">
        <v>30000</v>
      </c>
      <c r="G359" s="214">
        <v>43831</v>
      </c>
      <c r="H359" s="214">
        <v>146098</v>
      </c>
    </row>
    <row r="360" spans="1:8">
      <c r="A360" s="191" t="s">
        <v>366</v>
      </c>
      <c r="B360" s="145" t="s">
        <v>1321</v>
      </c>
      <c r="C360" s="181" t="s">
        <v>31</v>
      </c>
      <c r="D360" s="221">
        <v>0.64170000000000005</v>
      </c>
      <c r="E360" s="213">
        <v>2.5099999999999998</v>
      </c>
      <c r="F360" s="212">
        <v>30854.99</v>
      </c>
      <c r="G360" s="214">
        <v>43831</v>
      </c>
      <c r="H360" s="214">
        <v>146098</v>
      </c>
    </row>
    <row r="361" spans="1:8">
      <c r="A361" s="191" t="s">
        <v>367</v>
      </c>
      <c r="B361" s="145" t="s">
        <v>1321</v>
      </c>
      <c r="C361" s="181" t="s">
        <v>31</v>
      </c>
      <c r="D361" s="221">
        <v>0.88500000000000001</v>
      </c>
      <c r="E361" s="213">
        <v>3.72</v>
      </c>
      <c r="F361" s="212">
        <v>45484.480000000003</v>
      </c>
      <c r="G361" s="214">
        <v>43831</v>
      </c>
      <c r="H361" s="214">
        <v>146098</v>
      </c>
    </row>
    <row r="362" spans="1:8">
      <c r="A362" s="225" t="s">
        <v>368</v>
      </c>
      <c r="B362" s="147" t="s">
        <v>1321</v>
      </c>
      <c r="C362" s="148" t="s">
        <v>31</v>
      </c>
      <c r="D362" s="221">
        <v>1.3315999999999999</v>
      </c>
      <c r="E362" s="213">
        <v>4.37</v>
      </c>
      <c r="F362" s="212">
        <v>75764.73</v>
      </c>
      <c r="G362" s="214">
        <v>43831</v>
      </c>
      <c r="H362" s="214">
        <v>146098</v>
      </c>
    </row>
    <row r="363" spans="1:8">
      <c r="A363" s="191" t="s">
        <v>369</v>
      </c>
      <c r="B363" s="145" t="s">
        <v>1321</v>
      </c>
      <c r="C363" s="181" t="s">
        <v>1328</v>
      </c>
      <c r="D363" s="221">
        <v>0.73580000000000001</v>
      </c>
      <c r="E363" s="213">
        <v>1.7</v>
      </c>
      <c r="F363" s="212">
        <v>30052.12</v>
      </c>
      <c r="G363" s="214">
        <v>43831</v>
      </c>
      <c r="H363" s="214">
        <v>146098</v>
      </c>
    </row>
    <row r="364" spans="1:8">
      <c r="A364" s="191" t="s">
        <v>370</v>
      </c>
      <c r="B364" s="145" t="s">
        <v>1321</v>
      </c>
      <c r="C364" s="181" t="s">
        <v>1328</v>
      </c>
      <c r="D364" s="221">
        <v>0.85519999999999996</v>
      </c>
      <c r="E364" s="213">
        <v>2.2599999999999998</v>
      </c>
      <c r="F364" s="212">
        <v>36207.040000000001</v>
      </c>
      <c r="G364" s="214">
        <v>43831</v>
      </c>
      <c r="H364" s="214">
        <v>146098</v>
      </c>
    </row>
    <row r="365" spans="1:8">
      <c r="A365" s="191" t="s">
        <v>371</v>
      </c>
      <c r="B365" s="145" t="s">
        <v>1321</v>
      </c>
      <c r="C365" s="181" t="s">
        <v>1328</v>
      </c>
      <c r="D365" s="221">
        <v>1.1222000000000001</v>
      </c>
      <c r="E365" s="213">
        <v>3.49</v>
      </c>
      <c r="F365" s="212">
        <v>55147.56</v>
      </c>
      <c r="G365" s="214">
        <v>43831</v>
      </c>
      <c r="H365" s="214">
        <v>146098</v>
      </c>
    </row>
    <row r="366" spans="1:8">
      <c r="A366" s="225" t="s">
        <v>372</v>
      </c>
      <c r="B366" s="147" t="s">
        <v>1321</v>
      </c>
      <c r="C366" s="148" t="s">
        <v>1328</v>
      </c>
      <c r="D366" s="221">
        <v>1.6628000000000001</v>
      </c>
      <c r="E366" s="213">
        <v>5.29</v>
      </c>
      <c r="F366" s="212">
        <v>82702.03</v>
      </c>
      <c r="G366" s="214">
        <v>43831</v>
      </c>
      <c r="H366" s="214">
        <v>146098</v>
      </c>
    </row>
    <row r="367" spans="1:8">
      <c r="A367" s="191" t="s">
        <v>373</v>
      </c>
      <c r="B367" s="145" t="s">
        <v>1321</v>
      </c>
      <c r="C367" s="181" t="s">
        <v>1533</v>
      </c>
      <c r="D367" s="221">
        <v>0.79569999999999996</v>
      </c>
      <c r="E367" s="213">
        <v>1.95</v>
      </c>
      <c r="F367" s="212">
        <v>34263.5</v>
      </c>
      <c r="G367" s="214">
        <v>43831</v>
      </c>
      <c r="H367" s="214">
        <v>146098</v>
      </c>
    </row>
    <row r="368" spans="1:8">
      <c r="A368" s="191" t="s">
        <v>374</v>
      </c>
      <c r="B368" s="145" t="s">
        <v>1321</v>
      </c>
      <c r="C368" s="181" t="s">
        <v>1533</v>
      </c>
      <c r="D368" s="221">
        <v>0.97899999999999998</v>
      </c>
      <c r="E368" s="213">
        <v>3.21</v>
      </c>
      <c r="F368" s="212">
        <v>45229.64</v>
      </c>
      <c r="G368" s="214">
        <v>43831</v>
      </c>
      <c r="H368" s="214">
        <v>146098</v>
      </c>
    </row>
    <row r="369" spans="1:8">
      <c r="A369" s="191" t="s">
        <v>375</v>
      </c>
      <c r="B369" s="145" t="s">
        <v>1321</v>
      </c>
      <c r="C369" s="181" t="s">
        <v>1533</v>
      </c>
      <c r="D369" s="221">
        <v>1.4309000000000001</v>
      </c>
      <c r="E369" s="213">
        <v>5.53</v>
      </c>
      <c r="F369" s="212">
        <v>76569.929999999993</v>
      </c>
      <c r="G369" s="214">
        <v>43831</v>
      </c>
      <c r="H369" s="214">
        <v>146098</v>
      </c>
    </row>
    <row r="370" spans="1:8">
      <c r="A370" s="225" t="s">
        <v>376</v>
      </c>
      <c r="B370" s="147" t="s">
        <v>1321</v>
      </c>
      <c r="C370" s="148" t="s">
        <v>1533</v>
      </c>
      <c r="D370" s="221">
        <v>2.3435999999999999</v>
      </c>
      <c r="E370" s="213">
        <v>7.76</v>
      </c>
      <c r="F370" s="212">
        <v>146485.85</v>
      </c>
      <c r="G370" s="214">
        <v>43831</v>
      </c>
      <c r="H370" s="214">
        <v>146098</v>
      </c>
    </row>
    <row r="371" spans="1:8">
      <c r="A371" s="191" t="s">
        <v>377</v>
      </c>
      <c r="B371" s="145" t="s">
        <v>1321</v>
      </c>
      <c r="C371" s="181" t="s">
        <v>32</v>
      </c>
      <c r="D371" s="221">
        <v>0.67579999999999996</v>
      </c>
      <c r="E371" s="213">
        <v>3.65</v>
      </c>
      <c r="F371" s="212">
        <v>33902.370000000003</v>
      </c>
      <c r="G371" s="214">
        <v>43831</v>
      </c>
      <c r="H371" s="214">
        <v>146098</v>
      </c>
    </row>
    <row r="372" spans="1:8">
      <c r="A372" s="191" t="s">
        <v>378</v>
      </c>
      <c r="B372" s="145" t="s">
        <v>1321</v>
      </c>
      <c r="C372" s="181" t="s">
        <v>32</v>
      </c>
      <c r="D372" s="221">
        <v>0.81659999999999999</v>
      </c>
      <c r="E372" s="213">
        <v>4.57</v>
      </c>
      <c r="F372" s="212">
        <v>44681.59</v>
      </c>
      <c r="G372" s="214">
        <v>43831</v>
      </c>
      <c r="H372" s="214">
        <v>146098</v>
      </c>
    </row>
    <row r="373" spans="1:8">
      <c r="A373" s="191" t="s">
        <v>379</v>
      </c>
      <c r="B373" s="145" t="s">
        <v>1321</v>
      </c>
      <c r="C373" s="181" t="s">
        <v>32</v>
      </c>
      <c r="D373" s="221">
        <v>1.2446999999999999</v>
      </c>
      <c r="E373" s="213">
        <v>6.69</v>
      </c>
      <c r="F373" s="212">
        <v>65111</v>
      </c>
      <c r="G373" s="214">
        <v>43831</v>
      </c>
      <c r="H373" s="214">
        <v>146098</v>
      </c>
    </row>
    <row r="374" spans="1:8">
      <c r="A374" s="225" t="s">
        <v>380</v>
      </c>
      <c r="B374" s="147" t="s">
        <v>1321</v>
      </c>
      <c r="C374" s="148" t="s">
        <v>32</v>
      </c>
      <c r="D374" s="221">
        <v>1.9746999999999999</v>
      </c>
      <c r="E374" s="213">
        <v>8.84</v>
      </c>
      <c r="F374" s="212">
        <v>117255.9</v>
      </c>
      <c r="G374" s="214">
        <v>43831</v>
      </c>
      <c r="H374" s="214">
        <v>146098</v>
      </c>
    </row>
    <row r="375" spans="1:8">
      <c r="A375" s="191" t="s">
        <v>381</v>
      </c>
      <c r="B375" s="145" t="s">
        <v>1321</v>
      </c>
      <c r="C375" s="181" t="s">
        <v>33</v>
      </c>
      <c r="D375" s="221">
        <v>0.3992</v>
      </c>
      <c r="E375" s="213">
        <v>2.42</v>
      </c>
      <c r="F375" s="212">
        <v>30000</v>
      </c>
      <c r="G375" s="214">
        <v>43831</v>
      </c>
      <c r="H375" s="214">
        <v>146098</v>
      </c>
    </row>
    <row r="376" spans="1:8">
      <c r="A376" s="191" t="s">
        <v>382</v>
      </c>
      <c r="B376" s="145" t="s">
        <v>1321</v>
      </c>
      <c r="C376" s="181" t="s">
        <v>33</v>
      </c>
      <c r="D376" s="221">
        <v>0.52759999999999996</v>
      </c>
      <c r="E376" s="213">
        <v>3.23</v>
      </c>
      <c r="F376" s="212">
        <v>30000</v>
      </c>
      <c r="G376" s="214">
        <v>43831</v>
      </c>
      <c r="H376" s="214">
        <v>146098</v>
      </c>
    </row>
    <row r="377" spans="1:8">
      <c r="A377" s="191" t="s">
        <v>383</v>
      </c>
      <c r="B377" s="145" t="s">
        <v>1321</v>
      </c>
      <c r="C377" s="181" t="s">
        <v>33</v>
      </c>
      <c r="D377" s="221">
        <v>0.76319999999999999</v>
      </c>
      <c r="E377" s="213">
        <v>4.29</v>
      </c>
      <c r="F377" s="212">
        <v>41515.19</v>
      </c>
      <c r="G377" s="214">
        <v>43831</v>
      </c>
      <c r="H377" s="214">
        <v>146098</v>
      </c>
    </row>
    <row r="378" spans="1:8">
      <c r="A378" s="225" t="s">
        <v>384</v>
      </c>
      <c r="B378" s="147" t="s">
        <v>1321</v>
      </c>
      <c r="C378" s="148" t="s">
        <v>33</v>
      </c>
      <c r="D378" s="221">
        <v>1.2484</v>
      </c>
      <c r="E378" s="213">
        <v>5.86</v>
      </c>
      <c r="F378" s="212">
        <v>77887.12</v>
      </c>
      <c r="G378" s="214">
        <v>43831</v>
      </c>
      <c r="H378" s="214">
        <v>146098</v>
      </c>
    </row>
    <row r="379" spans="1:8">
      <c r="A379" s="191" t="s">
        <v>385</v>
      </c>
      <c r="B379" s="145" t="s">
        <v>1321</v>
      </c>
      <c r="C379" s="181" t="s">
        <v>34</v>
      </c>
      <c r="D379" s="221">
        <v>0.35170000000000001</v>
      </c>
      <c r="E379" s="213">
        <v>1.49</v>
      </c>
      <c r="F379" s="212">
        <v>30000</v>
      </c>
      <c r="G379" s="214">
        <v>43831</v>
      </c>
      <c r="H379" s="214">
        <v>146098</v>
      </c>
    </row>
    <row r="380" spans="1:8">
      <c r="A380" s="191" t="s">
        <v>386</v>
      </c>
      <c r="B380" s="145" t="s">
        <v>1321</v>
      </c>
      <c r="C380" s="181" t="s">
        <v>34</v>
      </c>
      <c r="D380" s="221">
        <v>0.44640000000000002</v>
      </c>
      <c r="E380" s="213">
        <v>1.74</v>
      </c>
      <c r="F380" s="212">
        <v>30000</v>
      </c>
      <c r="G380" s="214">
        <v>43831</v>
      </c>
      <c r="H380" s="214">
        <v>146098</v>
      </c>
    </row>
    <row r="381" spans="1:8">
      <c r="A381" s="191" t="s">
        <v>387</v>
      </c>
      <c r="B381" s="145" t="s">
        <v>1321</v>
      </c>
      <c r="C381" s="181" t="s">
        <v>34</v>
      </c>
      <c r="D381" s="221">
        <v>0.67959999999999998</v>
      </c>
      <c r="E381" s="213">
        <v>1.93</v>
      </c>
      <c r="F381" s="212">
        <v>39973.629999999997</v>
      </c>
      <c r="G381" s="214">
        <v>43831</v>
      </c>
      <c r="H381" s="214">
        <v>146098</v>
      </c>
    </row>
    <row r="382" spans="1:8">
      <c r="A382" s="225" t="s">
        <v>388</v>
      </c>
      <c r="B382" s="147" t="s">
        <v>1321</v>
      </c>
      <c r="C382" s="148" t="s">
        <v>34</v>
      </c>
      <c r="D382" s="221">
        <v>1.3358000000000001</v>
      </c>
      <c r="E382" s="213">
        <v>2.71</v>
      </c>
      <c r="F382" s="212">
        <v>84159.44</v>
      </c>
      <c r="G382" s="214">
        <v>43831</v>
      </c>
      <c r="H382" s="214">
        <v>146098</v>
      </c>
    </row>
    <row r="383" spans="1:8">
      <c r="A383" s="191" t="s">
        <v>389</v>
      </c>
      <c r="B383" s="145" t="s">
        <v>1321</v>
      </c>
      <c r="C383" s="181" t="s">
        <v>1329</v>
      </c>
      <c r="D383" s="221">
        <v>0.42849999999999999</v>
      </c>
      <c r="E383" s="213">
        <v>2.33</v>
      </c>
      <c r="F383" s="212">
        <v>30000</v>
      </c>
      <c r="G383" s="214">
        <v>43831</v>
      </c>
      <c r="H383" s="214">
        <v>146098</v>
      </c>
    </row>
    <row r="384" spans="1:8">
      <c r="A384" s="191" t="s">
        <v>390</v>
      </c>
      <c r="B384" s="145" t="s">
        <v>1321</v>
      </c>
      <c r="C384" s="181" t="s">
        <v>1329</v>
      </c>
      <c r="D384" s="221">
        <v>0.55940000000000001</v>
      </c>
      <c r="E384" s="213">
        <v>3.05</v>
      </c>
      <c r="F384" s="212">
        <v>30158.04</v>
      </c>
      <c r="G384" s="214">
        <v>43831</v>
      </c>
      <c r="H384" s="214">
        <v>146098</v>
      </c>
    </row>
    <row r="385" spans="1:8">
      <c r="A385" s="191" t="s">
        <v>391</v>
      </c>
      <c r="B385" s="145" t="s">
        <v>1321</v>
      </c>
      <c r="C385" s="181" t="s">
        <v>1329</v>
      </c>
      <c r="D385" s="221">
        <v>0.77649999999999997</v>
      </c>
      <c r="E385" s="213">
        <v>3.81</v>
      </c>
      <c r="F385" s="212">
        <v>45481.52</v>
      </c>
      <c r="G385" s="214">
        <v>43831</v>
      </c>
      <c r="H385" s="214">
        <v>146098</v>
      </c>
    </row>
    <row r="386" spans="1:8">
      <c r="A386" s="225" t="s">
        <v>392</v>
      </c>
      <c r="B386" s="147" t="s">
        <v>1321</v>
      </c>
      <c r="C386" s="148" t="s">
        <v>1329</v>
      </c>
      <c r="D386" s="221">
        <v>1.5214000000000001</v>
      </c>
      <c r="E386" s="213">
        <v>5.66</v>
      </c>
      <c r="F386" s="212">
        <v>98433.09</v>
      </c>
      <c r="G386" s="214">
        <v>43831</v>
      </c>
      <c r="H386" s="214">
        <v>146098</v>
      </c>
    </row>
    <row r="387" spans="1:8">
      <c r="A387" s="191" t="s">
        <v>393</v>
      </c>
      <c r="B387" s="145" t="s">
        <v>1321</v>
      </c>
      <c r="C387" s="181" t="s">
        <v>1330</v>
      </c>
      <c r="D387" s="221">
        <v>0.41039999999999999</v>
      </c>
      <c r="E387" s="213">
        <v>1.53</v>
      </c>
      <c r="F387" s="212">
        <v>30000</v>
      </c>
      <c r="G387" s="214">
        <v>43831</v>
      </c>
      <c r="H387" s="214">
        <v>146098</v>
      </c>
    </row>
    <row r="388" spans="1:8">
      <c r="A388" s="191" t="s">
        <v>394</v>
      </c>
      <c r="B388" s="145" t="s">
        <v>1321</v>
      </c>
      <c r="C388" s="181" t="s">
        <v>1330</v>
      </c>
      <c r="D388" s="221">
        <v>0.47289999999999999</v>
      </c>
      <c r="E388" s="213">
        <v>1.9</v>
      </c>
      <c r="F388" s="212">
        <v>30000</v>
      </c>
      <c r="G388" s="214">
        <v>43831</v>
      </c>
      <c r="H388" s="214">
        <v>146098</v>
      </c>
    </row>
    <row r="389" spans="1:8">
      <c r="A389" s="191" t="s">
        <v>395</v>
      </c>
      <c r="B389" s="145" t="s">
        <v>1321</v>
      </c>
      <c r="C389" s="181" t="s">
        <v>1330</v>
      </c>
      <c r="D389" s="221">
        <v>0.61850000000000005</v>
      </c>
      <c r="E389" s="213">
        <v>2.6</v>
      </c>
      <c r="F389" s="212">
        <v>33640.97</v>
      </c>
      <c r="G389" s="214">
        <v>43831</v>
      </c>
      <c r="H389" s="214">
        <v>146098</v>
      </c>
    </row>
    <row r="390" spans="1:8">
      <c r="A390" s="225" t="s">
        <v>396</v>
      </c>
      <c r="B390" s="147" t="s">
        <v>1321</v>
      </c>
      <c r="C390" s="148" t="s">
        <v>1330</v>
      </c>
      <c r="D390" s="221">
        <v>1.1243000000000001</v>
      </c>
      <c r="E390" s="213">
        <v>3.75</v>
      </c>
      <c r="F390" s="212">
        <v>77763.429999999993</v>
      </c>
      <c r="G390" s="214">
        <v>43831</v>
      </c>
      <c r="H390" s="214">
        <v>146098</v>
      </c>
    </row>
    <row r="391" spans="1:8">
      <c r="A391" s="191" t="s">
        <v>397</v>
      </c>
      <c r="B391" s="145" t="s">
        <v>1321</v>
      </c>
      <c r="C391" s="181" t="s">
        <v>35</v>
      </c>
      <c r="D391" s="221">
        <v>0.40749999999999997</v>
      </c>
      <c r="E391" s="213">
        <v>1.79</v>
      </c>
      <c r="F391" s="212">
        <v>30000</v>
      </c>
      <c r="G391" s="214">
        <v>43831</v>
      </c>
      <c r="H391" s="214">
        <v>146098</v>
      </c>
    </row>
    <row r="392" spans="1:8">
      <c r="A392" s="191" t="s">
        <v>398</v>
      </c>
      <c r="B392" s="145" t="s">
        <v>1321</v>
      </c>
      <c r="C392" s="181" t="s">
        <v>35</v>
      </c>
      <c r="D392" s="221">
        <v>0.47160000000000002</v>
      </c>
      <c r="E392" s="213">
        <v>2.29</v>
      </c>
      <c r="F392" s="212">
        <v>30000</v>
      </c>
      <c r="G392" s="214">
        <v>43831</v>
      </c>
      <c r="H392" s="214">
        <v>146098</v>
      </c>
    </row>
    <row r="393" spans="1:8">
      <c r="A393" s="191" t="s">
        <v>399</v>
      </c>
      <c r="B393" s="145" t="s">
        <v>1321</v>
      </c>
      <c r="C393" s="181" t="s">
        <v>35</v>
      </c>
      <c r="D393" s="221">
        <v>0.62580000000000002</v>
      </c>
      <c r="E393" s="213">
        <v>3.23</v>
      </c>
      <c r="F393" s="212">
        <v>36512.31</v>
      </c>
      <c r="G393" s="214">
        <v>43831</v>
      </c>
      <c r="H393" s="214">
        <v>146098</v>
      </c>
    </row>
    <row r="394" spans="1:8">
      <c r="A394" s="225" t="s">
        <v>400</v>
      </c>
      <c r="B394" s="147" t="s">
        <v>1321</v>
      </c>
      <c r="C394" s="148" t="s">
        <v>35</v>
      </c>
      <c r="D394" s="221">
        <v>1.1220000000000001</v>
      </c>
      <c r="E394" s="213">
        <v>4.95</v>
      </c>
      <c r="F394" s="212">
        <v>77184.72</v>
      </c>
      <c r="G394" s="214">
        <v>43831</v>
      </c>
      <c r="H394" s="214">
        <v>146098</v>
      </c>
    </row>
    <row r="395" spans="1:8">
      <c r="A395" s="191" t="s">
        <v>401</v>
      </c>
      <c r="B395" s="145" t="s">
        <v>1321</v>
      </c>
      <c r="C395" s="181" t="s">
        <v>1331</v>
      </c>
      <c r="D395" s="221">
        <v>0.45669999999999999</v>
      </c>
      <c r="E395" s="213">
        <v>1.83</v>
      </c>
      <c r="F395" s="212">
        <v>30000</v>
      </c>
      <c r="G395" s="214">
        <v>43831</v>
      </c>
      <c r="H395" s="214">
        <v>146098</v>
      </c>
    </row>
    <row r="396" spans="1:8">
      <c r="A396" s="191" t="s">
        <v>402</v>
      </c>
      <c r="B396" s="145" t="s">
        <v>1321</v>
      </c>
      <c r="C396" s="181" t="s">
        <v>1331</v>
      </c>
      <c r="D396" s="221">
        <v>0.55859999999999999</v>
      </c>
      <c r="E396" s="213">
        <v>2.57</v>
      </c>
      <c r="F396" s="212">
        <v>33336.01</v>
      </c>
      <c r="G396" s="214">
        <v>43831</v>
      </c>
      <c r="H396" s="214">
        <v>146098</v>
      </c>
    </row>
    <row r="397" spans="1:8">
      <c r="A397" s="191" t="s">
        <v>403</v>
      </c>
      <c r="B397" s="145" t="s">
        <v>1321</v>
      </c>
      <c r="C397" s="181" t="s">
        <v>1331</v>
      </c>
      <c r="D397" s="221">
        <v>0.83830000000000005</v>
      </c>
      <c r="E397" s="213">
        <v>3.78</v>
      </c>
      <c r="F397" s="212">
        <v>59414.47</v>
      </c>
      <c r="G397" s="214">
        <v>43831</v>
      </c>
      <c r="H397" s="214">
        <v>146098</v>
      </c>
    </row>
    <row r="398" spans="1:8">
      <c r="A398" s="225" t="s">
        <v>404</v>
      </c>
      <c r="B398" s="147" t="s">
        <v>1321</v>
      </c>
      <c r="C398" s="148" t="s">
        <v>1331</v>
      </c>
      <c r="D398" s="221">
        <v>1.7451000000000001</v>
      </c>
      <c r="E398" s="213">
        <v>5.18</v>
      </c>
      <c r="F398" s="212">
        <v>163618.09</v>
      </c>
      <c r="G398" s="214">
        <v>43831</v>
      </c>
      <c r="H398" s="214">
        <v>146098</v>
      </c>
    </row>
    <row r="399" spans="1:8">
      <c r="A399" s="191" t="s">
        <v>405</v>
      </c>
      <c r="B399" s="145" t="s">
        <v>1321</v>
      </c>
      <c r="C399" s="181" t="s">
        <v>1332</v>
      </c>
      <c r="D399" s="221">
        <v>0.3599</v>
      </c>
      <c r="E399" s="213">
        <v>1.87</v>
      </c>
      <c r="F399" s="212">
        <v>30000</v>
      </c>
      <c r="G399" s="214">
        <v>43831</v>
      </c>
      <c r="H399" s="214">
        <v>146098</v>
      </c>
    </row>
    <row r="400" spans="1:8">
      <c r="A400" s="191" t="s">
        <v>406</v>
      </c>
      <c r="B400" s="145" t="s">
        <v>1321</v>
      </c>
      <c r="C400" s="181" t="s">
        <v>1332</v>
      </c>
      <c r="D400" s="221">
        <v>0.47139999999999999</v>
      </c>
      <c r="E400" s="213">
        <v>2.46</v>
      </c>
      <c r="F400" s="212">
        <v>30000</v>
      </c>
      <c r="G400" s="214">
        <v>43831</v>
      </c>
      <c r="H400" s="214">
        <v>146098</v>
      </c>
    </row>
    <row r="401" spans="1:8">
      <c r="A401" s="191" t="s">
        <v>407</v>
      </c>
      <c r="B401" s="145" t="s">
        <v>1321</v>
      </c>
      <c r="C401" s="181" t="s">
        <v>1332</v>
      </c>
      <c r="D401" s="221">
        <v>0.69550000000000001</v>
      </c>
      <c r="E401" s="213">
        <v>3.67</v>
      </c>
      <c r="F401" s="212">
        <v>36997.9</v>
      </c>
      <c r="G401" s="214">
        <v>43831</v>
      </c>
      <c r="H401" s="214">
        <v>146098</v>
      </c>
    </row>
    <row r="402" spans="1:8">
      <c r="A402" s="225" t="s">
        <v>408</v>
      </c>
      <c r="B402" s="147" t="s">
        <v>1321</v>
      </c>
      <c r="C402" s="148" t="s">
        <v>1332</v>
      </c>
      <c r="D402" s="221">
        <v>1.2463</v>
      </c>
      <c r="E402" s="213">
        <v>5.32</v>
      </c>
      <c r="F402" s="212">
        <v>74896.929999999993</v>
      </c>
      <c r="G402" s="214">
        <v>43831</v>
      </c>
      <c r="H402" s="214">
        <v>146098</v>
      </c>
    </row>
    <row r="403" spans="1:8">
      <c r="A403" s="191" t="s">
        <v>409</v>
      </c>
      <c r="B403" s="145" t="s">
        <v>1321</v>
      </c>
      <c r="C403" s="181" t="s">
        <v>36</v>
      </c>
      <c r="D403" s="221">
        <v>0.44779999999999998</v>
      </c>
      <c r="E403" s="213">
        <v>1.47</v>
      </c>
      <c r="F403" s="212">
        <v>30000</v>
      </c>
      <c r="G403" s="214">
        <v>43831</v>
      </c>
      <c r="H403" s="214">
        <v>146098</v>
      </c>
    </row>
    <row r="404" spans="1:8">
      <c r="A404" s="191" t="s">
        <v>410</v>
      </c>
      <c r="B404" s="145" t="s">
        <v>1321</v>
      </c>
      <c r="C404" s="181" t="s">
        <v>36</v>
      </c>
      <c r="D404" s="221">
        <v>0.48809999999999998</v>
      </c>
      <c r="E404" s="213">
        <v>1.81</v>
      </c>
      <c r="F404" s="212">
        <v>30000</v>
      </c>
      <c r="G404" s="214">
        <v>43831</v>
      </c>
      <c r="H404" s="214">
        <v>146098</v>
      </c>
    </row>
    <row r="405" spans="1:8">
      <c r="A405" s="191" t="s">
        <v>411</v>
      </c>
      <c r="B405" s="145" t="s">
        <v>1321</v>
      </c>
      <c r="C405" s="181" t="s">
        <v>36</v>
      </c>
      <c r="D405" s="221">
        <v>0.59309999999999996</v>
      </c>
      <c r="E405" s="213">
        <v>2.3199999999999998</v>
      </c>
      <c r="F405" s="212">
        <v>30262.720000000001</v>
      </c>
      <c r="G405" s="214">
        <v>43831</v>
      </c>
      <c r="H405" s="214">
        <v>146098</v>
      </c>
    </row>
    <row r="406" spans="1:8">
      <c r="A406" s="225" t="s">
        <v>412</v>
      </c>
      <c r="B406" s="147" t="s">
        <v>1321</v>
      </c>
      <c r="C406" s="148" t="s">
        <v>36</v>
      </c>
      <c r="D406" s="221">
        <v>0.89900000000000002</v>
      </c>
      <c r="E406" s="213">
        <v>3.25</v>
      </c>
      <c r="F406" s="212">
        <v>47769.1</v>
      </c>
      <c r="G406" s="214">
        <v>43831</v>
      </c>
      <c r="H406" s="214">
        <v>146098</v>
      </c>
    </row>
    <row r="407" spans="1:8">
      <c r="A407" s="191" t="s">
        <v>413</v>
      </c>
      <c r="B407" s="145" t="s">
        <v>1321</v>
      </c>
      <c r="C407" s="181" t="s">
        <v>37</v>
      </c>
      <c r="D407" s="221">
        <v>0.48670000000000002</v>
      </c>
      <c r="E407" s="213">
        <v>1.89</v>
      </c>
      <c r="F407" s="212">
        <v>30000</v>
      </c>
      <c r="G407" s="214">
        <v>43831</v>
      </c>
      <c r="H407" s="214">
        <v>146098</v>
      </c>
    </row>
    <row r="408" spans="1:8">
      <c r="A408" s="191" t="s">
        <v>414</v>
      </c>
      <c r="B408" s="145" t="s">
        <v>1321</v>
      </c>
      <c r="C408" s="181" t="s">
        <v>37</v>
      </c>
      <c r="D408" s="221">
        <v>0.53639999999999999</v>
      </c>
      <c r="E408" s="213">
        <v>2.3199999999999998</v>
      </c>
      <c r="F408" s="212">
        <v>30000</v>
      </c>
      <c r="G408" s="214">
        <v>43831</v>
      </c>
      <c r="H408" s="214">
        <v>146098</v>
      </c>
    </row>
    <row r="409" spans="1:8">
      <c r="A409" s="191" t="s">
        <v>415</v>
      </c>
      <c r="B409" s="145" t="s">
        <v>1321</v>
      </c>
      <c r="C409" s="181" t="s">
        <v>37</v>
      </c>
      <c r="D409" s="221">
        <v>0.66269999999999996</v>
      </c>
      <c r="E409" s="213">
        <v>3.11</v>
      </c>
      <c r="F409" s="212">
        <v>35951.08</v>
      </c>
      <c r="G409" s="214">
        <v>43831</v>
      </c>
      <c r="H409" s="214">
        <v>146098</v>
      </c>
    </row>
    <row r="410" spans="1:8">
      <c r="A410" s="225" t="s">
        <v>416</v>
      </c>
      <c r="B410" s="147" t="s">
        <v>1321</v>
      </c>
      <c r="C410" s="148" t="s">
        <v>37</v>
      </c>
      <c r="D410" s="221">
        <v>1.1471</v>
      </c>
      <c r="E410" s="213">
        <v>4.63</v>
      </c>
      <c r="F410" s="212">
        <v>80734.69</v>
      </c>
      <c r="G410" s="214">
        <v>43831</v>
      </c>
      <c r="H410" s="214">
        <v>146098</v>
      </c>
    </row>
    <row r="411" spans="1:8">
      <c r="A411" s="191" t="s">
        <v>417</v>
      </c>
      <c r="B411" s="145" t="s">
        <v>1321</v>
      </c>
      <c r="C411" s="181" t="s">
        <v>38</v>
      </c>
      <c r="D411" s="221">
        <v>0.46300000000000002</v>
      </c>
      <c r="E411" s="213">
        <v>2.0499999999999998</v>
      </c>
      <c r="F411" s="212">
        <v>54684.33</v>
      </c>
      <c r="G411" s="214">
        <v>43831</v>
      </c>
      <c r="H411" s="214">
        <v>146098</v>
      </c>
    </row>
    <row r="412" spans="1:8">
      <c r="A412" s="191" t="s">
        <v>418</v>
      </c>
      <c r="B412" s="145" t="s">
        <v>1321</v>
      </c>
      <c r="C412" s="181" t="s">
        <v>38</v>
      </c>
      <c r="D412" s="221">
        <v>0.5232</v>
      </c>
      <c r="E412" s="213">
        <v>2.6</v>
      </c>
      <c r="F412" s="212">
        <v>41799.06</v>
      </c>
      <c r="G412" s="214">
        <v>43831</v>
      </c>
      <c r="H412" s="214">
        <v>146098</v>
      </c>
    </row>
    <row r="413" spans="1:8">
      <c r="A413" s="191" t="s">
        <v>419</v>
      </c>
      <c r="B413" s="145" t="s">
        <v>1321</v>
      </c>
      <c r="C413" s="181" t="s">
        <v>38</v>
      </c>
      <c r="D413" s="221">
        <v>0.87770000000000004</v>
      </c>
      <c r="E413" s="213">
        <v>3.77</v>
      </c>
      <c r="F413" s="212">
        <v>56403.89</v>
      </c>
      <c r="G413" s="214">
        <v>43831</v>
      </c>
      <c r="H413" s="214">
        <v>146098</v>
      </c>
    </row>
    <row r="414" spans="1:8">
      <c r="A414" s="225" t="s">
        <v>420</v>
      </c>
      <c r="B414" s="147" t="s">
        <v>1321</v>
      </c>
      <c r="C414" s="148" t="s">
        <v>38</v>
      </c>
      <c r="D414" s="221">
        <v>2.1372</v>
      </c>
      <c r="E414" s="213">
        <v>6.05</v>
      </c>
      <c r="F414" s="212">
        <v>168740.07</v>
      </c>
      <c r="G414" s="214">
        <v>43831</v>
      </c>
      <c r="H414" s="214">
        <v>146098</v>
      </c>
    </row>
    <row r="415" spans="1:8">
      <c r="A415" s="191" t="s">
        <v>421</v>
      </c>
      <c r="B415" s="145" t="s">
        <v>1321</v>
      </c>
      <c r="C415" s="181" t="s">
        <v>1534</v>
      </c>
      <c r="D415" s="221">
        <v>0.61070000000000002</v>
      </c>
      <c r="E415" s="213">
        <v>1.86</v>
      </c>
      <c r="F415" s="212">
        <v>35126.31</v>
      </c>
      <c r="G415" s="214">
        <v>43831</v>
      </c>
      <c r="H415" s="214">
        <v>146098</v>
      </c>
    </row>
    <row r="416" spans="1:8">
      <c r="A416" s="191" t="s">
        <v>422</v>
      </c>
      <c r="B416" s="145" t="s">
        <v>1321</v>
      </c>
      <c r="C416" s="181" t="s">
        <v>1534</v>
      </c>
      <c r="D416" s="221">
        <v>0.61499999999999999</v>
      </c>
      <c r="E416" s="213">
        <v>2.59</v>
      </c>
      <c r="F416" s="212">
        <v>35880.76</v>
      </c>
      <c r="G416" s="214">
        <v>43831</v>
      </c>
      <c r="H416" s="214">
        <v>146098</v>
      </c>
    </row>
    <row r="417" spans="1:8">
      <c r="A417" s="191" t="s">
        <v>423</v>
      </c>
      <c r="B417" s="145" t="s">
        <v>1321</v>
      </c>
      <c r="C417" s="181" t="s">
        <v>1534</v>
      </c>
      <c r="D417" s="221">
        <v>0.92300000000000004</v>
      </c>
      <c r="E417" s="213">
        <v>3.8</v>
      </c>
      <c r="F417" s="212">
        <v>60555.9</v>
      </c>
      <c r="G417" s="214">
        <v>43831</v>
      </c>
      <c r="H417" s="214">
        <v>146098</v>
      </c>
    </row>
    <row r="418" spans="1:8">
      <c r="A418" s="225" t="s">
        <v>424</v>
      </c>
      <c r="B418" s="147" t="s">
        <v>1321</v>
      </c>
      <c r="C418" s="148" t="s">
        <v>1534</v>
      </c>
      <c r="D418" s="221">
        <v>1.8381000000000001</v>
      </c>
      <c r="E418" s="213">
        <v>6.7</v>
      </c>
      <c r="F418" s="212">
        <v>117295.58</v>
      </c>
      <c r="G418" s="214">
        <v>43831</v>
      </c>
      <c r="H418" s="214">
        <v>146098</v>
      </c>
    </row>
    <row r="419" spans="1:8">
      <c r="A419" s="191" t="s">
        <v>425</v>
      </c>
      <c r="B419" s="145" t="s">
        <v>1321</v>
      </c>
      <c r="C419" s="181" t="s">
        <v>1333</v>
      </c>
      <c r="D419" s="221">
        <v>0.45179999999999998</v>
      </c>
      <c r="E419" s="213">
        <v>2.0699999999999998</v>
      </c>
      <c r="F419" s="212">
        <v>30000</v>
      </c>
      <c r="G419" s="214">
        <v>43831</v>
      </c>
      <c r="H419" s="214">
        <v>146098</v>
      </c>
    </row>
    <row r="420" spans="1:8">
      <c r="A420" s="191" t="s">
        <v>426</v>
      </c>
      <c r="B420" s="145" t="s">
        <v>1321</v>
      </c>
      <c r="C420" s="181" t="s">
        <v>1333</v>
      </c>
      <c r="D420" s="221">
        <v>0.56489999999999996</v>
      </c>
      <c r="E420" s="213">
        <v>2.61</v>
      </c>
      <c r="F420" s="212">
        <v>32476.52</v>
      </c>
      <c r="G420" s="214">
        <v>43831</v>
      </c>
      <c r="H420" s="214">
        <v>146098</v>
      </c>
    </row>
    <row r="421" spans="1:8">
      <c r="A421" s="191" t="s">
        <v>427</v>
      </c>
      <c r="B421" s="145" t="s">
        <v>1321</v>
      </c>
      <c r="C421" s="181" t="s">
        <v>1333</v>
      </c>
      <c r="D421" s="221">
        <v>0.7762</v>
      </c>
      <c r="E421" s="213">
        <v>3.63</v>
      </c>
      <c r="F421" s="212">
        <v>45833.95</v>
      </c>
      <c r="G421" s="214">
        <v>43831</v>
      </c>
      <c r="H421" s="214">
        <v>146098</v>
      </c>
    </row>
    <row r="422" spans="1:8">
      <c r="A422" s="225" t="s">
        <v>428</v>
      </c>
      <c r="B422" s="147" t="s">
        <v>1321</v>
      </c>
      <c r="C422" s="148" t="s">
        <v>1333</v>
      </c>
      <c r="D422" s="221">
        <v>1.5711999999999999</v>
      </c>
      <c r="E422" s="213">
        <v>5.67</v>
      </c>
      <c r="F422" s="212">
        <v>126929.60000000001</v>
      </c>
      <c r="G422" s="214">
        <v>43831</v>
      </c>
      <c r="H422" s="214">
        <v>146098</v>
      </c>
    </row>
    <row r="423" spans="1:8">
      <c r="A423" s="191" t="s">
        <v>429</v>
      </c>
      <c r="B423" s="145" t="s">
        <v>1334</v>
      </c>
      <c r="C423" s="181" t="s">
        <v>1335</v>
      </c>
      <c r="D423" s="221">
        <v>1.0871</v>
      </c>
      <c r="E423" s="213">
        <v>2.44</v>
      </c>
      <c r="F423" s="212">
        <v>47745.53</v>
      </c>
      <c r="G423" s="214">
        <v>43831</v>
      </c>
      <c r="H423" s="214">
        <v>146098</v>
      </c>
    </row>
    <row r="424" spans="1:8">
      <c r="A424" s="191" t="s">
        <v>430</v>
      </c>
      <c r="B424" s="145" t="s">
        <v>1334</v>
      </c>
      <c r="C424" s="181" t="s">
        <v>1335</v>
      </c>
      <c r="D424" s="221">
        <v>1.6136999999999999</v>
      </c>
      <c r="E424" s="213">
        <v>5.55</v>
      </c>
      <c r="F424" s="212">
        <v>79789.11</v>
      </c>
      <c r="G424" s="214">
        <v>43831</v>
      </c>
      <c r="H424" s="214">
        <v>146098</v>
      </c>
    </row>
    <row r="425" spans="1:8">
      <c r="A425" s="191" t="s">
        <v>431</v>
      </c>
      <c r="B425" s="145" t="s">
        <v>1334</v>
      </c>
      <c r="C425" s="181" t="s">
        <v>1335</v>
      </c>
      <c r="D425" s="221">
        <v>2.5960999999999999</v>
      </c>
      <c r="E425" s="213">
        <v>10.01</v>
      </c>
      <c r="F425" s="212">
        <v>130709.31</v>
      </c>
      <c r="G425" s="214">
        <v>43831</v>
      </c>
      <c r="H425" s="214">
        <v>146098</v>
      </c>
    </row>
    <row r="426" spans="1:8">
      <c r="A426" s="225" t="s">
        <v>432</v>
      </c>
      <c r="B426" s="147" t="s">
        <v>1334</v>
      </c>
      <c r="C426" s="148" t="s">
        <v>1335</v>
      </c>
      <c r="D426" s="221">
        <v>4.7577999999999996</v>
      </c>
      <c r="E426" s="213">
        <v>15.18</v>
      </c>
      <c r="F426" s="212">
        <v>256403.31</v>
      </c>
      <c r="G426" s="214">
        <v>43831</v>
      </c>
      <c r="H426" s="214">
        <v>146098</v>
      </c>
    </row>
    <row r="427" spans="1:8">
      <c r="A427" s="191" t="s">
        <v>433</v>
      </c>
      <c r="B427" s="145" t="s">
        <v>1334</v>
      </c>
      <c r="C427" s="181" t="s">
        <v>1336</v>
      </c>
      <c r="D427" s="221">
        <v>0.5605</v>
      </c>
      <c r="E427" s="213">
        <v>1.97</v>
      </c>
      <c r="F427" s="212">
        <v>30000</v>
      </c>
      <c r="G427" s="214">
        <v>43831</v>
      </c>
      <c r="H427" s="214">
        <v>146098</v>
      </c>
    </row>
    <row r="428" spans="1:8">
      <c r="A428" s="191" t="s">
        <v>434</v>
      </c>
      <c r="B428" s="145" t="s">
        <v>1334</v>
      </c>
      <c r="C428" s="181" t="s">
        <v>1336</v>
      </c>
      <c r="D428" s="221">
        <v>0.9768</v>
      </c>
      <c r="E428" s="213">
        <v>3.2</v>
      </c>
      <c r="F428" s="212">
        <v>56500.79</v>
      </c>
      <c r="G428" s="214">
        <v>43831</v>
      </c>
      <c r="H428" s="214">
        <v>146098</v>
      </c>
    </row>
    <row r="429" spans="1:8">
      <c r="A429" s="191" t="s">
        <v>435</v>
      </c>
      <c r="B429" s="145" t="s">
        <v>1334</v>
      </c>
      <c r="C429" s="181" t="s">
        <v>1336</v>
      </c>
      <c r="D429" s="221">
        <v>1.5519000000000001</v>
      </c>
      <c r="E429" s="213">
        <v>6.3</v>
      </c>
      <c r="F429" s="212">
        <v>87753.59</v>
      </c>
      <c r="G429" s="214">
        <v>43831</v>
      </c>
      <c r="H429" s="214">
        <v>146098</v>
      </c>
    </row>
    <row r="430" spans="1:8">
      <c r="A430" s="225" t="s">
        <v>436</v>
      </c>
      <c r="B430" s="147" t="s">
        <v>1334</v>
      </c>
      <c r="C430" s="148" t="s">
        <v>1336</v>
      </c>
      <c r="D430" s="221">
        <v>3.2835000000000001</v>
      </c>
      <c r="E430" s="213">
        <v>10.59</v>
      </c>
      <c r="F430" s="212">
        <v>187268.68</v>
      </c>
      <c r="G430" s="214">
        <v>43831</v>
      </c>
      <c r="H430" s="214">
        <v>146098</v>
      </c>
    </row>
    <row r="431" spans="1:8">
      <c r="A431" s="191" t="s">
        <v>437</v>
      </c>
      <c r="B431" s="145" t="s">
        <v>1334</v>
      </c>
      <c r="C431" s="181" t="s">
        <v>1337</v>
      </c>
      <c r="D431" s="221">
        <v>0.80630000000000002</v>
      </c>
      <c r="E431" s="213">
        <v>3.23</v>
      </c>
      <c r="F431" s="212">
        <v>38359.43</v>
      </c>
      <c r="G431" s="214">
        <v>43831</v>
      </c>
      <c r="H431" s="214">
        <v>146098</v>
      </c>
    </row>
    <row r="432" spans="1:8">
      <c r="A432" s="191" t="s">
        <v>438</v>
      </c>
      <c r="B432" s="145" t="s">
        <v>1334</v>
      </c>
      <c r="C432" s="181" t="s">
        <v>1337</v>
      </c>
      <c r="D432" s="221">
        <v>1.1635</v>
      </c>
      <c r="E432" s="213">
        <v>5.15</v>
      </c>
      <c r="F432" s="212">
        <v>54339.91</v>
      </c>
      <c r="G432" s="214">
        <v>43831</v>
      </c>
      <c r="H432" s="214">
        <v>146098</v>
      </c>
    </row>
    <row r="433" spans="1:8">
      <c r="A433" s="191" t="s">
        <v>439</v>
      </c>
      <c r="B433" s="145" t="s">
        <v>1334</v>
      </c>
      <c r="C433" s="181" t="s">
        <v>1337</v>
      </c>
      <c r="D433" s="221">
        <v>1.8512999999999999</v>
      </c>
      <c r="E433" s="213">
        <v>8.43</v>
      </c>
      <c r="F433" s="212">
        <v>96329.85</v>
      </c>
      <c r="G433" s="214">
        <v>43831</v>
      </c>
      <c r="H433" s="214">
        <v>146098</v>
      </c>
    </row>
    <row r="434" spans="1:8">
      <c r="A434" s="225" t="s">
        <v>440</v>
      </c>
      <c r="B434" s="147" t="s">
        <v>1334</v>
      </c>
      <c r="C434" s="148" t="s">
        <v>1337</v>
      </c>
      <c r="D434" s="221">
        <v>3.2427000000000001</v>
      </c>
      <c r="E434" s="213">
        <v>12.17</v>
      </c>
      <c r="F434" s="212">
        <v>180719.63</v>
      </c>
      <c r="G434" s="214">
        <v>43831</v>
      </c>
      <c r="H434" s="214">
        <v>146098</v>
      </c>
    </row>
    <row r="435" spans="1:8">
      <c r="A435" s="191" t="s">
        <v>441</v>
      </c>
      <c r="B435" s="145" t="s">
        <v>1334</v>
      </c>
      <c r="C435" s="181" t="s">
        <v>39</v>
      </c>
      <c r="D435" s="221">
        <v>0.98460000000000003</v>
      </c>
      <c r="E435" s="213">
        <v>4.49</v>
      </c>
      <c r="F435" s="212">
        <v>44046.02</v>
      </c>
      <c r="G435" s="214">
        <v>43831</v>
      </c>
      <c r="H435" s="214">
        <v>146098</v>
      </c>
    </row>
    <row r="436" spans="1:8">
      <c r="A436" s="191" t="s">
        <v>442</v>
      </c>
      <c r="B436" s="145" t="s">
        <v>1334</v>
      </c>
      <c r="C436" s="181" t="s">
        <v>39</v>
      </c>
      <c r="D436" s="221">
        <v>1.2572000000000001</v>
      </c>
      <c r="E436" s="213">
        <v>6.24</v>
      </c>
      <c r="F436" s="212">
        <v>57399.5</v>
      </c>
      <c r="G436" s="214">
        <v>43831</v>
      </c>
      <c r="H436" s="214">
        <v>146098</v>
      </c>
    </row>
    <row r="437" spans="1:8">
      <c r="A437" s="191" t="s">
        <v>443</v>
      </c>
      <c r="B437" s="145" t="s">
        <v>1334</v>
      </c>
      <c r="C437" s="181" t="s">
        <v>39</v>
      </c>
      <c r="D437" s="221">
        <v>1.8884000000000001</v>
      </c>
      <c r="E437" s="213">
        <v>9.31</v>
      </c>
      <c r="F437" s="212">
        <v>89985.13</v>
      </c>
      <c r="G437" s="214">
        <v>43831</v>
      </c>
      <c r="H437" s="214">
        <v>146098</v>
      </c>
    </row>
    <row r="438" spans="1:8">
      <c r="A438" s="225" t="s">
        <v>444</v>
      </c>
      <c r="B438" s="147" t="s">
        <v>1334</v>
      </c>
      <c r="C438" s="148" t="s">
        <v>39</v>
      </c>
      <c r="D438" s="221">
        <v>3.2719</v>
      </c>
      <c r="E438" s="213">
        <v>13.56</v>
      </c>
      <c r="F438" s="212">
        <v>171278.63</v>
      </c>
      <c r="G438" s="214">
        <v>43831</v>
      </c>
      <c r="H438" s="214">
        <v>146098</v>
      </c>
    </row>
    <row r="439" spans="1:8">
      <c r="A439" s="191" t="s">
        <v>445</v>
      </c>
      <c r="B439" s="145" t="s">
        <v>1334</v>
      </c>
      <c r="C439" s="181" t="s">
        <v>1338</v>
      </c>
      <c r="D439" s="221">
        <v>0.66180000000000005</v>
      </c>
      <c r="E439" s="213">
        <v>2.4300000000000002</v>
      </c>
      <c r="F439" s="212">
        <v>33716.39</v>
      </c>
      <c r="G439" s="214">
        <v>43831</v>
      </c>
      <c r="H439" s="214">
        <v>146098</v>
      </c>
    </row>
    <row r="440" spans="1:8">
      <c r="A440" s="191" t="s">
        <v>446</v>
      </c>
      <c r="B440" s="145" t="s">
        <v>1334</v>
      </c>
      <c r="C440" s="181" t="s">
        <v>1338</v>
      </c>
      <c r="D440" s="221">
        <v>0.96189999999999998</v>
      </c>
      <c r="E440" s="213">
        <v>3.53</v>
      </c>
      <c r="F440" s="212">
        <v>48759.62</v>
      </c>
      <c r="G440" s="214">
        <v>43831</v>
      </c>
      <c r="H440" s="214">
        <v>146098</v>
      </c>
    </row>
    <row r="441" spans="1:8">
      <c r="A441" s="191" t="s">
        <v>447</v>
      </c>
      <c r="B441" s="145" t="s">
        <v>1334</v>
      </c>
      <c r="C441" s="181" t="s">
        <v>1338</v>
      </c>
      <c r="D441" s="221">
        <v>1.3440000000000001</v>
      </c>
      <c r="E441" s="213">
        <v>5.55</v>
      </c>
      <c r="F441" s="212">
        <v>76491.009999999995</v>
      </c>
      <c r="G441" s="214">
        <v>43831</v>
      </c>
      <c r="H441" s="214">
        <v>146098</v>
      </c>
    </row>
    <row r="442" spans="1:8">
      <c r="A442" s="225" t="s">
        <v>448</v>
      </c>
      <c r="B442" s="147" t="s">
        <v>1334</v>
      </c>
      <c r="C442" s="148" t="s">
        <v>1338</v>
      </c>
      <c r="D442" s="221">
        <v>2.7770999999999999</v>
      </c>
      <c r="E442" s="213">
        <v>10.39</v>
      </c>
      <c r="F442" s="212">
        <v>161945.57</v>
      </c>
      <c r="G442" s="214">
        <v>43831</v>
      </c>
      <c r="H442" s="214">
        <v>146098</v>
      </c>
    </row>
    <row r="443" spans="1:8">
      <c r="A443" s="191" t="s">
        <v>449</v>
      </c>
      <c r="B443" s="145" t="s">
        <v>1334</v>
      </c>
      <c r="C443" s="181" t="s">
        <v>1339</v>
      </c>
      <c r="D443" s="221">
        <v>0.8851</v>
      </c>
      <c r="E443" s="213">
        <v>2.75</v>
      </c>
      <c r="F443" s="212">
        <v>38434.379999999997</v>
      </c>
      <c r="G443" s="214">
        <v>43831</v>
      </c>
      <c r="H443" s="214">
        <v>146098</v>
      </c>
    </row>
    <row r="444" spans="1:8">
      <c r="A444" s="191" t="s">
        <v>450</v>
      </c>
      <c r="B444" s="145" t="s">
        <v>1334</v>
      </c>
      <c r="C444" s="181" t="s">
        <v>1339</v>
      </c>
      <c r="D444" s="221">
        <v>1.1424000000000001</v>
      </c>
      <c r="E444" s="213">
        <v>4.0599999999999996</v>
      </c>
      <c r="F444" s="212">
        <v>52378.27</v>
      </c>
      <c r="G444" s="214">
        <v>43831</v>
      </c>
      <c r="H444" s="214">
        <v>146098</v>
      </c>
    </row>
    <row r="445" spans="1:8">
      <c r="A445" s="191" t="s">
        <v>451</v>
      </c>
      <c r="B445" s="145" t="s">
        <v>1334</v>
      </c>
      <c r="C445" s="181" t="s">
        <v>1339</v>
      </c>
      <c r="D445" s="221">
        <v>1.7787999999999999</v>
      </c>
      <c r="E445" s="213">
        <v>6.52</v>
      </c>
      <c r="F445" s="212">
        <v>87267.65</v>
      </c>
      <c r="G445" s="214">
        <v>43831</v>
      </c>
      <c r="H445" s="214">
        <v>146098</v>
      </c>
    </row>
    <row r="446" spans="1:8">
      <c r="A446" s="225" t="s">
        <v>452</v>
      </c>
      <c r="B446" s="147" t="s">
        <v>1334</v>
      </c>
      <c r="C446" s="148" t="s">
        <v>1339</v>
      </c>
      <c r="D446" s="221">
        <v>3.3109999999999999</v>
      </c>
      <c r="E446" s="213">
        <v>11.27</v>
      </c>
      <c r="F446" s="212">
        <v>179360.09</v>
      </c>
      <c r="G446" s="214">
        <v>43831</v>
      </c>
      <c r="H446" s="214">
        <v>146098</v>
      </c>
    </row>
    <row r="447" spans="1:8">
      <c r="A447" s="191" t="s">
        <v>453</v>
      </c>
      <c r="B447" s="145" t="s">
        <v>1334</v>
      </c>
      <c r="C447" s="181" t="s">
        <v>1340</v>
      </c>
      <c r="D447" s="221">
        <v>0.66200000000000003</v>
      </c>
      <c r="E447" s="213">
        <v>1.84</v>
      </c>
      <c r="F447" s="212">
        <v>30000</v>
      </c>
      <c r="G447" s="214">
        <v>43831</v>
      </c>
      <c r="H447" s="214">
        <v>146098</v>
      </c>
    </row>
    <row r="448" spans="1:8">
      <c r="A448" s="191" t="s">
        <v>454</v>
      </c>
      <c r="B448" s="145" t="s">
        <v>1334</v>
      </c>
      <c r="C448" s="181" t="s">
        <v>1340</v>
      </c>
      <c r="D448" s="221">
        <v>0.89500000000000002</v>
      </c>
      <c r="E448" s="213">
        <v>3.04</v>
      </c>
      <c r="F448" s="212">
        <v>43350.66</v>
      </c>
      <c r="G448" s="214">
        <v>43831</v>
      </c>
      <c r="H448" s="214">
        <v>146098</v>
      </c>
    </row>
    <row r="449" spans="1:8">
      <c r="A449" s="191" t="s">
        <v>455</v>
      </c>
      <c r="B449" s="145" t="s">
        <v>1334</v>
      </c>
      <c r="C449" s="181" t="s">
        <v>1340</v>
      </c>
      <c r="D449" s="221">
        <v>1.2968</v>
      </c>
      <c r="E449" s="213">
        <v>4.78</v>
      </c>
      <c r="F449" s="212">
        <v>79420.800000000003</v>
      </c>
      <c r="G449" s="214">
        <v>43831</v>
      </c>
      <c r="H449" s="214">
        <v>146098</v>
      </c>
    </row>
    <row r="450" spans="1:8">
      <c r="A450" s="225" t="s">
        <v>456</v>
      </c>
      <c r="B450" s="147" t="s">
        <v>1334</v>
      </c>
      <c r="C450" s="148" t="s">
        <v>1340</v>
      </c>
      <c r="D450" s="221">
        <v>2.7429000000000001</v>
      </c>
      <c r="E450" s="213">
        <v>8.65</v>
      </c>
      <c r="F450" s="212">
        <v>169382.3</v>
      </c>
      <c r="G450" s="214">
        <v>43831</v>
      </c>
      <c r="H450" s="214">
        <v>146098</v>
      </c>
    </row>
    <row r="451" spans="1:8">
      <c r="A451" s="191" t="s">
        <v>457</v>
      </c>
      <c r="B451" s="145" t="s">
        <v>1334</v>
      </c>
      <c r="C451" s="181" t="s">
        <v>1341</v>
      </c>
      <c r="D451" s="221">
        <v>0.87319999999999998</v>
      </c>
      <c r="E451" s="213">
        <v>2.9</v>
      </c>
      <c r="F451" s="212">
        <v>42623.39</v>
      </c>
      <c r="G451" s="214">
        <v>43831</v>
      </c>
      <c r="H451" s="214">
        <v>146098</v>
      </c>
    </row>
    <row r="452" spans="1:8">
      <c r="A452" s="191" t="s">
        <v>458</v>
      </c>
      <c r="B452" s="145" t="s">
        <v>1334</v>
      </c>
      <c r="C452" s="181" t="s">
        <v>1341</v>
      </c>
      <c r="D452" s="221">
        <v>1.1601999999999999</v>
      </c>
      <c r="E452" s="213">
        <v>4.0199999999999996</v>
      </c>
      <c r="F452" s="212">
        <v>57509.03</v>
      </c>
      <c r="G452" s="214">
        <v>43831</v>
      </c>
      <c r="H452" s="214">
        <v>146098</v>
      </c>
    </row>
    <row r="453" spans="1:8">
      <c r="A453" s="191" t="s">
        <v>459</v>
      </c>
      <c r="B453" s="145" t="s">
        <v>1334</v>
      </c>
      <c r="C453" s="181" t="s">
        <v>1341</v>
      </c>
      <c r="D453" s="221">
        <v>1.7036</v>
      </c>
      <c r="E453" s="213">
        <v>6.19</v>
      </c>
      <c r="F453" s="212">
        <v>88370.18</v>
      </c>
      <c r="G453" s="214">
        <v>43831</v>
      </c>
      <c r="H453" s="214">
        <v>146098</v>
      </c>
    </row>
    <row r="454" spans="1:8">
      <c r="A454" s="225" t="s">
        <v>460</v>
      </c>
      <c r="B454" s="147" t="s">
        <v>1334</v>
      </c>
      <c r="C454" s="148" t="s">
        <v>1341</v>
      </c>
      <c r="D454" s="221">
        <v>3.1814</v>
      </c>
      <c r="E454" s="213">
        <v>8.7100000000000009</v>
      </c>
      <c r="F454" s="212">
        <v>189636.58</v>
      </c>
      <c r="G454" s="214">
        <v>43831</v>
      </c>
      <c r="H454" s="214">
        <v>146098</v>
      </c>
    </row>
    <row r="455" spans="1:8">
      <c r="A455" s="211" t="s">
        <v>1815</v>
      </c>
      <c r="B455" s="145" t="s">
        <v>1334</v>
      </c>
      <c r="C455" s="181" t="s">
        <v>1835</v>
      </c>
      <c r="D455" s="226">
        <v>1.0446</v>
      </c>
      <c r="E455" s="217">
        <v>4.2</v>
      </c>
      <c r="F455" s="218">
        <v>48084.66</v>
      </c>
      <c r="G455" s="219">
        <v>43831</v>
      </c>
      <c r="H455" s="219">
        <v>146098</v>
      </c>
    </row>
    <row r="456" spans="1:8">
      <c r="A456" s="211" t="s">
        <v>1816</v>
      </c>
      <c r="B456" s="145" t="s">
        <v>1334</v>
      </c>
      <c r="C456" s="181" t="s">
        <v>1835</v>
      </c>
      <c r="D456" s="221">
        <v>1.4630000000000001</v>
      </c>
      <c r="E456" s="213">
        <v>6.44</v>
      </c>
      <c r="F456" s="212">
        <v>71738.06</v>
      </c>
      <c r="G456" s="214">
        <v>43831</v>
      </c>
      <c r="H456" s="214">
        <v>146098</v>
      </c>
    </row>
    <row r="457" spans="1:8">
      <c r="A457" s="211" t="s">
        <v>1817</v>
      </c>
      <c r="B457" s="145" t="s">
        <v>1334</v>
      </c>
      <c r="C457" s="181" t="s">
        <v>1835</v>
      </c>
      <c r="D457" s="221">
        <v>2.2547999999999999</v>
      </c>
      <c r="E457" s="213">
        <v>10.130000000000001</v>
      </c>
      <c r="F457" s="212">
        <v>118720.18</v>
      </c>
      <c r="G457" s="214">
        <v>43831</v>
      </c>
      <c r="H457" s="214">
        <v>146098</v>
      </c>
    </row>
    <row r="458" spans="1:8">
      <c r="A458" s="220" t="s">
        <v>1818</v>
      </c>
      <c r="B458" s="147" t="s">
        <v>1334</v>
      </c>
      <c r="C458" s="148" t="s">
        <v>1835</v>
      </c>
      <c r="D458" s="221">
        <v>4.3156999999999996</v>
      </c>
      <c r="E458" s="213">
        <v>15.29</v>
      </c>
      <c r="F458" s="212">
        <v>238664.59</v>
      </c>
      <c r="G458" s="214">
        <v>43831</v>
      </c>
      <c r="H458" s="214">
        <v>146098</v>
      </c>
    </row>
    <row r="459" spans="1:8">
      <c r="A459" s="211" t="s">
        <v>1819</v>
      </c>
      <c r="B459" s="145" t="s">
        <v>1334</v>
      </c>
      <c r="C459" s="181" t="s">
        <v>1836</v>
      </c>
      <c r="D459" s="226">
        <v>1.0595000000000001</v>
      </c>
      <c r="E459" s="217">
        <v>3.8</v>
      </c>
      <c r="F459" s="218">
        <v>44631.82</v>
      </c>
      <c r="G459" s="219">
        <v>43831</v>
      </c>
      <c r="H459" s="219">
        <v>146098</v>
      </c>
    </row>
    <row r="460" spans="1:8">
      <c r="A460" s="211" t="s">
        <v>1820</v>
      </c>
      <c r="B460" s="145" t="s">
        <v>1334</v>
      </c>
      <c r="C460" s="181" t="s">
        <v>1836</v>
      </c>
      <c r="D460" s="221">
        <v>1.3841000000000001</v>
      </c>
      <c r="E460" s="213">
        <v>5.62</v>
      </c>
      <c r="F460" s="212">
        <v>61294.26</v>
      </c>
      <c r="G460" s="214">
        <v>43831</v>
      </c>
      <c r="H460" s="214">
        <v>146098</v>
      </c>
    </row>
    <row r="461" spans="1:8">
      <c r="A461" s="211" t="s">
        <v>1821</v>
      </c>
      <c r="B461" s="145" t="s">
        <v>1334</v>
      </c>
      <c r="C461" s="181" t="s">
        <v>1836</v>
      </c>
      <c r="D461" s="221">
        <v>2.1640999999999999</v>
      </c>
      <c r="E461" s="213">
        <v>9.4700000000000006</v>
      </c>
      <c r="F461" s="212">
        <v>99419.03</v>
      </c>
      <c r="G461" s="214">
        <v>43831</v>
      </c>
      <c r="H461" s="214">
        <v>146098</v>
      </c>
    </row>
    <row r="462" spans="1:8">
      <c r="A462" s="220" t="s">
        <v>1822</v>
      </c>
      <c r="B462" s="147" t="s">
        <v>1334</v>
      </c>
      <c r="C462" s="148" t="s">
        <v>1836</v>
      </c>
      <c r="D462" s="221">
        <v>3.7048999999999999</v>
      </c>
      <c r="E462" s="213">
        <v>13.84</v>
      </c>
      <c r="F462" s="212">
        <v>184393.06</v>
      </c>
      <c r="G462" s="214">
        <v>43831</v>
      </c>
      <c r="H462" s="214">
        <v>146098</v>
      </c>
    </row>
    <row r="463" spans="1:8">
      <c r="A463" s="211" t="s">
        <v>1823</v>
      </c>
      <c r="B463" s="145" t="s">
        <v>1334</v>
      </c>
      <c r="C463" s="181" t="s">
        <v>1837</v>
      </c>
      <c r="D463" s="226">
        <v>0.83499999999999996</v>
      </c>
      <c r="E463" s="217">
        <v>1.87</v>
      </c>
      <c r="F463" s="218">
        <v>35540.58</v>
      </c>
      <c r="G463" s="219">
        <v>43831</v>
      </c>
      <c r="H463" s="219">
        <v>146098</v>
      </c>
    </row>
    <row r="464" spans="1:8">
      <c r="A464" s="211" t="s">
        <v>1824</v>
      </c>
      <c r="B464" s="145" t="s">
        <v>1334</v>
      </c>
      <c r="C464" s="181" t="s">
        <v>1838</v>
      </c>
      <c r="D464" s="221">
        <v>1.1103000000000001</v>
      </c>
      <c r="E464" s="213">
        <v>3.28</v>
      </c>
      <c r="F464" s="212">
        <v>57893.96</v>
      </c>
      <c r="G464" s="214">
        <v>43831</v>
      </c>
      <c r="H464" s="214">
        <v>146098</v>
      </c>
    </row>
    <row r="465" spans="1:8">
      <c r="A465" s="211" t="s">
        <v>1825</v>
      </c>
      <c r="B465" s="145" t="s">
        <v>1334</v>
      </c>
      <c r="C465" s="181" t="s">
        <v>1838</v>
      </c>
      <c r="D465" s="221">
        <v>1.6954</v>
      </c>
      <c r="E465" s="213">
        <v>5.46</v>
      </c>
      <c r="F465" s="212">
        <v>122619.23</v>
      </c>
      <c r="G465" s="214">
        <v>43831</v>
      </c>
      <c r="H465" s="214">
        <v>146098</v>
      </c>
    </row>
    <row r="466" spans="1:8">
      <c r="A466" s="220" t="s">
        <v>1826</v>
      </c>
      <c r="B466" s="147" t="s">
        <v>1334</v>
      </c>
      <c r="C466" s="148" t="s">
        <v>1838</v>
      </c>
      <c r="D466" s="221">
        <v>4.6772</v>
      </c>
      <c r="E466" s="213">
        <v>12.4</v>
      </c>
      <c r="F466" s="212">
        <v>293623.94</v>
      </c>
      <c r="G466" s="214">
        <v>43831</v>
      </c>
      <c r="H466" s="214">
        <v>146098</v>
      </c>
    </row>
    <row r="467" spans="1:8">
      <c r="A467" s="211" t="s">
        <v>1827</v>
      </c>
      <c r="B467" s="145" t="s">
        <v>1334</v>
      </c>
      <c r="C467" s="181" t="s">
        <v>1839</v>
      </c>
      <c r="D467" s="226">
        <v>0.8105</v>
      </c>
      <c r="E467" s="217">
        <v>2.98</v>
      </c>
      <c r="F467" s="218">
        <v>31994.41</v>
      </c>
      <c r="G467" s="219">
        <v>43831</v>
      </c>
      <c r="H467" s="219">
        <v>146098</v>
      </c>
    </row>
    <row r="468" spans="1:8">
      <c r="A468" s="211" t="s">
        <v>1828</v>
      </c>
      <c r="B468" s="145" t="s">
        <v>1334</v>
      </c>
      <c r="C468" s="181" t="s">
        <v>1839</v>
      </c>
      <c r="D468" s="221">
        <v>1.0622</v>
      </c>
      <c r="E468" s="213">
        <v>4.32</v>
      </c>
      <c r="F468" s="212">
        <v>46422.62</v>
      </c>
      <c r="G468" s="214">
        <v>43831</v>
      </c>
      <c r="H468" s="214">
        <v>146098</v>
      </c>
    </row>
    <row r="469" spans="1:8">
      <c r="A469" s="211" t="s">
        <v>1829</v>
      </c>
      <c r="B469" s="145" t="s">
        <v>1334</v>
      </c>
      <c r="C469" s="181" t="s">
        <v>1839</v>
      </c>
      <c r="D469" s="221">
        <v>1.6596</v>
      </c>
      <c r="E469" s="213">
        <v>7.14</v>
      </c>
      <c r="F469" s="212">
        <v>71115.83</v>
      </c>
      <c r="G469" s="214">
        <v>43831</v>
      </c>
      <c r="H469" s="214">
        <v>146098</v>
      </c>
    </row>
    <row r="470" spans="1:8">
      <c r="A470" s="220" t="s">
        <v>1830</v>
      </c>
      <c r="B470" s="147" t="s">
        <v>1334</v>
      </c>
      <c r="C470" s="148" t="s">
        <v>1839</v>
      </c>
      <c r="D470" s="221">
        <v>2.8342000000000001</v>
      </c>
      <c r="E470" s="213">
        <v>10.46</v>
      </c>
      <c r="F470" s="212">
        <v>156593.91</v>
      </c>
      <c r="G470" s="214">
        <v>43831</v>
      </c>
      <c r="H470" s="214">
        <v>146098</v>
      </c>
    </row>
    <row r="471" spans="1:8">
      <c r="A471" s="211" t="s">
        <v>1831</v>
      </c>
      <c r="B471" s="145" t="s">
        <v>1334</v>
      </c>
      <c r="C471" s="181" t="s">
        <v>1840</v>
      </c>
      <c r="D471" s="226">
        <v>0.5847</v>
      </c>
      <c r="E471" s="217">
        <v>1.42</v>
      </c>
      <c r="F471" s="218">
        <v>30000</v>
      </c>
      <c r="G471" s="219">
        <v>43831</v>
      </c>
      <c r="H471" s="219">
        <v>146098</v>
      </c>
    </row>
    <row r="472" spans="1:8">
      <c r="A472" s="211" t="s">
        <v>1832</v>
      </c>
      <c r="B472" s="145" t="s">
        <v>1334</v>
      </c>
      <c r="C472" s="181" t="s">
        <v>1840</v>
      </c>
      <c r="D472" s="221">
        <v>0.81279999999999997</v>
      </c>
      <c r="E472" s="213">
        <v>2.2799999999999998</v>
      </c>
      <c r="F472" s="212">
        <v>39541.230000000003</v>
      </c>
      <c r="G472" s="214">
        <v>43831</v>
      </c>
      <c r="H472" s="214">
        <v>146098</v>
      </c>
    </row>
    <row r="473" spans="1:8">
      <c r="A473" s="211" t="s">
        <v>1833</v>
      </c>
      <c r="B473" s="145" t="s">
        <v>1334</v>
      </c>
      <c r="C473" s="181" t="s">
        <v>1840</v>
      </c>
      <c r="D473" s="221">
        <v>1.3480000000000001</v>
      </c>
      <c r="E473" s="213">
        <v>3.93</v>
      </c>
      <c r="F473" s="212">
        <v>76737.91</v>
      </c>
      <c r="G473" s="214">
        <v>43831</v>
      </c>
      <c r="H473" s="214">
        <v>146098</v>
      </c>
    </row>
    <row r="474" spans="1:8">
      <c r="A474" s="220" t="s">
        <v>1834</v>
      </c>
      <c r="B474" s="147" t="s">
        <v>1334</v>
      </c>
      <c r="C474" s="148" t="s">
        <v>1840</v>
      </c>
      <c r="D474" s="221">
        <v>2.2141000000000002</v>
      </c>
      <c r="E474" s="213">
        <v>7.47</v>
      </c>
      <c r="F474" s="212">
        <v>146541.79999999999</v>
      </c>
      <c r="G474" s="214">
        <v>43831</v>
      </c>
      <c r="H474" s="214">
        <v>146098</v>
      </c>
    </row>
    <row r="475" spans="1:8">
      <c r="A475" s="191" t="s">
        <v>461</v>
      </c>
      <c r="B475" s="145" t="s">
        <v>1334</v>
      </c>
      <c r="C475" s="181" t="s">
        <v>1342</v>
      </c>
      <c r="D475" s="226">
        <v>0.6321</v>
      </c>
      <c r="E475" s="217">
        <v>2.5299999999999998</v>
      </c>
      <c r="F475" s="218">
        <v>31503.96</v>
      </c>
      <c r="G475" s="219">
        <v>43831</v>
      </c>
      <c r="H475" s="219">
        <v>146098</v>
      </c>
    </row>
    <row r="476" spans="1:8">
      <c r="A476" s="191" t="s">
        <v>462</v>
      </c>
      <c r="B476" s="145" t="s">
        <v>1334</v>
      </c>
      <c r="C476" s="181" t="s">
        <v>1342</v>
      </c>
      <c r="D476" s="221">
        <v>0.7026</v>
      </c>
      <c r="E476" s="213">
        <v>3.37</v>
      </c>
      <c r="F476" s="212">
        <v>36321.43</v>
      </c>
      <c r="G476" s="214">
        <v>43831</v>
      </c>
      <c r="H476" s="214">
        <v>146098</v>
      </c>
    </row>
    <row r="477" spans="1:8">
      <c r="A477" s="191" t="s">
        <v>463</v>
      </c>
      <c r="B477" s="145" t="s">
        <v>1334</v>
      </c>
      <c r="C477" s="181" t="s">
        <v>1342</v>
      </c>
      <c r="D477" s="221">
        <v>0.99850000000000005</v>
      </c>
      <c r="E477" s="213">
        <v>5.09</v>
      </c>
      <c r="F477" s="212">
        <v>56456.68</v>
      </c>
      <c r="G477" s="214">
        <v>43831</v>
      </c>
      <c r="H477" s="214">
        <v>146098</v>
      </c>
    </row>
    <row r="478" spans="1:8">
      <c r="A478" s="225" t="s">
        <v>464</v>
      </c>
      <c r="B478" s="147" t="s">
        <v>1334</v>
      </c>
      <c r="C478" s="148" t="s">
        <v>1342</v>
      </c>
      <c r="D478" s="221">
        <v>1.7664</v>
      </c>
      <c r="E478" s="213">
        <v>7.65</v>
      </c>
      <c r="F478" s="212">
        <v>108354.92</v>
      </c>
      <c r="G478" s="214">
        <v>43831</v>
      </c>
      <c r="H478" s="214">
        <v>146098</v>
      </c>
    </row>
    <row r="479" spans="1:8">
      <c r="A479" s="191" t="s">
        <v>465</v>
      </c>
      <c r="B479" s="145" t="s">
        <v>1334</v>
      </c>
      <c r="C479" s="181" t="s">
        <v>40</v>
      </c>
      <c r="D479" s="226">
        <v>0.49469999999999997</v>
      </c>
      <c r="E479" s="217">
        <v>2.2799999999999998</v>
      </c>
      <c r="F479" s="218">
        <v>30000</v>
      </c>
      <c r="G479" s="219">
        <v>43831</v>
      </c>
      <c r="H479" s="219">
        <v>146098</v>
      </c>
    </row>
    <row r="480" spans="1:8">
      <c r="A480" s="191" t="s">
        <v>466</v>
      </c>
      <c r="B480" s="145" t="s">
        <v>1334</v>
      </c>
      <c r="C480" s="181" t="s">
        <v>40</v>
      </c>
      <c r="D480" s="221">
        <v>0.61609999999999998</v>
      </c>
      <c r="E480" s="213">
        <v>2.94</v>
      </c>
      <c r="F480" s="212">
        <v>30000</v>
      </c>
      <c r="G480" s="214">
        <v>43831</v>
      </c>
      <c r="H480" s="214">
        <v>146098</v>
      </c>
    </row>
    <row r="481" spans="1:8">
      <c r="A481" s="191" t="s">
        <v>467</v>
      </c>
      <c r="B481" s="145" t="s">
        <v>1334</v>
      </c>
      <c r="C481" s="181" t="s">
        <v>40</v>
      </c>
      <c r="D481" s="221">
        <v>0.91359999999999997</v>
      </c>
      <c r="E481" s="213">
        <v>4.28</v>
      </c>
      <c r="F481" s="212">
        <v>47561.51</v>
      </c>
      <c r="G481" s="214">
        <v>43831</v>
      </c>
      <c r="H481" s="214">
        <v>146098</v>
      </c>
    </row>
    <row r="482" spans="1:8">
      <c r="A482" s="225" t="s">
        <v>468</v>
      </c>
      <c r="B482" s="147" t="s">
        <v>1334</v>
      </c>
      <c r="C482" s="148" t="s">
        <v>40</v>
      </c>
      <c r="D482" s="221">
        <v>1.9414</v>
      </c>
      <c r="E482" s="213">
        <v>7.24</v>
      </c>
      <c r="F482" s="212">
        <v>110399.38</v>
      </c>
      <c r="G482" s="214">
        <v>43831</v>
      </c>
      <c r="H482" s="214">
        <v>146098</v>
      </c>
    </row>
    <row r="483" spans="1:8">
      <c r="A483" s="191" t="s">
        <v>469</v>
      </c>
      <c r="B483" s="145" t="s">
        <v>1334</v>
      </c>
      <c r="C483" s="181" t="s">
        <v>1343</v>
      </c>
      <c r="D483" s="221">
        <v>0.45169999999999999</v>
      </c>
      <c r="E483" s="213">
        <v>2.16</v>
      </c>
      <c r="F483" s="212">
        <v>30000</v>
      </c>
      <c r="G483" s="214">
        <v>43831</v>
      </c>
      <c r="H483" s="214">
        <v>146098</v>
      </c>
    </row>
    <row r="484" spans="1:8">
      <c r="A484" s="191" t="s">
        <v>470</v>
      </c>
      <c r="B484" s="145" t="s">
        <v>1334</v>
      </c>
      <c r="C484" s="181" t="s">
        <v>1343</v>
      </c>
      <c r="D484" s="221">
        <v>0.58789999999999998</v>
      </c>
      <c r="E484" s="213">
        <v>2.83</v>
      </c>
      <c r="F484" s="212">
        <v>30000</v>
      </c>
      <c r="G484" s="214">
        <v>43831</v>
      </c>
      <c r="H484" s="214">
        <v>146098</v>
      </c>
    </row>
    <row r="485" spans="1:8">
      <c r="A485" s="191" t="s">
        <v>471</v>
      </c>
      <c r="B485" s="145" t="s">
        <v>1334</v>
      </c>
      <c r="C485" s="181" t="s">
        <v>1343</v>
      </c>
      <c r="D485" s="221">
        <v>0.85719999999999996</v>
      </c>
      <c r="E485" s="213">
        <v>3.99</v>
      </c>
      <c r="F485" s="212">
        <v>43479.93</v>
      </c>
      <c r="G485" s="214">
        <v>43831</v>
      </c>
      <c r="H485" s="214">
        <v>146098</v>
      </c>
    </row>
    <row r="486" spans="1:8">
      <c r="A486" s="225" t="s">
        <v>472</v>
      </c>
      <c r="B486" s="147" t="s">
        <v>1334</v>
      </c>
      <c r="C486" s="148" t="s">
        <v>1343</v>
      </c>
      <c r="D486" s="221">
        <v>1.8793</v>
      </c>
      <c r="E486" s="213">
        <v>7.04</v>
      </c>
      <c r="F486" s="212">
        <v>112746.12</v>
      </c>
      <c r="G486" s="214">
        <v>43831</v>
      </c>
      <c r="H486" s="214">
        <v>146098</v>
      </c>
    </row>
    <row r="487" spans="1:8">
      <c r="A487" s="191" t="s">
        <v>473</v>
      </c>
      <c r="B487" s="145" t="s">
        <v>1334</v>
      </c>
      <c r="C487" s="181" t="s">
        <v>1344</v>
      </c>
      <c r="D487" s="221">
        <v>0.43020000000000003</v>
      </c>
      <c r="E487" s="213">
        <v>1.76</v>
      </c>
      <c r="F487" s="212">
        <v>30000</v>
      </c>
      <c r="G487" s="214">
        <v>43831</v>
      </c>
      <c r="H487" s="214">
        <v>146098</v>
      </c>
    </row>
    <row r="488" spans="1:8">
      <c r="A488" s="191" t="s">
        <v>474</v>
      </c>
      <c r="B488" s="145" t="s">
        <v>1334</v>
      </c>
      <c r="C488" s="181" t="s">
        <v>1344</v>
      </c>
      <c r="D488" s="221">
        <v>0.54990000000000006</v>
      </c>
      <c r="E488" s="213">
        <v>2.54</v>
      </c>
      <c r="F488" s="212">
        <v>30000</v>
      </c>
      <c r="G488" s="214">
        <v>43831</v>
      </c>
      <c r="H488" s="214">
        <v>146098</v>
      </c>
    </row>
    <row r="489" spans="1:8">
      <c r="A489" s="191" t="s">
        <v>475</v>
      </c>
      <c r="B489" s="145" t="s">
        <v>1334</v>
      </c>
      <c r="C489" s="181" t="s">
        <v>1344</v>
      </c>
      <c r="D489" s="221">
        <v>0.82289999999999996</v>
      </c>
      <c r="E489" s="213">
        <v>4.09</v>
      </c>
      <c r="F489" s="212">
        <v>45765.26</v>
      </c>
      <c r="G489" s="214">
        <v>43831</v>
      </c>
      <c r="H489" s="214">
        <v>146098</v>
      </c>
    </row>
    <row r="490" spans="1:8">
      <c r="A490" s="225" t="s">
        <v>476</v>
      </c>
      <c r="B490" s="147" t="s">
        <v>1334</v>
      </c>
      <c r="C490" s="148" t="s">
        <v>1344</v>
      </c>
      <c r="D490" s="221">
        <v>1.7839</v>
      </c>
      <c r="E490" s="213">
        <v>7.62</v>
      </c>
      <c r="F490" s="212">
        <v>114057.16</v>
      </c>
      <c r="G490" s="214">
        <v>43831</v>
      </c>
      <c r="H490" s="214">
        <v>146098</v>
      </c>
    </row>
    <row r="491" spans="1:8">
      <c r="A491" s="191" t="s">
        <v>477</v>
      </c>
      <c r="B491" s="145" t="s">
        <v>1334</v>
      </c>
      <c r="C491" s="181" t="s">
        <v>41</v>
      </c>
      <c r="D491" s="221">
        <v>0.3972</v>
      </c>
      <c r="E491" s="213">
        <v>2.58</v>
      </c>
      <c r="F491" s="212">
        <v>30000</v>
      </c>
      <c r="G491" s="214">
        <v>43831</v>
      </c>
      <c r="H491" s="214">
        <v>146098</v>
      </c>
    </row>
    <row r="492" spans="1:8">
      <c r="A492" s="191" t="s">
        <v>478</v>
      </c>
      <c r="B492" s="145" t="s">
        <v>1334</v>
      </c>
      <c r="C492" s="181" t="s">
        <v>41</v>
      </c>
      <c r="D492" s="221">
        <v>0.53639999999999999</v>
      </c>
      <c r="E492" s="213">
        <v>3.06</v>
      </c>
      <c r="F492" s="212">
        <v>30000</v>
      </c>
      <c r="G492" s="214">
        <v>43831</v>
      </c>
      <c r="H492" s="214">
        <v>146098</v>
      </c>
    </row>
    <row r="493" spans="1:8">
      <c r="A493" s="191" t="s">
        <v>479</v>
      </c>
      <c r="B493" s="145" t="s">
        <v>1334</v>
      </c>
      <c r="C493" s="181" t="s">
        <v>41</v>
      </c>
      <c r="D493" s="221">
        <v>0.83609999999999995</v>
      </c>
      <c r="E493" s="213">
        <v>4.43</v>
      </c>
      <c r="F493" s="212">
        <v>43638.76</v>
      </c>
      <c r="G493" s="214">
        <v>43831</v>
      </c>
      <c r="H493" s="214">
        <v>146098</v>
      </c>
    </row>
    <row r="494" spans="1:8">
      <c r="A494" s="225" t="s">
        <v>480</v>
      </c>
      <c r="B494" s="147" t="s">
        <v>1334</v>
      </c>
      <c r="C494" s="148" t="s">
        <v>41</v>
      </c>
      <c r="D494" s="221">
        <v>1.6607000000000001</v>
      </c>
      <c r="E494" s="213">
        <v>7.5</v>
      </c>
      <c r="F494" s="212">
        <v>88242.1</v>
      </c>
      <c r="G494" s="214">
        <v>43831</v>
      </c>
      <c r="H494" s="214">
        <v>146098</v>
      </c>
    </row>
    <row r="495" spans="1:8">
      <c r="A495" s="191" t="s">
        <v>481</v>
      </c>
      <c r="B495" s="145" t="s">
        <v>1334</v>
      </c>
      <c r="C495" s="181" t="s">
        <v>42</v>
      </c>
      <c r="D495" s="221">
        <v>0.47820000000000001</v>
      </c>
      <c r="E495" s="213">
        <v>2.7</v>
      </c>
      <c r="F495" s="212">
        <v>30000</v>
      </c>
      <c r="G495" s="214">
        <v>43831</v>
      </c>
      <c r="H495" s="214">
        <v>146098</v>
      </c>
    </row>
    <row r="496" spans="1:8">
      <c r="A496" s="191" t="s">
        <v>482</v>
      </c>
      <c r="B496" s="145" t="s">
        <v>1334</v>
      </c>
      <c r="C496" s="181" t="s">
        <v>42</v>
      </c>
      <c r="D496" s="221">
        <v>0.62329999999999997</v>
      </c>
      <c r="E496" s="213">
        <v>3.42</v>
      </c>
      <c r="F496" s="212">
        <v>32804.44</v>
      </c>
      <c r="G496" s="214">
        <v>43831</v>
      </c>
      <c r="H496" s="214">
        <v>146098</v>
      </c>
    </row>
    <row r="497" spans="1:8">
      <c r="A497" s="191" t="s">
        <v>483</v>
      </c>
      <c r="B497" s="145" t="s">
        <v>1334</v>
      </c>
      <c r="C497" s="181" t="s">
        <v>42</v>
      </c>
      <c r="D497" s="221">
        <v>0.95230000000000004</v>
      </c>
      <c r="E497" s="213">
        <v>5.13</v>
      </c>
      <c r="F497" s="212">
        <v>55431.26</v>
      </c>
      <c r="G497" s="214">
        <v>43831</v>
      </c>
      <c r="H497" s="214">
        <v>146098</v>
      </c>
    </row>
    <row r="498" spans="1:8">
      <c r="A498" s="225" t="s">
        <v>484</v>
      </c>
      <c r="B498" s="147" t="s">
        <v>1334</v>
      </c>
      <c r="C498" s="148" t="s">
        <v>42</v>
      </c>
      <c r="D498" s="221">
        <v>2.0992000000000002</v>
      </c>
      <c r="E498" s="213">
        <v>9.7899999999999991</v>
      </c>
      <c r="F498" s="212">
        <v>126427.14</v>
      </c>
      <c r="G498" s="214">
        <v>43831</v>
      </c>
      <c r="H498" s="214">
        <v>146098</v>
      </c>
    </row>
    <row r="499" spans="1:8">
      <c r="A499" s="191" t="s">
        <v>485</v>
      </c>
      <c r="B499" s="145" t="s">
        <v>1334</v>
      </c>
      <c r="C499" s="181" t="s">
        <v>1345</v>
      </c>
      <c r="D499" s="221">
        <v>0.47820000000000001</v>
      </c>
      <c r="E499" s="213">
        <v>2.59</v>
      </c>
      <c r="F499" s="212">
        <v>30000</v>
      </c>
      <c r="G499" s="214">
        <v>43831</v>
      </c>
      <c r="H499" s="214">
        <v>146098</v>
      </c>
    </row>
    <row r="500" spans="1:8">
      <c r="A500" s="191" t="s">
        <v>486</v>
      </c>
      <c r="B500" s="145" t="s">
        <v>1334</v>
      </c>
      <c r="C500" s="181" t="s">
        <v>1345</v>
      </c>
      <c r="D500" s="221">
        <v>0.59</v>
      </c>
      <c r="E500" s="213">
        <v>3.22</v>
      </c>
      <c r="F500" s="212">
        <v>30000</v>
      </c>
      <c r="G500" s="214">
        <v>43831</v>
      </c>
      <c r="H500" s="214">
        <v>146098</v>
      </c>
    </row>
    <row r="501" spans="1:8">
      <c r="A501" s="191" t="s">
        <v>487</v>
      </c>
      <c r="B501" s="145" t="s">
        <v>1334</v>
      </c>
      <c r="C501" s="181" t="s">
        <v>1345</v>
      </c>
      <c r="D501" s="221">
        <v>0.89910000000000001</v>
      </c>
      <c r="E501" s="213">
        <v>4.5599999999999996</v>
      </c>
      <c r="F501" s="212">
        <v>48708.2</v>
      </c>
      <c r="G501" s="214">
        <v>43831</v>
      </c>
      <c r="H501" s="214">
        <v>146098</v>
      </c>
    </row>
    <row r="502" spans="1:8">
      <c r="A502" s="225" t="s">
        <v>488</v>
      </c>
      <c r="B502" s="147" t="s">
        <v>1334</v>
      </c>
      <c r="C502" s="148" t="s">
        <v>1345</v>
      </c>
      <c r="D502" s="221">
        <v>1.6052999999999999</v>
      </c>
      <c r="E502" s="213">
        <v>5.75</v>
      </c>
      <c r="F502" s="212">
        <v>112594.1</v>
      </c>
      <c r="G502" s="214">
        <v>43831</v>
      </c>
      <c r="H502" s="214">
        <v>146098</v>
      </c>
    </row>
    <row r="503" spans="1:8">
      <c r="A503" s="191" t="s">
        <v>489</v>
      </c>
      <c r="B503" s="145" t="s">
        <v>1334</v>
      </c>
      <c r="C503" s="181" t="s">
        <v>43</v>
      </c>
      <c r="D503" s="221">
        <v>0.37319999999999998</v>
      </c>
      <c r="E503" s="213">
        <v>2.44</v>
      </c>
      <c r="F503" s="212">
        <v>30000</v>
      </c>
      <c r="G503" s="214">
        <v>43831</v>
      </c>
      <c r="H503" s="214">
        <v>146098</v>
      </c>
    </row>
    <row r="504" spans="1:8">
      <c r="A504" s="191" t="s">
        <v>490</v>
      </c>
      <c r="B504" s="145" t="s">
        <v>1334</v>
      </c>
      <c r="C504" s="181" t="s">
        <v>43</v>
      </c>
      <c r="D504" s="221">
        <v>0.50290000000000001</v>
      </c>
      <c r="E504" s="213">
        <v>3.19</v>
      </c>
      <c r="F504" s="212">
        <v>30000</v>
      </c>
      <c r="G504" s="214">
        <v>43831</v>
      </c>
      <c r="H504" s="214">
        <v>146098</v>
      </c>
    </row>
    <row r="505" spans="1:8">
      <c r="A505" s="191" t="s">
        <v>491</v>
      </c>
      <c r="B505" s="145" t="s">
        <v>1334</v>
      </c>
      <c r="C505" s="181" t="s">
        <v>43</v>
      </c>
      <c r="D505" s="221">
        <v>0.81140000000000001</v>
      </c>
      <c r="E505" s="213">
        <v>4.74</v>
      </c>
      <c r="F505" s="212">
        <v>45094.91</v>
      </c>
      <c r="G505" s="214">
        <v>43831</v>
      </c>
      <c r="H505" s="214">
        <v>146098</v>
      </c>
    </row>
    <row r="506" spans="1:8">
      <c r="A506" s="225" t="s">
        <v>492</v>
      </c>
      <c r="B506" s="147" t="s">
        <v>1334</v>
      </c>
      <c r="C506" s="148" t="s">
        <v>43</v>
      </c>
      <c r="D506" s="221">
        <v>1.5667</v>
      </c>
      <c r="E506" s="213">
        <v>7.04</v>
      </c>
      <c r="F506" s="212">
        <v>96933.38</v>
      </c>
      <c r="G506" s="214">
        <v>43831</v>
      </c>
      <c r="H506" s="214">
        <v>146098</v>
      </c>
    </row>
    <row r="507" spans="1:8">
      <c r="A507" s="191" t="s">
        <v>493</v>
      </c>
      <c r="B507" s="145" t="s">
        <v>1334</v>
      </c>
      <c r="C507" s="181" t="s">
        <v>1346</v>
      </c>
      <c r="D507" s="221">
        <v>0.41789999999999999</v>
      </c>
      <c r="E507" s="213">
        <v>2.83</v>
      </c>
      <c r="F507" s="212">
        <v>30000</v>
      </c>
      <c r="G507" s="214">
        <v>43831</v>
      </c>
      <c r="H507" s="214">
        <v>146098</v>
      </c>
    </row>
    <row r="508" spans="1:8">
      <c r="A508" s="191" t="s">
        <v>494</v>
      </c>
      <c r="B508" s="145" t="s">
        <v>1334</v>
      </c>
      <c r="C508" s="181" t="s">
        <v>1346</v>
      </c>
      <c r="D508" s="221">
        <v>0.5806</v>
      </c>
      <c r="E508" s="213">
        <v>3.79</v>
      </c>
      <c r="F508" s="212">
        <v>30269.79</v>
      </c>
      <c r="G508" s="214">
        <v>43831</v>
      </c>
      <c r="H508" s="214">
        <v>146098</v>
      </c>
    </row>
    <row r="509" spans="1:8">
      <c r="A509" s="191" t="s">
        <v>495</v>
      </c>
      <c r="B509" s="145" t="s">
        <v>1334</v>
      </c>
      <c r="C509" s="181" t="s">
        <v>1346</v>
      </c>
      <c r="D509" s="221">
        <v>0.86</v>
      </c>
      <c r="E509" s="213">
        <v>5.18</v>
      </c>
      <c r="F509" s="212">
        <v>48689.67</v>
      </c>
      <c r="G509" s="214">
        <v>43831</v>
      </c>
      <c r="H509" s="214">
        <v>146098</v>
      </c>
    </row>
    <row r="510" spans="1:8">
      <c r="A510" s="225" t="s">
        <v>496</v>
      </c>
      <c r="B510" s="147" t="s">
        <v>1334</v>
      </c>
      <c r="C510" s="148" t="s">
        <v>1346</v>
      </c>
      <c r="D510" s="221">
        <v>1.8096000000000001</v>
      </c>
      <c r="E510" s="213">
        <v>8.2799999999999994</v>
      </c>
      <c r="F510" s="212">
        <v>123967.58</v>
      </c>
      <c r="G510" s="214">
        <v>43831</v>
      </c>
      <c r="H510" s="214">
        <v>146098</v>
      </c>
    </row>
    <row r="511" spans="1:8">
      <c r="A511" s="191" t="s">
        <v>497</v>
      </c>
      <c r="B511" s="145" t="s">
        <v>1334</v>
      </c>
      <c r="C511" s="181" t="s">
        <v>1881</v>
      </c>
      <c r="D511" s="221">
        <v>0.36159999999999998</v>
      </c>
      <c r="E511" s="213">
        <v>1.96</v>
      </c>
      <c r="F511" s="212">
        <v>30000</v>
      </c>
      <c r="G511" s="214">
        <v>43831</v>
      </c>
      <c r="H511" s="214">
        <v>146098</v>
      </c>
    </row>
    <row r="512" spans="1:8">
      <c r="A512" s="191" t="s">
        <v>498</v>
      </c>
      <c r="B512" s="145" t="s">
        <v>1334</v>
      </c>
      <c r="C512" s="181" t="s">
        <v>1881</v>
      </c>
      <c r="D512" s="221">
        <v>0.44529999999999997</v>
      </c>
      <c r="E512" s="213">
        <v>2.4500000000000002</v>
      </c>
      <c r="F512" s="212">
        <v>30000</v>
      </c>
      <c r="G512" s="214">
        <v>43831</v>
      </c>
      <c r="H512" s="214">
        <v>146098</v>
      </c>
    </row>
    <row r="513" spans="1:8">
      <c r="A513" s="191" t="s">
        <v>499</v>
      </c>
      <c r="B513" s="145" t="s">
        <v>1334</v>
      </c>
      <c r="C513" s="181" t="s">
        <v>1881</v>
      </c>
      <c r="D513" s="221">
        <v>0.67710000000000004</v>
      </c>
      <c r="E513" s="213">
        <v>3.53</v>
      </c>
      <c r="F513" s="212">
        <v>40981</v>
      </c>
      <c r="G513" s="214">
        <v>43831</v>
      </c>
      <c r="H513" s="214">
        <v>146098</v>
      </c>
    </row>
    <row r="514" spans="1:8">
      <c r="A514" s="225" t="s">
        <v>500</v>
      </c>
      <c r="B514" s="147" t="s">
        <v>1334</v>
      </c>
      <c r="C514" s="148" t="s">
        <v>1881</v>
      </c>
      <c r="D514" s="221">
        <v>1.5007999999999999</v>
      </c>
      <c r="E514" s="213">
        <v>6.21</v>
      </c>
      <c r="F514" s="212">
        <v>109703.85</v>
      </c>
      <c r="G514" s="214">
        <v>43831</v>
      </c>
      <c r="H514" s="214">
        <v>146098</v>
      </c>
    </row>
    <row r="515" spans="1:8">
      <c r="A515" s="191" t="s">
        <v>501</v>
      </c>
      <c r="B515" s="145" t="s">
        <v>1334</v>
      </c>
      <c r="C515" s="181" t="s">
        <v>44</v>
      </c>
      <c r="D515" s="221">
        <v>0.40429999999999999</v>
      </c>
      <c r="E515" s="213">
        <v>1.86</v>
      </c>
      <c r="F515" s="212">
        <v>30000</v>
      </c>
      <c r="G515" s="214">
        <v>43831</v>
      </c>
      <c r="H515" s="214">
        <v>146098</v>
      </c>
    </row>
    <row r="516" spans="1:8">
      <c r="A516" s="191" t="s">
        <v>502</v>
      </c>
      <c r="B516" s="145" t="s">
        <v>1334</v>
      </c>
      <c r="C516" s="181" t="s">
        <v>44</v>
      </c>
      <c r="D516" s="221">
        <v>0.51160000000000005</v>
      </c>
      <c r="E516" s="213">
        <v>2.38</v>
      </c>
      <c r="F516" s="212">
        <v>30000</v>
      </c>
      <c r="G516" s="214">
        <v>43831</v>
      </c>
      <c r="H516" s="214">
        <v>146098</v>
      </c>
    </row>
    <row r="517" spans="1:8">
      <c r="A517" s="191" t="s">
        <v>503</v>
      </c>
      <c r="B517" s="145" t="s">
        <v>1334</v>
      </c>
      <c r="C517" s="181" t="s">
        <v>44</v>
      </c>
      <c r="D517" s="221">
        <v>0.6855</v>
      </c>
      <c r="E517" s="213">
        <v>3.16</v>
      </c>
      <c r="F517" s="212">
        <v>39979.71</v>
      </c>
      <c r="G517" s="214">
        <v>43831</v>
      </c>
      <c r="H517" s="214">
        <v>146098</v>
      </c>
    </row>
    <row r="518" spans="1:8">
      <c r="A518" s="225" t="s">
        <v>504</v>
      </c>
      <c r="B518" s="147" t="s">
        <v>1334</v>
      </c>
      <c r="C518" s="148" t="s">
        <v>44</v>
      </c>
      <c r="D518" s="221">
        <v>1.2663</v>
      </c>
      <c r="E518" s="213">
        <v>4.9800000000000004</v>
      </c>
      <c r="F518" s="212">
        <v>84405.14</v>
      </c>
      <c r="G518" s="214">
        <v>43831</v>
      </c>
      <c r="H518" s="214">
        <v>146098</v>
      </c>
    </row>
    <row r="519" spans="1:8">
      <c r="A519" s="191" t="s">
        <v>505</v>
      </c>
      <c r="B519" s="145" t="s">
        <v>1334</v>
      </c>
      <c r="C519" s="181" t="s">
        <v>1535</v>
      </c>
      <c r="D519" s="221">
        <v>0.4536</v>
      </c>
      <c r="E519" s="213">
        <v>2.7</v>
      </c>
      <c r="F519" s="212">
        <v>30000</v>
      </c>
      <c r="G519" s="214">
        <v>43831</v>
      </c>
      <c r="H519" s="214">
        <v>146098</v>
      </c>
    </row>
    <row r="520" spans="1:8">
      <c r="A520" s="191" t="s">
        <v>506</v>
      </c>
      <c r="B520" s="145" t="s">
        <v>1334</v>
      </c>
      <c r="C520" s="181" t="s">
        <v>1535</v>
      </c>
      <c r="D520" s="221">
        <v>0.58509999999999995</v>
      </c>
      <c r="E520" s="213">
        <v>3.11</v>
      </c>
      <c r="F520" s="212">
        <v>31580.17</v>
      </c>
      <c r="G520" s="214">
        <v>43831</v>
      </c>
      <c r="H520" s="214">
        <v>146098</v>
      </c>
    </row>
    <row r="521" spans="1:8">
      <c r="A521" s="191" t="s">
        <v>507</v>
      </c>
      <c r="B521" s="145" t="s">
        <v>1334</v>
      </c>
      <c r="C521" s="181" t="s">
        <v>1535</v>
      </c>
      <c r="D521" s="221">
        <v>0.90159999999999996</v>
      </c>
      <c r="E521" s="213">
        <v>4.3899999999999997</v>
      </c>
      <c r="F521" s="212">
        <v>55278.96</v>
      </c>
      <c r="G521" s="214">
        <v>43831</v>
      </c>
      <c r="H521" s="214">
        <v>146098</v>
      </c>
    </row>
    <row r="522" spans="1:8">
      <c r="A522" s="225" t="s">
        <v>508</v>
      </c>
      <c r="B522" s="147" t="s">
        <v>1334</v>
      </c>
      <c r="C522" s="148" t="s">
        <v>1535</v>
      </c>
      <c r="D522" s="221">
        <v>1.9711000000000001</v>
      </c>
      <c r="E522" s="213">
        <v>7.68</v>
      </c>
      <c r="F522" s="212">
        <v>133298.91</v>
      </c>
      <c r="G522" s="214">
        <v>43831</v>
      </c>
      <c r="H522" s="214">
        <v>146098</v>
      </c>
    </row>
    <row r="523" spans="1:8">
      <c r="A523" s="191" t="s">
        <v>509</v>
      </c>
      <c r="B523" s="145" t="s">
        <v>1334</v>
      </c>
      <c r="C523" s="181" t="s">
        <v>1347</v>
      </c>
      <c r="D523" s="221">
        <v>0.45700000000000002</v>
      </c>
      <c r="E523" s="213">
        <v>2.27</v>
      </c>
      <c r="F523" s="212">
        <v>30000</v>
      </c>
      <c r="G523" s="214">
        <v>43831</v>
      </c>
      <c r="H523" s="214">
        <v>146098</v>
      </c>
    </row>
    <row r="524" spans="1:8">
      <c r="A524" s="191" t="s">
        <v>510</v>
      </c>
      <c r="B524" s="145" t="s">
        <v>1334</v>
      </c>
      <c r="C524" s="181" t="s">
        <v>1347</v>
      </c>
      <c r="D524" s="221">
        <v>0.58979999999999999</v>
      </c>
      <c r="E524" s="213">
        <v>2.89</v>
      </c>
      <c r="F524" s="212">
        <v>30000</v>
      </c>
      <c r="G524" s="214">
        <v>43831</v>
      </c>
      <c r="H524" s="214">
        <v>146098</v>
      </c>
    </row>
    <row r="525" spans="1:8">
      <c r="A525" s="191" t="s">
        <v>511</v>
      </c>
      <c r="B525" s="145" t="s">
        <v>1334</v>
      </c>
      <c r="C525" s="181" t="s">
        <v>1347</v>
      </c>
      <c r="D525" s="221">
        <v>0.86990000000000001</v>
      </c>
      <c r="E525" s="213">
        <v>4.0599999999999996</v>
      </c>
      <c r="F525" s="212">
        <v>44669.59</v>
      </c>
      <c r="G525" s="214">
        <v>43831</v>
      </c>
      <c r="H525" s="214">
        <v>146098</v>
      </c>
    </row>
    <row r="526" spans="1:8">
      <c r="A526" s="225" t="s">
        <v>512</v>
      </c>
      <c r="B526" s="147" t="s">
        <v>1334</v>
      </c>
      <c r="C526" s="148" t="s">
        <v>1347</v>
      </c>
      <c r="D526" s="221">
        <v>1.5878000000000001</v>
      </c>
      <c r="E526" s="213">
        <v>5.78</v>
      </c>
      <c r="F526" s="212">
        <v>90782.53</v>
      </c>
      <c r="G526" s="214">
        <v>43831</v>
      </c>
      <c r="H526" s="214">
        <v>146098</v>
      </c>
    </row>
    <row r="527" spans="1:8">
      <c r="A527" s="191" t="s">
        <v>513</v>
      </c>
      <c r="B527" s="145" t="s">
        <v>1334</v>
      </c>
      <c r="C527" s="181" t="s">
        <v>1348</v>
      </c>
      <c r="D527" s="221">
        <v>0.41249999999999998</v>
      </c>
      <c r="E527" s="213">
        <v>2.1</v>
      </c>
      <c r="F527" s="212">
        <v>30000</v>
      </c>
      <c r="G527" s="214">
        <v>43831</v>
      </c>
      <c r="H527" s="214">
        <v>146098</v>
      </c>
    </row>
    <row r="528" spans="1:8">
      <c r="A528" s="191" t="s">
        <v>514</v>
      </c>
      <c r="B528" s="145" t="s">
        <v>1334</v>
      </c>
      <c r="C528" s="181" t="s">
        <v>1348</v>
      </c>
      <c r="D528" s="221">
        <v>0.55169999999999997</v>
      </c>
      <c r="E528" s="213">
        <v>2.84</v>
      </c>
      <c r="F528" s="212">
        <v>30000</v>
      </c>
      <c r="G528" s="214">
        <v>43831</v>
      </c>
      <c r="H528" s="214">
        <v>146098</v>
      </c>
    </row>
    <row r="529" spans="1:8">
      <c r="A529" s="191" t="s">
        <v>515</v>
      </c>
      <c r="B529" s="145" t="s">
        <v>1334</v>
      </c>
      <c r="C529" s="181" t="s">
        <v>1348</v>
      </c>
      <c r="D529" s="221">
        <v>0.83709999999999996</v>
      </c>
      <c r="E529" s="213">
        <v>4.0999999999999996</v>
      </c>
      <c r="F529" s="212">
        <v>50273.25</v>
      </c>
      <c r="G529" s="214">
        <v>43831</v>
      </c>
      <c r="H529" s="214">
        <v>146098</v>
      </c>
    </row>
    <row r="530" spans="1:8">
      <c r="A530" s="225" t="s">
        <v>516</v>
      </c>
      <c r="B530" s="147" t="s">
        <v>1334</v>
      </c>
      <c r="C530" s="148" t="s">
        <v>1348</v>
      </c>
      <c r="D530" s="221">
        <v>1.6676</v>
      </c>
      <c r="E530" s="213">
        <v>6.52</v>
      </c>
      <c r="F530" s="212">
        <v>120107.27</v>
      </c>
      <c r="G530" s="214">
        <v>43831</v>
      </c>
      <c r="H530" s="214">
        <v>146098</v>
      </c>
    </row>
    <row r="531" spans="1:8">
      <c r="A531" s="191" t="s">
        <v>517</v>
      </c>
      <c r="B531" s="145" t="s">
        <v>1349</v>
      </c>
      <c r="C531" s="181" t="s">
        <v>1350</v>
      </c>
      <c r="D531" s="221">
        <v>1.4679</v>
      </c>
      <c r="E531" s="213">
        <v>4.3</v>
      </c>
      <c r="F531" s="212">
        <v>66187.820000000007</v>
      </c>
      <c r="G531" s="214">
        <v>43831</v>
      </c>
      <c r="H531" s="214">
        <v>146098</v>
      </c>
    </row>
    <row r="532" spans="1:8">
      <c r="A532" s="191" t="s">
        <v>518</v>
      </c>
      <c r="B532" s="145" t="s">
        <v>1349</v>
      </c>
      <c r="C532" s="181" t="s">
        <v>1350</v>
      </c>
      <c r="D532" s="221">
        <v>1.8210999999999999</v>
      </c>
      <c r="E532" s="213">
        <v>5.94</v>
      </c>
      <c r="F532" s="212">
        <v>80805.33</v>
      </c>
      <c r="G532" s="214">
        <v>43831</v>
      </c>
      <c r="H532" s="214">
        <v>146098</v>
      </c>
    </row>
    <row r="533" spans="1:8">
      <c r="A533" s="191" t="s">
        <v>519</v>
      </c>
      <c r="B533" s="145" t="s">
        <v>1349</v>
      </c>
      <c r="C533" s="181" t="s">
        <v>1350</v>
      </c>
      <c r="D533" s="221">
        <v>2.7562000000000002</v>
      </c>
      <c r="E533" s="213">
        <v>9.24</v>
      </c>
      <c r="F533" s="212">
        <v>138626.70000000001</v>
      </c>
      <c r="G533" s="214">
        <v>43831</v>
      </c>
      <c r="H533" s="214">
        <v>146098</v>
      </c>
    </row>
    <row r="534" spans="1:8">
      <c r="A534" s="225" t="s">
        <v>520</v>
      </c>
      <c r="B534" s="147" t="s">
        <v>1349</v>
      </c>
      <c r="C534" s="148" t="s">
        <v>1350</v>
      </c>
      <c r="D534" s="221">
        <v>5.4847000000000001</v>
      </c>
      <c r="E534" s="213">
        <v>16.170000000000002</v>
      </c>
      <c r="F534" s="212">
        <v>273588.44</v>
      </c>
      <c r="G534" s="214">
        <v>43831</v>
      </c>
      <c r="H534" s="214">
        <v>146098</v>
      </c>
    </row>
    <row r="535" spans="1:8">
      <c r="A535" s="191" t="s">
        <v>521</v>
      </c>
      <c r="B535" s="145" t="s">
        <v>1349</v>
      </c>
      <c r="C535" s="181" t="s">
        <v>1351</v>
      </c>
      <c r="D535" s="221">
        <v>1.0564</v>
      </c>
      <c r="E535" s="213">
        <v>3.8</v>
      </c>
      <c r="F535" s="212">
        <v>44655.05</v>
      </c>
      <c r="G535" s="214">
        <v>43831</v>
      </c>
      <c r="H535" s="214">
        <v>146098</v>
      </c>
    </row>
    <row r="536" spans="1:8">
      <c r="A536" s="191" t="s">
        <v>522</v>
      </c>
      <c r="B536" s="145" t="s">
        <v>1349</v>
      </c>
      <c r="C536" s="181" t="s">
        <v>1351</v>
      </c>
      <c r="D536" s="221">
        <v>1.6088</v>
      </c>
      <c r="E536" s="213">
        <v>5.69</v>
      </c>
      <c r="F536" s="212">
        <v>70566.350000000006</v>
      </c>
      <c r="G536" s="214">
        <v>43831</v>
      </c>
      <c r="H536" s="214">
        <v>146098</v>
      </c>
    </row>
    <row r="537" spans="1:8">
      <c r="A537" s="191" t="s">
        <v>523</v>
      </c>
      <c r="B537" s="145" t="s">
        <v>1349</v>
      </c>
      <c r="C537" s="181" t="s">
        <v>1351</v>
      </c>
      <c r="D537" s="221">
        <v>2.3725000000000001</v>
      </c>
      <c r="E537" s="213">
        <v>9.3699999999999992</v>
      </c>
      <c r="F537" s="212">
        <v>114362.25</v>
      </c>
      <c r="G537" s="214">
        <v>43831</v>
      </c>
      <c r="H537" s="214">
        <v>146098</v>
      </c>
    </row>
    <row r="538" spans="1:8">
      <c r="A538" s="225" t="s">
        <v>524</v>
      </c>
      <c r="B538" s="147" t="s">
        <v>1349</v>
      </c>
      <c r="C538" s="148" t="s">
        <v>1351</v>
      </c>
      <c r="D538" s="221">
        <v>4.6479999999999997</v>
      </c>
      <c r="E538" s="213">
        <v>15.02</v>
      </c>
      <c r="F538" s="212">
        <v>244971.32</v>
      </c>
      <c r="G538" s="214">
        <v>43831</v>
      </c>
      <c r="H538" s="214">
        <v>146098</v>
      </c>
    </row>
    <row r="539" spans="1:8">
      <c r="A539" s="191" t="s">
        <v>525</v>
      </c>
      <c r="B539" s="145" t="s">
        <v>1349</v>
      </c>
      <c r="C539" s="181" t="s">
        <v>1882</v>
      </c>
      <c r="D539" s="221">
        <v>0.8145</v>
      </c>
      <c r="E539" s="213">
        <v>2.36</v>
      </c>
      <c r="F539" s="212">
        <v>34851.050000000003</v>
      </c>
      <c r="G539" s="214">
        <v>43831</v>
      </c>
      <c r="H539" s="214">
        <v>146098</v>
      </c>
    </row>
    <row r="540" spans="1:8">
      <c r="A540" s="191" t="s">
        <v>526</v>
      </c>
      <c r="B540" s="145" t="s">
        <v>1349</v>
      </c>
      <c r="C540" s="181" t="s">
        <v>1882</v>
      </c>
      <c r="D540" s="221">
        <v>1.0657000000000001</v>
      </c>
      <c r="E540" s="213">
        <v>3.55</v>
      </c>
      <c r="F540" s="212">
        <v>46329.95</v>
      </c>
      <c r="G540" s="214">
        <v>43831</v>
      </c>
      <c r="H540" s="214">
        <v>146098</v>
      </c>
    </row>
    <row r="541" spans="1:8">
      <c r="A541" s="191" t="s">
        <v>527</v>
      </c>
      <c r="B541" s="145" t="s">
        <v>1349</v>
      </c>
      <c r="C541" s="181" t="s">
        <v>1882</v>
      </c>
      <c r="D541" s="221">
        <v>1.4338</v>
      </c>
      <c r="E541" s="213">
        <v>5.52</v>
      </c>
      <c r="F541" s="212">
        <v>67074.38</v>
      </c>
      <c r="G541" s="214">
        <v>43831</v>
      </c>
      <c r="H541" s="214">
        <v>146098</v>
      </c>
    </row>
    <row r="542" spans="1:8">
      <c r="A542" s="225" t="s">
        <v>528</v>
      </c>
      <c r="B542" s="147" t="s">
        <v>1349</v>
      </c>
      <c r="C542" s="148" t="s">
        <v>1882</v>
      </c>
      <c r="D542" s="221">
        <v>2.7734999999999999</v>
      </c>
      <c r="E542" s="213">
        <v>9.93</v>
      </c>
      <c r="F542" s="212">
        <v>150013.75</v>
      </c>
      <c r="G542" s="214">
        <v>43831</v>
      </c>
      <c r="H542" s="214">
        <v>146098</v>
      </c>
    </row>
    <row r="543" spans="1:8">
      <c r="A543" s="191" t="s">
        <v>529</v>
      </c>
      <c r="B543" s="145" t="s">
        <v>1349</v>
      </c>
      <c r="C543" s="181" t="s">
        <v>1352</v>
      </c>
      <c r="D543" s="221">
        <v>1.1406000000000001</v>
      </c>
      <c r="E543" s="213">
        <v>3.35</v>
      </c>
      <c r="F543" s="212">
        <v>58725.84</v>
      </c>
      <c r="G543" s="214">
        <v>43831</v>
      </c>
      <c r="H543" s="214">
        <v>146098</v>
      </c>
    </row>
    <row r="544" spans="1:8">
      <c r="A544" s="191" t="s">
        <v>530</v>
      </c>
      <c r="B544" s="145" t="s">
        <v>1349</v>
      </c>
      <c r="C544" s="181" t="s">
        <v>1352</v>
      </c>
      <c r="D544" s="221">
        <v>1.2431000000000001</v>
      </c>
      <c r="E544" s="213">
        <v>3.97</v>
      </c>
      <c r="F544" s="212">
        <v>59981.03</v>
      </c>
      <c r="G544" s="214">
        <v>43831</v>
      </c>
      <c r="H544" s="214">
        <v>146098</v>
      </c>
    </row>
    <row r="545" spans="1:8">
      <c r="A545" s="191" t="s">
        <v>531</v>
      </c>
      <c r="B545" s="145" t="s">
        <v>1349</v>
      </c>
      <c r="C545" s="181" t="s">
        <v>1352</v>
      </c>
      <c r="D545" s="221">
        <v>1.9725999999999999</v>
      </c>
      <c r="E545" s="213">
        <v>7.41</v>
      </c>
      <c r="F545" s="212">
        <v>115548.77</v>
      </c>
      <c r="G545" s="214">
        <v>43831</v>
      </c>
      <c r="H545" s="214">
        <v>146098</v>
      </c>
    </row>
    <row r="546" spans="1:8">
      <c r="A546" s="225" t="s">
        <v>532</v>
      </c>
      <c r="B546" s="147" t="s">
        <v>1349</v>
      </c>
      <c r="C546" s="148" t="s">
        <v>1352</v>
      </c>
      <c r="D546" s="221">
        <v>4.9166999999999996</v>
      </c>
      <c r="E546" s="213">
        <v>13.81</v>
      </c>
      <c r="F546" s="212">
        <v>297779.18</v>
      </c>
      <c r="G546" s="214">
        <v>43831</v>
      </c>
      <c r="H546" s="214">
        <v>146098</v>
      </c>
    </row>
    <row r="547" spans="1:8">
      <c r="A547" s="191" t="s">
        <v>533</v>
      </c>
      <c r="B547" s="145" t="s">
        <v>1349</v>
      </c>
      <c r="C547" s="181" t="s">
        <v>1353</v>
      </c>
      <c r="D547" s="221">
        <v>0.38269999999999998</v>
      </c>
      <c r="E547" s="213">
        <v>2.27</v>
      </c>
      <c r="F547" s="212">
        <v>30000</v>
      </c>
      <c r="G547" s="214">
        <v>43831</v>
      </c>
      <c r="H547" s="214">
        <v>146098</v>
      </c>
    </row>
    <row r="548" spans="1:8">
      <c r="A548" s="191" t="s">
        <v>534</v>
      </c>
      <c r="B548" s="145" t="s">
        <v>1349</v>
      </c>
      <c r="C548" s="181" t="s">
        <v>1353</v>
      </c>
      <c r="D548" s="221">
        <v>0.52569999999999995</v>
      </c>
      <c r="E548" s="213">
        <v>2.88</v>
      </c>
      <c r="F548" s="212">
        <v>30287.69</v>
      </c>
      <c r="G548" s="214">
        <v>43831</v>
      </c>
      <c r="H548" s="214">
        <v>146098</v>
      </c>
    </row>
    <row r="549" spans="1:8">
      <c r="A549" s="191" t="s">
        <v>535</v>
      </c>
      <c r="B549" s="145" t="s">
        <v>1349</v>
      </c>
      <c r="C549" s="181" t="s">
        <v>1353</v>
      </c>
      <c r="D549" s="221">
        <v>0.8054</v>
      </c>
      <c r="E549" s="213">
        <v>4.12</v>
      </c>
      <c r="F549" s="212">
        <v>48115.41</v>
      </c>
      <c r="G549" s="214">
        <v>43831</v>
      </c>
      <c r="H549" s="214">
        <v>146098</v>
      </c>
    </row>
    <row r="550" spans="1:8">
      <c r="A550" s="225" t="s">
        <v>536</v>
      </c>
      <c r="B550" s="147" t="s">
        <v>1349</v>
      </c>
      <c r="C550" s="148" t="s">
        <v>1353</v>
      </c>
      <c r="D550" s="221">
        <v>1.9146000000000001</v>
      </c>
      <c r="E550" s="213">
        <v>6.81</v>
      </c>
      <c r="F550" s="212">
        <v>137675.1</v>
      </c>
      <c r="G550" s="214">
        <v>43831</v>
      </c>
      <c r="H550" s="214">
        <v>146098</v>
      </c>
    </row>
    <row r="551" spans="1:8">
      <c r="A551" s="191" t="s">
        <v>537</v>
      </c>
      <c r="B551" s="145" t="s">
        <v>1349</v>
      </c>
      <c r="C551" s="181" t="s">
        <v>45</v>
      </c>
      <c r="D551" s="221">
        <v>0.3896</v>
      </c>
      <c r="E551" s="213">
        <v>2.23</v>
      </c>
      <c r="F551" s="212">
        <v>30000</v>
      </c>
      <c r="G551" s="214">
        <v>43831</v>
      </c>
      <c r="H551" s="214">
        <v>146098</v>
      </c>
    </row>
    <row r="552" spans="1:8">
      <c r="A552" s="191" t="s">
        <v>538</v>
      </c>
      <c r="B552" s="145" t="s">
        <v>1349</v>
      </c>
      <c r="C552" s="181" t="s">
        <v>45</v>
      </c>
      <c r="D552" s="221">
        <v>0.50170000000000003</v>
      </c>
      <c r="E552" s="213">
        <v>2.9</v>
      </c>
      <c r="F552" s="212">
        <v>30000</v>
      </c>
      <c r="G552" s="214">
        <v>43831</v>
      </c>
      <c r="H552" s="214">
        <v>146098</v>
      </c>
    </row>
    <row r="553" spans="1:8">
      <c r="A553" s="191" t="s">
        <v>539</v>
      </c>
      <c r="B553" s="145" t="s">
        <v>1349</v>
      </c>
      <c r="C553" s="181" t="s">
        <v>45</v>
      </c>
      <c r="D553" s="221">
        <v>0.77270000000000005</v>
      </c>
      <c r="E553" s="213">
        <v>4.3</v>
      </c>
      <c r="F553" s="212">
        <v>42896.46</v>
      </c>
      <c r="G553" s="214">
        <v>43831</v>
      </c>
      <c r="H553" s="214">
        <v>146098</v>
      </c>
    </row>
    <row r="554" spans="1:8">
      <c r="A554" s="225" t="s">
        <v>540</v>
      </c>
      <c r="B554" s="147" t="s">
        <v>1349</v>
      </c>
      <c r="C554" s="148" t="s">
        <v>45</v>
      </c>
      <c r="D554" s="221">
        <v>1.7407999999999999</v>
      </c>
      <c r="E554" s="213">
        <v>7.19</v>
      </c>
      <c r="F554" s="212">
        <v>107702.01</v>
      </c>
      <c r="G554" s="214">
        <v>43831</v>
      </c>
      <c r="H554" s="214">
        <v>146098</v>
      </c>
    </row>
    <row r="555" spans="1:8">
      <c r="A555" s="191" t="s">
        <v>541</v>
      </c>
      <c r="B555" s="145" t="s">
        <v>1349</v>
      </c>
      <c r="C555" s="181" t="s">
        <v>1536</v>
      </c>
      <c r="D555" s="221">
        <v>0.56679999999999997</v>
      </c>
      <c r="E555" s="213">
        <v>2.2799999999999998</v>
      </c>
      <c r="F555" s="212">
        <v>30000</v>
      </c>
      <c r="G555" s="214">
        <v>43831</v>
      </c>
      <c r="H555" s="214">
        <v>146098</v>
      </c>
    </row>
    <row r="556" spans="1:8">
      <c r="A556" s="191" t="s">
        <v>542</v>
      </c>
      <c r="B556" s="145" t="s">
        <v>1349</v>
      </c>
      <c r="C556" s="181" t="s">
        <v>1536</v>
      </c>
      <c r="D556" s="221">
        <v>0.72019999999999995</v>
      </c>
      <c r="E556" s="213">
        <v>3.26</v>
      </c>
      <c r="F556" s="212">
        <v>36345.94</v>
      </c>
      <c r="G556" s="214">
        <v>43831</v>
      </c>
      <c r="H556" s="214">
        <v>146098</v>
      </c>
    </row>
    <row r="557" spans="1:8">
      <c r="A557" s="191" t="s">
        <v>543</v>
      </c>
      <c r="B557" s="145" t="s">
        <v>1349</v>
      </c>
      <c r="C557" s="181" t="s">
        <v>1536</v>
      </c>
      <c r="D557" s="221">
        <v>0.94279999999999997</v>
      </c>
      <c r="E557" s="213">
        <v>4.5199999999999996</v>
      </c>
      <c r="F557" s="212">
        <v>50591.68</v>
      </c>
      <c r="G557" s="214">
        <v>43831</v>
      </c>
      <c r="H557" s="214">
        <v>146098</v>
      </c>
    </row>
    <row r="558" spans="1:8">
      <c r="A558" s="225" t="s">
        <v>544</v>
      </c>
      <c r="B558" s="147" t="s">
        <v>1349</v>
      </c>
      <c r="C558" s="148" t="s">
        <v>1536</v>
      </c>
      <c r="D558" s="221">
        <v>1.5552999999999999</v>
      </c>
      <c r="E558" s="213">
        <v>6.7</v>
      </c>
      <c r="F558" s="212">
        <v>97632.65</v>
      </c>
      <c r="G558" s="214">
        <v>43831</v>
      </c>
      <c r="H558" s="214">
        <v>146098</v>
      </c>
    </row>
    <row r="559" spans="1:8">
      <c r="A559" s="191" t="s">
        <v>545</v>
      </c>
      <c r="B559" s="145" t="s">
        <v>1349</v>
      </c>
      <c r="C559" s="181" t="s">
        <v>1537</v>
      </c>
      <c r="D559" s="221">
        <v>0.38829999999999998</v>
      </c>
      <c r="E559" s="213">
        <v>2.4500000000000002</v>
      </c>
      <c r="F559" s="212">
        <v>30000</v>
      </c>
      <c r="G559" s="214">
        <v>43831</v>
      </c>
      <c r="H559" s="214">
        <v>146098</v>
      </c>
    </row>
    <row r="560" spans="1:8">
      <c r="A560" s="191" t="s">
        <v>546</v>
      </c>
      <c r="B560" s="145" t="s">
        <v>1349</v>
      </c>
      <c r="C560" s="181" t="s">
        <v>1537</v>
      </c>
      <c r="D560" s="221">
        <v>0.52349999999999997</v>
      </c>
      <c r="E560" s="213">
        <v>3.12</v>
      </c>
      <c r="F560" s="212">
        <v>30000</v>
      </c>
      <c r="G560" s="214">
        <v>43831</v>
      </c>
      <c r="H560" s="214">
        <v>146098</v>
      </c>
    </row>
    <row r="561" spans="1:8">
      <c r="A561" s="191" t="s">
        <v>547</v>
      </c>
      <c r="B561" s="145" t="s">
        <v>1349</v>
      </c>
      <c r="C561" s="181" t="s">
        <v>1537</v>
      </c>
      <c r="D561" s="221">
        <v>0.87439999999999996</v>
      </c>
      <c r="E561" s="213">
        <v>4.6900000000000004</v>
      </c>
      <c r="F561" s="212">
        <v>52559.01</v>
      </c>
      <c r="G561" s="214">
        <v>43831</v>
      </c>
      <c r="H561" s="214">
        <v>146098</v>
      </c>
    </row>
    <row r="562" spans="1:8">
      <c r="A562" s="225" t="s">
        <v>548</v>
      </c>
      <c r="B562" s="147" t="s">
        <v>1349</v>
      </c>
      <c r="C562" s="148" t="s">
        <v>1537</v>
      </c>
      <c r="D562" s="221">
        <v>2.1509999999999998</v>
      </c>
      <c r="E562" s="213">
        <v>8.68</v>
      </c>
      <c r="F562" s="212">
        <v>131140.99</v>
      </c>
      <c r="G562" s="214">
        <v>43831</v>
      </c>
      <c r="H562" s="214">
        <v>146098</v>
      </c>
    </row>
    <row r="563" spans="1:8">
      <c r="A563" s="191" t="s">
        <v>549</v>
      </c>
      <c r="B563" s="145" t="s">
        <v>1349</v>
      </c>
      <c r="C563" s="181" t="s">
        <v>1538</v>
      </c>
      <c r="D563" s="221">
        <v>0.42330000000000001</v>
      </c>
      <c r="E563" s="213">
        <v>2.11</v>
      </c>
      <c r="F563" s="212">
        <v>32724.51</v>
      </c>
      <c r="G563" s="214">
        <v>43831</v>
      </c>
      <c r="H563" s="214">
        <v>146098</v>
      </c>
    </row>
    <row r="564" spans="1:8">
      <c r="A564" s="191" t="s">
        <v>550</v>
      </c>
      <c r="B564" s="145" t="s">
        <v>1349</v>
      </c>
      <c r="C564" s="181" t="s">
        <v>1538</v>
      </c>
      <c r="D564" s="221">
        <v>0.53480000000000005</v>
      </c>
      <c r="E564" s="213">
        <v>2.68</v>
      </c>
      <c r="F564" s="212">
        <v>30000</v>
      </c>
      <c r="G564" s="214">
        <v>43831</v>
      </c>
      <c r="H564" s="214">
        <v>146098</v>
      </c>
    </row>
    <row r="565" spans="1:8">
      <c r="A565" s="191" t="s">
        <v>551</v>
      </c>
      <c r="B565" s="145" t="s">
        <v>1349</v>
      </c>
      <c r="C565" s="181" t="s">
        <v>1538</v>
      </c>
      <c r="D565" s="221">
        <v>0.80510000000000004</v>
      </c>
      <c r="E565" s="213">
        <v>3.93</v>
      </c>
      <c r="F565" s="212">
        <v>46347.89</v>
      </c>
      <c r="G565" s="214">
        <v>43831</v>
      </c>
      <c r="H565" s="214">
        <v>146098</v>
      </c>
    </row>
    <row r="566" spans="1:8">
      <c r="A566" s="225" t="s">
        <v>552</v>
      </c>
      <c r="B566" s="147" t="s">
        <v>1349</v>
      </c>
      <c r="C566" s="148" t="s">
        <v>1538</v>
      </c>
      <c r="D566" s="221">
        <v>1.72</v>
      </c>
      <c r="E566" s="213">
        <v>6.61</v>
      </c>
      <c r="F566" s="212">
        <v>116328.64</v>
      </c>
      <c r="G566" s="214">
        <v>43831</v>
      </c>
      <c r="H566" s="214">
        <v>146098</v>
      </c>
    </row>
    <row r="567" spans="1:8">
      <c r="A567" s="191" t="s">
        <v>553</v>
      </c>
      <c r="B567" s="145" t="s">
        <v>1349</v>
      </c>
      <c r="C567" s="181" t="s">
        <v>1539</v>
      </c>
      <c r="D567" s="221">
        <v>0.53059999999999996</v>
      </c>
      <c r="E567" s="213">
        <v>2.19</v>
      </c>
      <c r="F567" s="212">
        <v>30000</v>
      </c>
      <c r="G567" s="214">
        <v>43831</v>
      </c>
      <c r="H567" s="214">
        <v>146098</v>
      </c>
    </row>
    <row r="568" spans="1:8">
      <c r="A568" s="191" t="s">
        <v>554</v>
      </c>
      <c r="B568" s="145" t="s">
        <v>1349</v>
      </c>
      <c r="C568" s="181" t="s">
        <v>1539</v>
      </c>
      <c r="D568" s="221">
        <v>0.66749999999999998</v>
      </c>
      <c r="E568" s="213">
        <v>2.96</v>
      </c>
      <c r="F568" s="212">
        <v>32356</v>
      </c>
      <c r="G568" s="214">
        <v>43831</v>
      </c>
      <c r="H568" s="214">
        <v>146098</v>
      </c>
    </row>
    <row r="569" spans="1:8">
      <c r="A569" s="191" t="s">
        <v>555</v>
      </c>
      <c r="B569" s="145" t="s">
        <v>1349</v>
      </c>
      <c r="C569" s="181" t="s">
        <v>1539</v>
      </c>
      <c r="D569" s="221">
        <v>0.95309999999999995</v>
      </c>
      <c r="E569" s="213">
        <v>4.42</v>
      </c>
      <c r="F569" s="212">
        <v>48924.73</v>
      </c>
      <c r="G569" s="214">
        <v>43831</v>
      </c>
      <c r="H569" s="214">
        <v>146098</v>
      </c>
    </row>
    <row r="570" spans="1:8">
      <c r="A570" s="225" t="s">
        <v>556</v>
      </c>
      <c r="B570" s="147" t="s">
        <v>1349</v>
      </c>
      <c r="C570" s="148" t="s">
        <v>1539</v>
      </c>
      <c r="D570" s="221">
        <v>1.7818000000000001</v>
      </c>
      <c r="E570" s="213">
        <v>7.47</v>
      </c>
      <c r="F570" s="212">
        <v>106820.37</v>
      </c>
      <c r="G570" s="214">
        <v>43831</v>
      </c>
      <c r="H570" s="214">
        <v>146098</v>
      </c>
    </row>
    <row r="571" spans="1:8">
      <c r="A571" s="191" t="s">
        <v>557</v>
      </c>
      <c r="B571" s="145" t="s">
        <v>1354</v>
      </c>
      <c r="C571" s="181" t="s">
        <v>46</v>
      </c>
      <c r="D571" s="221">
        <v>1.1768000000000001</v>
      </c>
      <c r="E571" s="213">
        <v>2.54</v>
      </c>
      <c r="F571" s="212">
        <v>46444.97</v>
      </c>
      <c r="G571" s="214">
        <v>43831</v>
      </c>
      <c r="H571" s="214">
        <v>146098</v>
      </c>
    </row>
    <row r="572" spans="1:8">
      <c r="A572" s="191" t="s">
        <v>558</v>
      </c>
      <c r="B572" s="145" t="s">
        <v>1354</v>
      </c>
      <c r="C572" s="181" t="s">
        <v>46</v>
      </c>
      <c r="D572" s="221">
        <v>1.2470000000000001</v>
      </c>
      <c r="E572" s="213">
        <v>2.57</v>
      </c>
      <c r="F572" s="212">
        <v>53112.98</v>
      </c>
      <c r="G572" s="214">
        <v>43831</v>
      </c>
      <c r="H572" s="214">
        <v>146098</v>
      </c>
    </row>
    <row r="573" spans="1:8">
      <c r="A573" s="191" t="s">
        <v>559</v>
      </c>
      <c r="B573" s="145" t="s">
        <v>1354</v>
      </c>
      <c r="C573" s="181" t="s">
        <v>46</v>
      </c>
      <c r="D573" s="221">
        <v>1.7864</v>
      </c>
      <c r="E573" s="213">
        <v>4.3099999999999996</v>
      </c>
      <c r="F573" s="212">
        <v>82616.87</v>
      </c>
      <c r="G573" s="214">
        <v>43831</v>
      </c>
      <c r="H573" s="214">
        <v>146098</v>
      </c>
    </row>
    <row r="574" spans="1:8">
      <c r="A574" s="225" t="s">
        <v>560</v>
      </c>
      <c r="B574" s="147" t="s">
        <v>1354</v>
      </c>
      <c r="C574" s="148" t="s">
        <v>46</v>
      </c>
      <c r="D574" s="221">
        <v>2.6433</v>
      </c>
      <c r="E574" s="213">
        <v>8.61</v>
      </c>
      <c r="F574" s="212">
        <v>132165.07999999999</v>
      </c>
      <c r="G574" s="214">
        <v>43831</v>
      </c>
      <c r="H574" s="214">
        <v>146098</v>
      </c>
    </row>
    <row r="575" spans="1:8">
      <c r="A575" s="191" t="s">
        <v>561</v>
      </c>
      <c r="B575" s="145" t="s">
        <v>1354</v>
      </c>
      <c r="C575" s="181" t="s">
        <v>47</v>
      </c>
      <c r="D575" s="221">
        <v>1.0787</v>
      </c>
      <c r="E575" s="213">
        <v>2.0699999999999998</v>
      </c>
      <c r="F575" s="212">
        <v>42182.64</v>
      </c>
      <c r="G575" s="214">
        <v>43831</v>
      </c>
      <c r="H575" s="214">
        <v>146098</v>
      </c>
    </row>
    <row r="576" spans="1:8">
      <c r="A576" s="191" t="s">
        <v>562</v>
      </c>
      <c r="B576" s="145" t="s">
        <v>1354</v>
      </c>
      <c r="C576" s="181" t="s">
        <v>47</v>
      </c>
      <c r="D576" s="221">
        <v>1.2181</v>
      </c>
      <c r="E576" s="213">
        <v>2.4900000000000002</v>
      </c>
      <c r="F576" s="212">
        <v>50686.17</v>
      </c>
      <c r="G576" s="214">
        <v>43831</v>
      </c>
      <c r="H576" s="214">
        <v>146098</v>
      </c>
    </row>
    <row r="577" spans="1:8">
      <c r="A577" s="191" t="s">
        <v>563</v>
      </c>
      <c r="B577" s="145" t="s">
        <v>1354</v>
      </c>
      <c r="C577" s="181" t="s">
        <v>47</v>
      </c>
      <c r="D577" s="221">
        <v>1.734</v>
      </c>
      <c r="E577" s="213">
        <v>4.24</v>
      </c>
      <c r="F577" s="212">
        <v>80730.080000000002</v>
      </c>
      <c r="G577" s="214">
        <v>43831</v>
      </c>
      <c r="H577" s="214">
        <v>146098</v>
      </c>
    </row>
    <row r="578" spans="1:8">
      <c r="A578" s="225" t="s">
        <v>564</v>
      </c>
      <c r="B578" s="147" t="s">
        <v>1354</v>
      </c>
      <c r="C578" s="148" t="s">
        <v>47</v>
      </c>
      <c r="D578" s="221">
        <v>2.7442000000000002</v>
      </c>
      <c r="E578" s="213">
        <v>7.78</v>
      </c>
      <c r="F578" s="212">
        <v>138472.24</v>
      </c>
      <c r="G578" s="214">
        <v>43831</v>
      </c>
      <c r="H578" s="214">
        <v>146098</v>
      </c>
    </row>
    <row r="579" spans="1:8">
      <c r="A579" s="191" t="s">
        <v>565</v>
      </c>
      <c r="B579" s="145" t="s">
        <v>1354</v>
      </c>
      <c r="C579" s="181" t="s">
        <v>1540</v>
      </c>
      <c r="D579" s="221">
        <v>3.3797000000000001</v>
      </c>
      <c r="E579" s="213">
        <v>3.62</v>
      </c>
      <c r="F579" s="212">
        <v>127063.1</v>
      </c>
      <c r="G579" s="214">
        <v>43831</v>
      </c>
      <c r="H579" s="214">
        <v>146098</v>
      </c>
    </row>
    <row r="580" spans="1:8">
      <c r="A580" s="191" t="s">
        <v>566</v>
      </c>
      <c r="B580" s="145" t="s">
        <v>1354</v>
      </c>
      <c r="C580" s="181" t="s">
        <v>1540</v>
      </c>
      <c r="D580" s="221">
        <v>4.1913999999999998</v>
      </c>
      <c r="E580" s="213">
        <v>4.68</v>
      </c>
      <c r="F580" s="212">
        <v>170716.67</v>
      </c>
      <c r="G580" s="214">
        <v>43831</v>
      </c>
      <c r="H580" s="214">
        <v>146098</v>
      </c>
    </row>
    <row r="581" spans="1:8">
      <c r="A581" s="191" t="s">
        <v>567</v>
      </c>
      <c r="B581" s="145" t="s">
        <v>1354</v>
      </c>
      <c r="C581" s="181" t="s">
        <v>1540</v>
      </c>
      <c r="D581" s="221">
        <v>6.0782999999999996</v>
      </c>
      <c r="E581" s="213">
        <v>7.03</v>
      </c>
      <c r="F581" s="212">
        <v>256189.04</v>
      </c>
      <c r="G581" s="214">
        <v>43831</v>
      </c>
      <c r="H581" s="214">
        <v>146098</v>
      </c>
    </row>
    <row r="582" spans="1:8">
      <c r="A582" s="225" t="s">
        <v>568</v>
      </c>
      <c r="B582" s="147" t="s">
        <v>1354</v>
      </c>
      <c r="C582" s="148" t="s">
        <v>1540</v>
      </c>
      <c r="D582" s="221">
        <v>7.5438999999999998</v>
      </c>
      <c r="E582" s="213">
        <v>11.75</v>
      </c>
      <c r="F582" s="212">
        <v>320363.39</v>
      </c>
      <c r="G582" s="214">
        <v>43831</v>
      </c>
      <c r="H582" s="214">
        <v>146098</v>
      </c>
    </row>
    <row r="583" spans="1:8">
      <c r="A583" s="191" t="s">
        <v>569</v>
      </c>
      <c r="B583" s="145" t="s">
        <v>1354</v>
      </c>
      <c r="C583" s="181" t="s">
        <v>1541</v>
      </c>
      <c r="D583" s="221">
        <v>2.0562999999999998</v>
      </c>
      <c r="E583" s="213">
        <v>2.44</v>
      </c>
      <c r="F583" s="212">
        <v>86317.2</v>
      </c>
      <c r="G583" s="214">
        <v>43831</v>
      </c>
      <c r="H583" s="214">
        <v>146098</v>
      </c>
    </row>
    <row r="584" spans="1:8">
      <c r="A584" s="191" t="s">
        <v>570</v>
      </c>
      <c r="B584" s="145" t="s">
        <v>1354</v>
      </c>
      <c r="C584" s="181" t="s">
        <v>1541</v>
      </c>
      <c r="D584" s="221">
        <v>2.5068999999999999</v>
      </c>
      <c r="E584" s="213">
        <v>3.34</v>
      </c>
      <c r="F584" s="212">
        <v>111675.3</v>
      </c>
      <c r="G584" s="214">
        <v>43831</v>
      </c>
      <c r="H584" s="214">
        <v>146098</v>
      </c>
    </row>
    <row r="585" spans="1:8">
      <c r="A585" s="191" t="s">
        <v>571</v>
      </c>
      <c r="B585" s="145" t="s">
        <v>1354</v>
      </c>
      <c r="C585" s="181" t="s">
        <v>1541</v>
      </c>
      <c r="D585" s="221">
        <v>3.9045999999999998</v>
      </c>
      <c r="E585" s="213">
        <v>6.07</v>
      </c>
      <c r="F585" s="212">
        <v>176776.59</v>
      </c>
      <c r="G585" s="214">
        <v>43831</v>
      </c>
      <c r="H585" s="214">
        <v>146098</v>
      </c>
    </row>
    <row r="586" spans="1:8">
      <c r="A586" s="225" t="s">
        <v>572</v>
      </c>
      <c r="B586" s="147" t="s">
        <v>1354</v>
      </c>
      <c r="C586" s="148" t="s">
        <v>1541</v>
      </c>
      <c r="D586" s="221">
        <v>5.9573999999999998</v>
      </c>
      <c r="E586" s="213">
        <v>11.54</v>
      </c>
      <c r="F586" s="212">
        <v>274854.93</v>
      </c>
      <c r="G586" s="214">
        <v>43831</v>
      </c>
      <c r="H586" s="214">
        <v>146098</v>
      </c>
    </row>
    <row r="587" spans="1:8">
      <c r="A587" s="191" t="s">
        <v>573</v>
      </c>
      <c r="B587" s="145" t="s">
        <v>1354</v>
      </c>
      <c r="C587" s="181" t="s">
        <v>1542</v>
      </c>
      <c r="D587" s="221">
        <v>0.74719999999999998</v>
      </c>
      <c r="E587" s="213">
        <v>3.45</v>
      </c>
      <c r="F587" s="212">
        <v>36793.5</v>
      </c>
      <c r="G587" s="214">
        <v>43831</v>
      </c>
      <c r="H587" s="214">
        <v>146098</v>
      </c>
    </row>
    <row r="588" spans="1:8">
      <c r="A588" s="191" t="s">
        <v>574</v>
      </c>
      <c r="B588" s="145" t="s">
        <v>1354</v>
      </c>
      <c r="C588" s="181" t="s">
        <v>1542</v>
      </c>
      <c r="D588" s="221">
        <v>1.0665</v>
      </c>
      <c r="E588" s="213">
        <v>5.45</v>
      </c>
      <c r="F588" s="212">
        <v>53018.17</v>
      </c>
      <c r="G588" s="214">
        <v>43831</v>
      </c>
      <c r="H588" s="214">
        <v>146098</v>
      </c>
    </row>
    <row r="589" spans="1:8">
      <c r="A589" s="191" t="s">
        <v>575</v>
      </c>
      <c r="B589" s="145" t="s">
        <v>1354</v>
      </c>
      <c r="C589" s="181" t="s">
        <v>1542</v>
      </c>
      <c r="D589" s="221">
        <v>1.7276</v>
      </c>
      <c r="E589" s="213">
        <v>8.5299999999999994</v>
      </c>
      <c r="F589" s="212">
        <v>86769.05</v>
      </c>
      <c r="G589" s="214">
        <v>43831</v>
      </c>
      <c r="H589" s="214">
        <v>146098</v>
      </c>
    </row>
    <row r="590" spans="1:8">
      <c r="A590" s="225" t="s">
        <v>576</v>
      </c>
      <c r="B590" s="147" t="s">
        <v>1354</v>
      </c>
      <c r="C590" s="148" t="s">
        <v>1542</v>
      </c>
      <c r="D590" s="221">
        <v>3.5206</v>
      </c>
      <c r="E590" s="213">
        <v>14.44</v>
      </c>
      <c r="F590" s="212">
        <v>185966.62</v>
      </c>
      <c r="G590" s="214">
        <v>43831</v>
      </c>
      <c r="H590" s="214">
        <v>146098</v>
      </c>
    </row>
    <row r="591" spans="1:8">
      <c r="A591" s="191" t="s">
        <v>577</v>
      </c>
      <c r="B591" s="145" t="s">
        <v>1354</v>
      </c>
      <c r="C591" s="181" t="s">
        <v>1543</v>
      </c>
      <c r="D591" s="221">
        <v>0.99980000000000002</v>
      </c>
      <c r="E591" s="213">
        <v>3.48</v>
      </c>
      <c r="F591" s="212">
        <v>39163.919999999998</v>
      </c>
      <c r="G591" s="214">
        <v>43831</v>
      </c>
      <c r="H591" s="214">
        <v>146098</v>
      </c>
    </row>
    <row r="592" spans="1:8">
      <c r="A592" s="191" t="s">
        <v>578</v>
      </c>
      <c r="B592" s="145" t="s">
        <v>1354</v>
      </c>
      <c r="C592" s="181" t="s">
        <v>1543</v>
      </c>
      <c r="D592" s="221">
        <v>1.1818</v>
      </c>
      <c r="E592" s="213">
        <v>4.4400000000000004</v>
      </c>
      <c r="F592" s="212">
        <v>47428.55</v>
      </c>
      <c r="G592" s="214">
        <v>43831</v>
      </c>
      <c r="H592" s="214">
        <v>146098</v>
      </c>
    </row>
    <row r="593" spans="1:8">
      <c r="A593" s="191" t="s">
        <v>579</v>
      </c>
      <c r="B593" s="145" t="s">
        <v>1354</v>
      </c>
      <c r="C593" s="181" t="s">
        <v>1543</v>
      </c>
      <c r="D593" s="221">
        <v>1.5504</v>
      </c>
      <c r="E593" s="213">
        <v>5.96</v>
      </c>
      <c r="F593" s="212">
        <v>68685.289999999994</v>
      </c>
      <c r="G593" s="214">
        <v>43831</v>
      </c>
      <c r="H593" s="214">
        <v>146098</v>
      </c>
    </row>
    <row r="594" spans="1:8">
      <c r="A594" s="225" t="s">
        <v>580</v>
      </c>
      <c r="B594" s="147" t="s">
        <v>1354</v>
      </c>
      <c r="C594" s="148" t="s">
        <v>1543</v>
      </c>
      <c r="D594" s="221">
        <v>2.3969999999999998</v>
      </c>
      <c r="E594" s="213">
        <v>8.6</v>
      </c>
      <c r="F594" s="212">
        <v>117004.62</v>
      </c>
      <c r="G594" s="214">
        <v>43831</v>
      </c>
      <c r="H594" s="214">
        <v>146098</v>
      </c>
    </row>
    <row r="595" spans="1:8">
      <c r="A595" s="191" t="s">
        <v>581</v>
      </c>
      <c r="B595" s="145" t="s">
        <v>1354</v>
      </c>
      <c r="C595" s="181" t="s">
        <v>1544</v>
      </c>
      <c r="D595" s="221">
        <v>1.0792999999999999</v>
      </c>
      <c r="E595" s="213">
        <v>2.21</v>
      </c>
      <c r="F595" s="212">
        <v>46426.44</v>
      </c>
      <c r="G595" s="214">
        <v>43831</v>
      </c>
      <c r="H595" s="214">
        <v>146098</v>
      </c>
    </row>
    <row r="596" spans="1:8">
      <c r="A596" s="191" t="s">
        <v>582</v>
      </c>
      <c r="B596" s="145" t="s">
        <v>1354</v>
      </c>
      <c r="C596" s="181" t="s">
        <v>1544</v>
      </c>
      <c r="D596" s="221">
        <v>1.4098999999999999</v>
      </c>
      <c r="E596" s="213">
        <v>3.6</v>
      </c>
      <c r="F596" s="212">
        <v>62326.54</v>
      </c>
      <c r="G596" s="214">
        <v>43831</v>
      </c>
      <c r="H596" s="214">
        <v>146098</v>
      </c>
    </row>
    <row r="597" spans="1:8">
      <c r="A597" s="191" t="s">
        <v>583</v>
      </c>
      <c r="B597" s="145" t="s">
        <v>1354</v>
      </c>
      <c r="C597" s="181" t="s">
        <v>1544</v>
      </c>
      <c r="D597" s="221">
        <v>1.9519</v>
      </c>
      <c r="E597" s="213">
        <v>5.95</v>
      </c>
      <c r="F597" s="212">
        <v>99388.39</v>
      </c>
      <c r="G597" s="214">
        <v>43831</v>
      </c>
      <c r="H597" s="214">
        <v>146098</v>
      </c>
    </row>
    <row r="598" spans="1:8">
      <c r="A598" s="225" t="s">
        <v>584</v>
      </c>
      <c r="B598" s="147" t="s">
        <v>1354</v>
      </c>
      <c r="C598" s="148" t="s">
        <v>1544</v>
      </c>
      <c r="D598" s="221">
        <v>3.3732000000000002</v>
      </c>
      <c r="E598" s="213">
        <v>11.36</v>
      </c>
      <c r="F598" s="212">
        <v>170163.97</v>
      </c>
      <c r="G598" s="214">
        <v>43831</v>
      </c>
      <c r="H598" s="214">
        <v>146098</v>
      </c>
    </row>
    <row r="599" spans="1:8">
      <c r="A599" s="191" t="s">
        <v>585</v>
      </c>
      <c r="B599" s="145" t="s">
        <v>1354</v>
      </c>
      <c r="C599" s="181" t="s">
        <v>1355</v>
      </c>
      <c r="D599" s="221">
        <v>0.85780000000000001</v>
      </c>
      <c r="E599" s="213">
        <v>1.8</v>
      </c>
      <c r="F599" s="212">
        <v>38354.92</v>
      </c>
      <c r="G599" s="214">
        <v>43831</v>
      </c>
      <c r="H599" s="214">
        <v>146098</v>
      </c>
    </row>
    <row r="600" spans="1:8">
      <c r="A600" s="191" t="s">
        <v>586</v>
      </c>
      <c r="B600" s="145" t="s">
        <v>1354</v>
      </c>
      <c r="C600" s="181" t="s">
        <v>1355</v>
      </c>
      <c r="D600" s="221">
        <v>1.0963000000000001</v>
      </c>
      <c r="E600" s="213">
        <v>2.72</v>
      </c>
      <c r="F600" s="212">
        <v>52273.58</v>
      </c>
      <c r="G600" s="214">
        <v>43831</v>
      </c>
      <c r="H600" s="214">
        <v>146098</v>
      </c>
    </row>
    <row r="601" spans="1:8">
      <c r="A601" s="191" t="s">
        <v>587</v>
      </c>
      <c r="B601" s="145" t="s">
        <v>1354</v>
      </c>
      <c r="C601" s="181" t="s">
        <v>1355</v>
      </c>
      <c r="D601" s="221">
        <v>1.5204</v>
      </c>
      <c r="E601" s="213">
        <v>5.05</v>
      </c>
      <c r="F601" s="212">
        <v>79487.97</v>
      </c>
      <c r="G601" s="214">
        <v>43831</v>
      </c>
      <c r="H601" s="214">
        <v>146098</v>
      </c>
    </row>
    <row r="602" spans="1:8">
      <c r="A602" s="225" t="s">
        <v>588</v>
      </c>
      <c r="B602" s="147" t="s">
        <v>1354</v>
      </c>
      <c r="C602" s="148" t="s">
        <v>1355</v>
      </c>
      <c r="D602" s="221">
        <v>3.032</v>
      </c>
      <c r="E602" s="213">
        <v>10.199999999999999</v>
      </c>
      <c r="F602" s="212">
        <v>154277.76000000001</v>
      </c>
      <c r="G602" s="214">
        <v>43831</v>
      </c>
      <c r="H602" s="214">
        <v>146098</v>
      </c>
    </row>
    <row r="603" spans="1:8">
      <c r="A603" s="191" t="s">
        <v>589</v>
      </c>
      <c r="B603" s="145" t="s">
        <v>1354</v>
      </c>
      <c r="C603" s="181" t="s">
        <v>1545</v>
      </c>
      <c r="D603" s="221">
        <v>0.97060000000000002</v>
      </c>
      <c r="E603" s="213">
        <v>2.81</v>
      </c>
      <c r="F603" s="212">
        <v>52010.23</v>
      </c>
      <c r="G603" s="214">
        <v>43831</v>
      </c>
      <c r="H603" s="214">
        <v>146098</v>
      </c>
    </row>
    <row r="604" spans="1:8">
      <c r="A604" s="191" t="s">
        <v>590</v>
      </c>
      <c r="B604" s="145" t="s">
        <v>1354</v>
      </c>
      <c r="C604" s="181" t="s">
        <v>1545</v>
      </c>
      <c r="D604" s="221">
        <v>1.3492</v>
      </c>
      <c r="E604" s="213">
        <v>5.25</v>
      </c>
      <c r="F604" s="212">
        <v>77856.570000000007</v>
      </c>
      <c r="G604" s="214">
        <v>43831</v>
      </c>
      <c r="H604" s="214">
        <v>146098</v>
      </c>
    </row>
    <row r="605" spans="1:8">
      <c r="A605" s="191" t="s">
        <v>591</v>
      </c>
      <c r="B605" s="145" t="s">
        <v>1354</v>
      </c>
      <c r="C605" s="181" t="s">
        <v>1545</v>
      </c>
      <c r="D605" s="221">
        <v>2.2412000000000001</v>
      </c>
      <c r="E605" s="213">
        <v>9.4</v>
      </c>
      <c r="F605" s="212">
        <v>134175.79999999999</v>
      </c>
      <c r="G605" s="214">
        <v>43831</v>
      </c>
      <c r="H605" s="214">
        <v>146098</v>
      </c>
    </row>
    <row r="606" spans="1:8">
      <c r="A606" s="225" t="s">
        <v>592</v>
      </c>
      <c r="B606" s="147" t="s">
        <v>1354</v>
      </c>
      <c r="C606" s="148" t="s">
        <v>1545</v>
      </c>
      <c r="D606" s="221">
        <v>4.9656000000000002</v>
      </c>
      <c r="E606" s="213">
        <v>17.75</v>
      </c>
      <c r="F606" s="212">
        <v>295236.14</v>
      </c>
      <c r="G606" s="214">
        <v>43831</v>
      </c>
      <c r="H606" s="214">
        <v>146098</v>
      </c>
    </row>
    <row r="607" spans="1:8">
      <c r="A607" s="191" t="s">
        <v>593</v>
      </c>
      <c r="B607" s="145" t="s">
        <v>1354</v>
      </c>
      <c r="C607" s="181" t="s">
        <v>1356</v>
      </c>
      <c r="D607" s="221">
        <v>0.90390000000000004</v>
      </c>
      <c r="E607" s="213">
        <v>2.4</v>
      </c>
      <c r="F607" s="212">
        <v>40472.730000000003</v>
      </c>
      <c r="G607" s="214">
        <v>43831</v>
      </c>
      <c r="H607" s="214">
        <v>146098</v>
      </c>
    </row>
    <row r="608" spans="1:8">
      <c r="A608" s="191" t="s">
        <v>594</v>
      </c>
      <c r="B608" s="145" t="s">
        <v>1354</v>
      </c>
      <c r="C608" s="181" t="s">
        <v>1356</v>
      </c>
      <c r="D608" s="221">
        <v>1.2181999999999999</v>
      </c>
      <c r="E608" s="213">
        <v>3.25</v>
      </c>
      <c r="F608" s="212">
        <v>55817.61</v>
      </c>
      <c r="G608" s="214">
        <v>43831</v>
      </c>
      <c r="H608" s="214">
        <v>146098</v>
      </c>
    </row>
    <row r="609" spans="1:8">
      <c r="A609" s="191" t="s">
        <v>595</v>
      </c>
      <c r="B609" s="145" t="s">
        <v>1354</v>
      </c>
      <c r="C609" s="181" t="s">
        <v>1356</v>
      </c>
      <c r="D609" s="221">
        <v>1.7867</v>
      </c>
      <c r="E609" s="213">
        <v>6.04</v>
      </c>
      <c r="F609" s="212">
        <v>86277.88</v>
      </c>
      <c r="G609" s="214">
        <v>43831</v>
      </c>
      <c r="H609" s="214">
        <v>146098</v>
      </c>
    </row>
    <row r="610" spans="1:8">
      <c r="A610" s="225" t="s">
        <v>596</v>
      </c>
      <c r="B610" s="147" t="s">
        <v>1354</v>
      </c>
      <c r="C610" s="148" t="s">
        <v>1356</v>
      </c>
      <c r="D610" s="221">
        <v>3.0531000000000001</v>
      </c>
      <c r="E610" s="213">
        <v>10.61</v>
      </c>
      <c r="F610" s="212">
        <v>160259.91</v>
      </c>
      <c r="G610" s="214">
        <v>43831</v>
      </c>
      <c r="H610" s="214">
        <v>146098</v>
      </c>
    </row>
    <row r="611" spans="1:8">
      <c r="A611" s="191" t="s">
        <v>597</v>
      </c>
      <c r="B611" s="145" t="s">
        <v>1354</v>
      </c>
      <c r="C611" s="181" t="s">
        <v>1357</v>
      </c>
      <c r="D611" s="221">
        <v>0.87180000000000002</v>
      </c>
      <c r="E611" s="213">
        <v>2.1</v>
      </c>
      <c r="F611" s="212">
        <v>40436.33</v>
      </c>
      <c r="G611" s="214">
        <v>43831</v>
      </c>
      <c r="H611" s="214">
        <v>146098</v>
      </c>
    </row>
    <row r="612" spans="1:8">
      <c r="A612" s="191" t="s">
        <v>598</v>
      </c>
      <c r="B612" s="145" t="s">
        <v>1354</v>
      </c>
      <c r="C612" s="181" t="s">
        <v>1357</v>
      </c>
      <c r="D612" s="221">
        <v>0.88080000000000003</v>
      </c>
      <c r="E612" s="213">
        <v>4.1399999999999997</v>
      </c>
      <c r="F612" s="212">
        <v>42021.79</v>
      </c>
      <c r="G612" s="214">
        <v>43831</v>
      </c>
      <c r="H612" s="214">
        <v>146098</v>
      </c>
    </row>
    <row r="613" spans="1:8">
      <c r="A613" s="191" t="s">
        <v>599</v>
      </c>
      <c r="B613" s="145" t="s">
        <v>1354</v>
      </c>
      <c r="C613" s="181" t="s">
        <v>1357</v>
      </c>
      <c r="D613" s="221">
        <v>1.2602</v>
      </c>
      <c r="E613" s="213">
        <v>6.03</v>
      </c>
      <c r="F613" s="212">
        <v>63581.18</v>
      </c>
      <c r="G613" s="214">
        <v>43831</v>
      </c>
      <c r="H613" s="214">
        <v>146098</v>
      </c>
    </row>
    <row r="614" spans="1:8">
      <c r="A614" s="225" t="s">
        <v>600</v>
      </c>
      <c r="B614" s="147" t="s">
        <v>1354</v>
      </c>
      <c r="C614" s="148" t="s">
        <v>1357</v>
      </c>
      <c r="D614" s="221">
        <v>2.4735999999999998</v>
      </c>
      <c r="E614" s="213">
        <v>10.47</v>
      </c>
      <c r="F614" s="212">
        <v>128628.56</v>
      </c>
      <c r="G614" s="214">
        <v>43831</v>
      </c>
      <c r="H614" s="214">
        <v>146098</v>
      </c>
    </row>
    <row r="615" spans="1:8">
      <c r="A615" s="191" t="s">
        <v>601</v>
      </c>
      <c r="B615" s="145" t="s">
        <v>1354</v>
      </c>
      <c r="C615" s="181" t="s">
        <v>1358</v>
      </c>
      <c r="D615" s="221">
        <v>0.68440000000000001</v>
      </c>
      <c r="E615" s="213">
        <v>1.6</v>
      </c>
      <c r="F615" s="212">
        <v>30652.93</v>
      </c>
      <c r="G615" s="214">
        <v>43831</v>
      </c>
      <c r="H615" s="214">
        <v>146098</v>
      </c>
    </row>
    <row r="616" spans="1:8">
      <c r="A616" s="191" t="s">
        <v>602</v>
      </c>
      <c r="B616" s="145" t="s">
        <v>1354</v>
      </c>
      <c r="C616" s="181" t="s">
        <v>1358</v>
      </c>
      <c r="D616" s="221">
        <v>1.1066</v>
      </c>
      <c r="E616" s="213">
        <v>2.67</v>
      </c>
      <c r="F616" s="212">
        <v>49065.63</v>
      </c>
      <c r="G616" s="214">
        <v>43831</v>
      </c>
      <c r="H616" s="214">
        <v>146098</v>
      </c>
    </row>
    <row r="617" spans="1:8">
      <c r="A617" s="191" t="s">
        <v>603</v>
      </c>
      <c r="B617" s="145" t="s">
        <v>1354</v>
      </c>
      <c r="C617" s="181" t="s">
        <v>1358</v>
      </c>
      <c r="D617" s="221">
        <v>1.6146</v>
      </c>
      <c r="E617" s="213">
        <v>5.2</v>
      </c>
      <c r="F617" s="212">
        <v>77673.16</v>
      </c>
      <c r="G617" s="214">
        <v>43831</v>
      </c>
      <c r="H617" s="214">
        <v>146098</v>
      </c>
    </row>
    <row r="618" spans="1:8">
      <c r="A618" s="225" t="s">
        <v>604</v>
      </c>
      <c r="B618" s="147" t="s">
        <v>1354</v>
      </c>
      <c r="C618" s="148" t="s">
        <v>1358</v>
      </c>
      <c r="D618" s="221">
        <v>2.8315000000000001</v>
      </c>
      <c r="E618" s="213">
        <v>9.14</v>
      </c>
      <c r="F618" s="212">
        <v>144452.59</v>
      </c>
      <c r="G618" s="214">
        <v>43831</v>
      </c>
      <c r="H618" s="214">
        <v>146098</v>
      </c>
    </row>
    <row r="619" spans="1:8">
      <c r="A619" s="191" t="s">
        <v>605</v>
      </c>
      <c r="B619" s="145" t="s">
        <v>1354</v>
      </c>
      <c r="C619" s="181" t="s">
        <v>1359</v>
      </c>
      <c r="D619" s="221">
        <v>0.65669999999999995</v>
      </c>
      <c r="E619" s="213">
        <v>2.0299999999999998</v>
      </c>
      <c r="F619" s="212">
        <v>32030.59</v>
      </c>
      <c r="G619" s="214">
        <v>43831</v>
      </c>
      <c r="H619" s="214">
        <v>146098</v>
      </c>
    </row>
    <row r="620" spans="1:8">
      <c r="A620" s="191" t="s">
        <v>606</v>
      </c>
      <c r="B620" s="145" t="s">
        <v>1354</v>
      </c>
      <c r="C620" s="181" t="s">
        <v>1359</v>
      </c>
      <c r="D620" s="221">
        <v>0.86409999999999998</v>
      </c>
      <c r="E620" s="213">
        <v>3.35</v>
      </c>
      <c r="F620" s="212">
        <v>44811.839999999997</v>
      </c>
      <c r="G620" s="214">
        <v>43831</v>
      </c>
      <c r="H620" s="214">
        <v>146098</v>
      </c>
    </row>
    <row r="621" spans="1:8">
      <c r="A621" s="191" t="s">
        <v>607</v>
      </c>
      <c r="B621" s="145" t="s">
        <v>1354</v>
      </c>
      <c r="C621" s="181" t="s">
        <v>1359</v>
      </c>
      <c r="D621" s="221">
        <v>1.4011</v>
      </c>
      <c r="E621" s="213">
        <v>5.54</v>
      </c>
      <c r="F621" s="212">
        <v>88014.26</v>
      </c>
      <c r="G621" s="214">
        <v>43831</v>
      </c>
      <c r="H621" s="214">
        <v>146098</v>
      </c>
    </row>
    <row r="622" spans="1:8">
      <c r="A622" s="225" t="s">
        <v>608</v>
      </c>
      <c r="B622" s="147" t="s">
        <v>1354</v>
      </c>
      <c r="C622" s="148" t="s">
        <v>1359</v>
      </c>
      <c r="D622" s="221">
        <v>2.9794</v>
      </c>
      <c r="E622" s="213">
        <v>9.73</v>
      </c>
      <c r="F622" s="212">
        <v>166089.09</v>
      </c>
      <c r="G622" s="214">
        <v>43831</v>
      </c>
      <c r="H622" s="214">
        <v>146098</v>
      </c>
    </row>
    <row r="623" spans="1:8">
      <c r="A623" s="191" t="s">
        <v>609</v>
      </c>
      <c r="B623" s="145" t="s">
        <v>1354</v>
      </c>
      <c r="C623" s="181" t="s">
        <v>1360</v>
      </c>
      <c r="D623" s="221">
        <v>0.74429999999999996</v>
      </c>
      <c r="E623" s="213">
        <v>2.38</v>
      </c>
      <c r="F623" s="212">
        <v>35107.81</v>
      </c>
      <c r="G623" s="214">
        <v>43831</v>
      </c>
      <c r="H623" s="214">
        <v>146098</v>
      </c>
    </row>
    <row r="624" spans="1:8">
      <c r="A624" s="191" t="s">
        <v>610</v>
      </c>
      <c r="B624" s="145" t="s">
        <v>1354</v>
      </c>
      <c r="C624" s="181" t="s">
        <v>1360</v>
      </c>
      <c r="D624" s="221">
        <v>1.0061</v>
      </c>
      <c r="E624" s="213">
        <v>4.0999999999999996</v>
      </c>
      <c r="F624" s="212">
        <v>51380.6</v>
      </c>
      <c r="G624" s="214">
        <v>43831</v>
      </c>
      <c r="H624" s="214">
        <v>146098</v>
      </c>
    </row>
    <row r="625" spans="1:8">
      <c r="A625" s="191" t="s">
        <v>611</v>
      </c>
      <c r="B625" s="145" t="s">
        <v>1354</v>
      </c>
      <c r="C625" s="181" t="s">
        <v>1360</v>
      </c>
      <c r="D625" s="221">
        <v>1.6071</v>
      </c>
      <c r="E625" s="213">
        <v>6.99</v>
      </c>
      <c r="F625" s="212">
        <v>93465.41</v>
      </c>
      <c r="G625" s="214">
        <v>43831</v>
      </c>
      <c r="H625" s="214">
        <v>146098</v>
      </c>
    </row>
    <row r="626" spans="1:8">
      <c r="A626" s="225" t="s">
        <v>612</v>
      </c>
      <c r="B626" s="147" t="s">
        <v>1354</v>
      </c>
      <c r="C626" s="148" t="s">
        <v>1360</v>
      </c>
      <c r="D626" s="221">
        <v>3.1983000000000001</v>
      </c>
      <c r="E626" s="213">
        <v>11.93</v>
      </c>
      <c r="F626" s="212">
        <v>183365.95</v>
      </c>
      <c r="G626" s="214">
        <v>43831</v>
      </c>
      <c r="H626" s="214">
        <v>146098</v>
      </c>
    </row>
    <row r="627" spans="1:8">
      <c r="A627" s="191" t="s">
        <v>613</v>
      </c>
      <c r="B627" s="145" t="s">
        <v>1354</v>
      </c>
      <c r="C627" s="181" t="s">
        <v>1361</v>
      </c>
      <c r="D627" s="221">
        <v>0.8165</v>
      </c>
      <c r="E627" s="213">
        <v>1.91</v>
      </c>
      <c r="F627" s="212">
        <v>36300.589999999997</v>
      </c>
      <c r="G627" s="214">
        <v>43831</v>
      </c>
      <c r="H627" s="214">
        <v>146098</v>
      </c>
    </row>
    <row r="628" spans="1:8">
      <c r="A628" s="191" t="s">
        <v>614</v>
      </c>
      <c r="B628" s="145" t="s">
        <v>1354</v>
      </c>
      <c r="C628" s="181" t="s">
        <v>1361</v>
      </c>
      <c r="D628" s="221">
        <v>1.1484000000000001</v>
      </c>
      <c r="E628" s="213">
        <v>3.18</v>
      </c>
      <c r="F628" s="212">
        <v>53155.96</v>
      </c>
      <c r="G628" s="214">
        <v>43831</v>
      </c>
      <c r="H628" s="214">
        <v>146098</v>
      </c>
    </row>
    <row r="629" spans="1:8">
      <c r="A629" s="191" t="s">
        <v>615</v>
      </c>
      <c r="B629" s="145" t="s">
        <v>1354</v>
      </c>
      <c r="C629" s="181" t="s">
        <v>1361</v>
      </c>
      <c r="D629" s="221">
        <v>1.7622</v>
      </c>
      <c r="E629" s="213">
        <v>6.07</v>
      </c>
      <c r="F629" s="212">
        <v>93484.09</v>
      </c>
      <c r="G629" s="214">
        <v>43831</v>
      </c>
      <c r="H629" s="214">
        <v>146098</v>
      </c>
    </row>
    <row r="630" spans="1:8">
      <c r="A630" s="225" t="s">
        <v>616</v>
      </c>
      <c r="B630" s="147" t="s">
        <v>1354</v>
      </c>
      <c r="C630" s="148" t="s">
        <v>1361</v>
      </c>
      <c r="D630" s="221">
        <v>3.0870000000000002</v>
      </c>
      <c r="E630" s="213">
        <v>10.62</v>
      </c>
      <c r="F630" s="212">
        <v>163347.69</v>
      </c>
      <c r="G630" s="214">
        <v>43831</v>
      </c>
      <c r="H630" s="214">
        <v>146098</v>
      </c>
    </row>
    <row r="631" spans="1:8">
      <c r="A631" s="191" t="s">
        <v>617</v>
      </c>
      <c r="B631" s="145" t="s">
        <v>1354</v>
      </c>
      <c r="C631" s="181" t="s">
        <v>1546</v>
      </c>
      <c r="D631" s="221">
        <v>1.2784</v>
      </c>
      <c r="E631" s="213">
        <v>1.55</v>
      </c>
      <c r="F631" s="212">
        <v>56266.3</v>
      </c>
      <c r="G631" s="214">
        <v>43831</v>
      </c>
      <c r="H631" s="214">
        <v>146098</v>
      </c>
    </row>
    <row r="632" spans="1:8">
      <c r="A632" s="191" t="s">
        <v>618</v>
      </c>
      <c r="B632" s="145" t="s">
        <v>1354</v>
      </c>
      <c r="C632" s="181" t="s">
        <v>1546</v>
      </c>
      <c r="D632" s="221">
        <v>1.6065</v>
      </c>
      <c r="E632" s="213">
        <v>2.69</v>
      </c>
      <c r="F632" s="212">
        <v>72974.600000000006</v>
      </c>
      <c r="G632" s="214">
        <v>43831</v>
      </c>
      <c r="H632" s="214">
        <v>146098</v>
      </c>
    </row>
    <row r="633" spans="1:8">
      <c r="A633" s="191" t="s">
        <v>619</v>
      </c>
      <c r="B633" s="145" t="s">
        <v>1354</v>
      </c>
      <c r="C633" s="181" t="s">
        <v>1546</v>
      </c>
      <c r="D633" s="221">
        <v>2.4106999999999998</v>
      </c>
      <c r="E633" s="213">
        <v>6.07</v>
      </c>
      <c r="F633" s="212">
        <v>117755.04</v>
      </c>
      <c r="G633" s="214">
        <v>43831</v>
      </c>
      <c r="H633" s="214">
        <v>146098</v>
      </c>
    </row>
    <row r="634" spans="1:8">
      <c r="A634" s="225" t="s">
        <v>620</v>
      </c>
      <c r="B634" s="147" t="s">
        <v>1354</v>
      </c>
      <c r="C634" s="148" t="s">
        <v>1546</v>
      </c>
      <c r="D634" s="221">
        <v>4.1744000000000003</v>
      </c>
      <c r="E634" s="213">
        <v>11.12</v>
      </c>
      <c r="F634" s="212">
        <v>206629.97</v>
      </c>
      <c r="G634" s="214">
        <v>43831</v>
      </c>
      <c r="H634" s="214">
        <v>146098</v>
      </c>
    </row>
    <row r="635" spans="1:8">
      <c r="A635" s="227" t="s">
        <v>1755</v>
      </c>
      <c r="B635" s="195" t="s">
        <v>1354</v>
      </c>
      <c r="C635" s="196" t="s">
        <v>1778</v>
      </c>
      <c r="D635" s="221">
        <v>1.2742</v>
      </c>
      <c r="E635" s="213">
        <v>1.42</v>
      </c>
      <c r="F635" s="212">
        <v>48196.61</v>
      </c>
      <c r="G635" s="214">
        <v>43831</v>
      </c>
      <c r="H635" s="214">
        <v>146098</v>
      </c>
    </row>
    <row r="636" spans="1:8">
      <c r="A636" s="227" t="s">
        <v>1756</v>
      </c>
      <c r="B636" s="195" t="s">
        <v>1354</v>
      </c>
      <c r="C636" s="196" t="s">
        <v>1778</v>
      </c>
      <c r="D636" s="221">
        <v>1.4258999999999999</v>
      </c>
      <c r="E636" s="213">
        <v>1.96</v>
      </c>
      <c r="F636" s="212">
        <v>56570.82</v>
      </c>
      <c r="G636" s="214">
        <v>43831</v>
      </c>
      <c r="H636" s="214">
        <v>146098</v>
      </c>
    </row>
    <row r="637" spans="1:8">
      <c r="A637" s="227" t="s">
        <v>1757</v>
      </c>
      <c r="B637" s="195" t="s">
        <v>1354</v>
      </c>
      <c r="C637" s="196" t="s">
        <v>1778</v>
      </c>
      <c r="D637" s="221">
        <v>1.9328000000000001</v>
      </c>
      <c r="E637" s="213">
        <v>3.85</v>
      </c>
      <c r="F637" s="212">
        <v>80277.98</v>
      </c>
      <c r="G637" s="214">
        <v>43831</v>
      </c>
      <c r="H637" s="214">
        <v>146098</v>
      </c>
    </row>
    <row r="638" spans="1:8">
      <c r="A638" s="228" t="s">
        <v>1758</v>
      </c>
      <c r="B638" s="197" t="s">
        <v>1354</v>
      </c>
      <c r="C638" s="198" t="s">
        <v>1778</v>
      </c>
      <c r="D638" s="221">
        <v>2.9016999999999999</v>
      </c>
      <c r="E638" s="213">
        <v>6.84</v>
      </c>
      <c r="F638" s="212">
        <v>131531.97</v>
      </c>
      <c r="G638" s="214">
        <v>43831</v>
      </c>
      <c r="H638" s="214">
        <v>146098</v>
      </c>
    </row>
    <row r="639" spans="1:8">
      <c r="A639" s="191" t="s">
        <v>621</v>
      </c>
      <c r="B639" s="145" t="s">
        <v>1354</v>
      </c>
      <c r="C639" s="181" t="s">
        <v>1547</v>
      </c>
      <c r="D639" s="221">
        <v>0.35110000000000002</v>
      </c>
      <c r="E639" s="213">
        <v>2.23</v>
      </c>
      <c r="F639" s="212">
        <v>30000</v>
      </c>
      <c r="G639" s="214">
        <v>43831</v>
      </c>
      <c r="H639" s="214">
        <v>146098</v>
      </c>
    </row>
    <row r="640" spans="1:8">
      <c r="A640" s="191" t="s">
        <v>622</v>
      </c>
      <c r="B640" s="145" t="s">
        <v>1354</v>
      </c>
      <c r="C640" s="181" t="s">
        <v>1547</v>
      </c>
      <c r="D640" s="221">
        <v>0.4199</v>
      </c>
      <c r="E640" s="213">
        <v>2.64</v>
      </c>
      <c r="F640" s="212">
        <v>30000</v>
      </c>
      <c r="G640" s="214">
        <v>43831</v>
      </c>
      <c r="H640" s="214">
        <v>146098</v>
      </c>
    </row>
    <row r="641" spans="1:8">
      <c r="A641" s="191" t="s">
        <v>623</v>
      </c>
      <c r="B641" s="145" t="s">
        <v>1354</v>
      </c>
      <c r="C641" s="181" t="s">
        <v>1547</v>
      </c>
      <c r="D641" s="221">
        <v>0.63360000000000005</v>
      </c>
      <c r="E641" s="213">
        <v>3.55</v>
      </c>
      <c r="F641" s="212">
        <v>38563.31</v>
      </c>
      <c r="G641" s="214">
        <v>43831</v>
      </c>
      <c r="H641" s="214">
        <v>146098</v>
      </c>
    </row>
    <row r="642" spans="1:8">
      <c r="A642" s="225" t="s">
        <v>624</v>
      </c>
      <c r="B642" s="147" t="s">
        <v>1354</v>
      </c>
      <c r="C642" s="148" t="s">
        <v>1547</v>
      </c>
      <c r="D642" s="221">
        <v>1.1553</v>
      </c>
      <c r="E642" s="213">
        <v>4.55</v>
      </c>
      <c r="F642" s="212">
        <v>71773.570000000007</v>
      </c>
      <c r="G642" s="214">
        <v>43831</v>
      </c>
      <c r="H642" s="214">
        <v>146098</v>
      </c>
    </row>
    <row r="643" spans="1:8">
      <c r="A643" s="191" t="s">
        <v>625</v>
      </c>
      <c r="B643" s="145" t="s">
        <v>1354</v>
      </c>
      <c r="C643" s="181" t="s">
        <v>1548</v>
      </c>
      <c r="D643" s="221">
        <v>0.39939999999999998</v>
      </c>
      <c r="E643" s="213">
        <v>2.83</v>
      </c>
      <c r="F643" s="212">
        <v>30000</v>
      </c>
      <c r="G643" s="214">
        <v>43831</v>
      </c>
      <c r="H643" s="214">
        <v>146098</v>
      </c>
    </row>
    <row r="644" spans="1:8">
      <c r="A644" s="191" t="s">
        <v>626</v>
      </c>
      <c r="B644" s="145" t="s">
        <v>1354</v>
      </c>
      <c r="C644" s="181" t="s">
        <v>1548</v>
      </c>
      <c r="D644" s="221">
        <v>0.47039999999999998</v>
      </c>
      <c r="E644" s="213">
        <v>3.16</v>
      </c>
      <c r="F644" s="212">
        <v>30000</v>
      </c>
      <c r="G644" s="214">
        <v>43831</v>
      </c>
      <c r="H644" s="214">
        <v>146098</v>
      </c>
    </row>
    <row r="645" spans="1:8">
      <c r="A645" s="191" t="s">
        <v>627</v>
      </c>
      <c r="B645" s="145" t="s">
        <v>1354</v>
      </c>
      <c r="C645" s="181" t="s">
        <v>1548</v>
      </c>
      <c r="D645" s="221">
        <v>0.60489999999999999</v>
      </c>
      <c r="E645" s="213">
        <v>3.77</v>
      </c>
      <c r="F645" s="212">
        <v>31987.9</v>
      </c>
      <c r="G645" s="214">
        <v>43831</v>
      </c>
      <c r="H645" s="214">
        <v>146098</v>
      </c>
    </row>
    <row r="646" spans="1:8">
      <c r="A646" s="225" t="s">
        <v>628</v>
      </c>
      <c r="B646" s="147" t="s">
        <v>1354</v>
      </c>
      <c r="C646" s="148" t="s">
        <v>1548</v>
      </c>
      <c r="D646" s="221">
        <v>1.4262999999999999</v>
      </c>
      <c r="E646" s="213">
        <v>6.56</v>
      </c>
      <c r="F646" s="212">
        <v>82976.55</v>
      </c>
      <c r="G646" s="214">
        <v>43831</v>
      </c>
      <c r="H646" s="214">
        <v>146098</v>
      </c>
    </row>
    <row r="647" spans="1:8">
      <c r="A647" s="191" t="s">
        <v>629</v>
      </c>
      <c r="B647" s="145" t="s">
        <v>1354</v>
      </c>
      <c r="C647" s="181" t="s">
        <v>1362</v>
      </c>
      <c r="D647" s="221">
        <v>0.42130000000000001</v>
      </c>
      <c r="E647" s="213">
        <v>2.2599999999999998</v>
      </c>
      <c r="F647" s="212">
        <v>30000</v>
      </c>
      <c r="G647" s="214">
        <v>43831</v>
      </c>
      <c r="H647" s="214">
        <v>146098</v>
      </c>
    </row>
    <row r="648" spans="1:8">
      <c r="A648" s="191" t="s">
        <v>630</v>
      </c>
      <c r="B648" s="145" t="s">
        <v>1354</v>
      </c>
      <c r="C648" s="181" t="s">
        <v>1362</v>
      </c>
      <c r="D648" s="221">
        <v>0.51500000000000001</v>
      </c>
      <c r="E648" s="213">
        <v>3</v>
      </c>
      <c r="F648" s="212">
        <v>30000</v>
      </c>
      <c r="G648" s="214">
        <v>43831</v>
      </c>
      <c r="H648" s="214">
        <v>146098</v>
      </c>
    </row>
    <row r="649" spans="1:8">
      <c r="A649" s="191" t="s">
        <v>631</v>
      </c>
      <c r="B649" s="145" t="s">
        <v>1354</v>
      </c>
      <c r="C649" s="181" t="s">
        <v>1362</v>
      </c>
      <c r="D649" s="221">
        <v>0.73370000000000002</v>
      </c>
      <c r="E649" s="213">
        <v>4.01</v>
      </c>
      <c r="F649" s="212">
        <v>40745.440000000002</v>
      </c>
      <c r="G649" s="214">
        <v>43831</v>
      </c>
      <c r="H649" s="214">
        <v>146098</v>
      </c>
    </row>
    <row r="650" spans="1:8">
      <c r="A650" s="225" t="s">
        <v>632</v>
      </c>
      <c r="B650" s="147" t="s">
        <v>1354</v>
      </c>
      <c r="C650" s="148" t="s">
        <v>1362</v>
      </c>
      <c r="D650" s="221">
        <v>1.4157</v>
      </c>
      <c r="E650" s="213">
        <v>6.28</v>
      </c>
      <c r="F650" s="212">
        <v>93664.13</v>
      </c>
      <c r="G650" s="214">
        <v>43831</v>
      </c>
      <c r="H650" s="214">
        <v>146098</v>
      </c>
    </row>
    <row r="651" spans="1:8">
      <c r="A651" s="191" t="s">
        <v>633</v>
      </c>
      <c r="B651" s="145" t="s">
        <v>1354</v>
      </c>
      <c r="C651" s="181" t="s">
        <v>1549</v>
      </c>
      <c r="D651" s="221">
        <v>0.65700000000000003</v>
      </c>
      <c r="E651" s="213">
        <v>2.63</v>
      </c>
      <c r="F651" s="212">
        <v>32130</v>
      </c>
      <c r="G651" s="214">
        <v>43831</v>
      </c>
      <c r="H651" s="214">
        <v>146098</v>
      </c>
    </row>
    <row r="652" spans="1:8">
      <c r="A652" s="191" t="s">
        <v>634</v>
      </c>
      <c r="B652" s="145" t="s">
        <v>1354</v>
      </c>
      <c r="C652" s="181" t="s">
        <v>1549</v>
      </c>
      <c r="D652" s="221">
        <v>0.77270000000000005</v>
      </c>
      <c r="E652" s="213">
        <v>3.63</v>
      </c>
      <c r="F652" s="212">
        <v>40377.75</v>
      </c>
      <c r="G652" s="214">
        <v>43831</v>
      </c>
      <c r="H652" s="214">
        <v>146098</v>
      </c>
    </row>
    <row r="653" spans="1:8">
      <c r="A653" s="191" t="s">
        <v>635</v>
      </c>
      <c r="B653" s="145" t="s">
        <v>1354</v>
      </c>
      <c r="C653" s="181" t="s">
        <v>1549</v>
      </c>
      <c r="D653" s="221">
        <v>1.1506000000000001</v>
      </c>
      <c r="E653" s="213">
        <v>5.49</v>
      </c>
      <c r="F653" s="212">
        <v>65901.81</v>
      </c>
      <c r="G653" s="214">
        <v>43831</v>
      </c>
      <c r="H653" s="214">
        <v>146098</v>
      </c>
    </row>
    <row r="654" spans="1:8">
      <c r="A654" s="225" t="s">
        <v>636</v>
      </c>
      <c r="B654" s="147" t="s">
        <v>1354</v>
      </c>
      <c r="C654" s="148" t="s">
        <v>1549</v>
      </c>
      <c r="D654" s="221">
        <v>2.0495999999999999</v>
      </c>
      <c r="E654" s="213">
        <v>8.76</v>
      </c>
      <c r="F654" s="212">
        <v>135083.74</v>
      </c>
      <c r="G654" s="214">
        <v>43831</v>
      </c>
      <c r="H654" s="214">
        <v>146098</v>
      </c>
    </row>
    <row r="655" spans="1:8">
      <c r="A655" s="191" t="s">
        <v>637</v>
      </c>
      <c r="B655" s="145" t="s">
        <v>1354</v>
      </c>
      <c r="C655" s="181" t="s">
        <v>1363</v>
      </c>
      <c r="D655" s="221">
        <v>0.53610000000000002</v>
      </c>
      <c r="E655" s="213">
        <v>3.04</v>
      </c>
      <c r="F655" s="212">
        <v>30000</v>
      </c>
      <c r="G655" s="214">
        <v>43831</v>
      </c>
      <c r="H655" s="214">
        <v>146098</v>
      </c>
    </row>
    <row r="656" spans="1:8">
      <c r="A656" s="191" t="s">
        <v>638</v>
      </c>
      <c r="B656" s="145" t="s">
        <v>1354</v>
      </c>
      <c r="C656" s="181" t="s">
        <v>1363</v>
      </c>
      <c r="D656" s="221">
        <v>0.67359999999999998</v>
      </c>
      <c r="E656" s="213">
        <v>4.04</v>
      </c>
      <c r="F656" s="212">
        <v>34956.660000000003</v>
      </c>
      <c r="G656" s="214">
        <v>43831</v>
      </c>
      <c r="H656" s="214">
        <v>146098</v>
      </c>
    </row>
    <row r="657" spans="1:8">
      <c r="A657" s="191" t="s">
        <v>639</v>
      </c>
      <c r="B657" s="145" t="s">
        <v>1354</v>
      </c>
      <c r="C657" s="181" t="s">
        <v>1363</v>
      </c>
      <c r="D657" s="221">
        <v>0.97170000000000001</v>
      </c>
      <c r="E657" s="213">
        <v>5.66</v>
      </c>
      <c r="F657" s="212">
        <v>55018.43</v>
      </c>
      <c r="G657" s="214">
        <v>43831</v>
      </c>
      <c r="H657" s="214">
        <v>146098</v>
      </c>
    </row>
    <row r="658" spans="1:8">
      <c r="A658" s="225" t="s">
        <v>640</v>
      </c>
      <c r="B658" s="147" t="s">
        <v>1354</v>
      </c>
      <c r="C658" s="148" t="s">
        <v>1363</v>
      </c>
      <c r="D658" s="221">
        <v>1.8384</v>
      </c>
      <c r="E658" s="213">
        <v>8.89</v>
      </c>
      <c r="F658" s="212">
        <v>115840.68</v>
      </c>
      <c r="G658" s="214">
        <v>43831</v>
      </c>
      <c r="H658" s="214">
        <v>146098</v>
      </c>
    </row>
    <row r="659" spans="1:8">
      <c r="A659" s="191" t="s">
        <v>641</v>
      </c>
      <c r="B659" s="145" t="s">
        <v>1354</v>
      </c>
      <c r="C659" s="181" t="s">
        <v>1364</v>
      </c>
      <c r="D659" s="221">
        <v>0.55769999999999997</v>
      </c>
      <c r="E659" s="213">
        <v>2.5</v>
      </c>
      <c r="F659" s="212">
        <v>30000</v>
      </c>
      <c r="G659" s="214">
        <v>43831</v>
      </c>
      <c r="H659" s="214">
        <v>146098</v>
      </c>
    </row>
    <row r="660" spans="1:8">
      <c r="A660" s="191" t="s">
        <v>642</v>
      </c>
      <c r="B660" s="145" t="s">
        <v>1354</v>
      </c>
      <c r="C660" s="181" t="s">
        <v>1364</v>
      </c>
      <c r="D660" s="221">
        <v>0.72650000000000003</v>
      </c>
      <c r="E660" s="213">
        <v>3.33</v>
      </c>
      <c r="F660" s="212">
        <v>39465.43</v>
      </c>
      <c r="G660" s="214">
        <v>43831</v>
      </c>
      <c r="H660" s="214">
        <v>146098</v>
      </c>
    </row>
    <row r="661" spans="1:8">
      <c r="A661" s="191" t="s">
        <v>643</v>
      </c>
      <c r="B661" s="145" t="s">
        <v>1354</v>
      </c>
      <c r="C661" s="181" t="s">
        <v>1364</v>
      </c>
      <c r="D661" s="221">
        <v>1.1561999999999999</v>
      </c>
      <c r="E661" s="213">
        <v>5.24</v>
      </c>
      <c r="F661" s="212">
        <v>75126.44</v>
      </c>
      <c r="G661" s="214">
        <v>43831</v>
      </c>
      <c r="H661" s="214">
        <v>146098</v>
      </c>
    </row>
    <row r="662" spans="1:8">
      <c r="A662" s="225" t="s">
        <v>644</v>
      </c>
      <c r="B662" s="147" t="s">
        <v>1354</v>
      </c>
      <c r="C662" s="148" t="s">
        <v>1364</v>
      </c>
      <c r="D662" s="221">
        <v>2.6391</v>
      </c>
      <c r="E662" s="213">
        <v>8.94</v>
      </c>
      <c r="F662" s="212">
        <v>169391.64</v>
      </c>
      <c r="G662" s="214">
        <v>43831</v>
      </c>
      <c r="H662" s="214">
        <v>146098</v>
      </c>
    </row>
    <row r="663" spans="1:8">
      <c r="A663" s="191" t="s">
        <v>645</v>
      </c>
      <c r="B663" s="145" t="s">
        <v>1354</v>
      </c>
      <c r="C663" s="181" t="s">
        <v>1365</v>
      </c>
      <c r="D663" s="221">
        <v>0.50390000000000001</v>
      </c>
      <c r="E663" s="213">
        <v>2.62</v>
      </c>
      <c r="F663" s="212">
        <v>30000</v>
      </c>
      <c r="G663" s="214">
        <v>43831</v>
      </c>
      <c r="H663" s="214">
        <v>146098</v>
      </c>
    </row>
    <row r="664" spans="1:8">
      <c r="A664" s="191" t="s">
        <v>646</v>
      </c>
      <c r="B664" s="145" t="s">
        <v>1354</v>
      </c>
      <c r="C664" s="181" t="s">
        <v>1365</v>
      </c>
      <c r="D664" s="221">
        <v>0.60089999999999999</v>
      </c>
      <c r="E664" s="213">
        <v>3.16</v>
      </c>
      <c r="F664" s="212">
        <v>30000</v>
      </c>
      <c r="G664" s="214">
        <v>43831</v>
      </c>
      <c r="H664" s="214">
        <v>146098</v>
      </c>
    </row>
    <row r="665" spans="1:8">
      <c r="A665" s="191" t="s">
        <v>647</v>
      </c>
      <c r="B665" s="145" t="s">
        <v>1354</v>
      </c>
      <c r="C665" s="181" t="s">
        <v>1365</v>
      </c>
      <c r="D665" s="221">
        <v>0.80730000000000002</v>
      </c>
      <c r="E665" s="213">
        <v>4.01</v>
      </c>
      <c r="F665" s="212">
        <v>43233.760000000002</v>
      </c>
      <c r="G665" s="214">
        <v>43831</v>
      </c>
      <c r="H665" s="214">
        <v>146098</v>
      </c>
    </row>
    <row r="666" spans="1:8">
      <c r="A666" s="225" t="s">
        <v>648</v>
      </c>
      <c r="B666" s="147" t="s">
        <v>1354</v>
      </c>
      <c r="C666" s="148" t="s">
        <v>1365</v>
      </c>
      <c r="D666" s="221">
        <v>1.6706000000000001</v>
      </c>
      <c r="E666" s="213">
        <v>6.88</v>
      </c>
      <c r="F666" s="212">
        <v>97041.42</v>
      </c>
      <c r="G666" s="214">
        <v>43831</v>
      </c>
      <c r="H666" s="214">
        <v>146098</v>
      </c>
    </row>
    <row r="667" spans="1:8">
      <c r="A667" s="191" t="s">
        <v>649</v>
      </c>
      <c r="B667" s="145" t="s">
        <v>1354</v>
      </c>
      <c r="C667" s="181" t="s">
        <v>1550</v>
      </c>
      <c r="D667" s="221">
        <v>0.39560000000000001</v>
      </c>
      <c r="E667" s="213">
        <v>2.06</v>
      </c>
      <c r="F667" s="212">
        <v>30000</v>
      </c>
      <c r="G667" s="214">
        <v>43831</v>
      </c>
      <c r="H667" s="214">
        <v>146098</v>
      </c>
    </row>
    <row r="668" spans="1:8">
      <c r="A668" s="191" t="s">
        <v>650</v>
      </c>
      <c r="B668" s="145" t="s">
        <v>1354</v>
      </c>
      <c r="C668" s="181" t="s">
        <v>1550</v>
      </c>
      <c r="D668" s="221">
        <v>0.5665</v>
      </c>
      <c r="E668" s="213">
        <v>3.2</v>
      </c>
      <c r="F668" s="212">
        <v>30000</v>
      </c>
      <c r="G668" s="214">
        <v>43831</v>
      </c>
      <c r="H668" s="214">
        <v>146098</v>
      </c>
    </row>
    <row r="669" spans="1:8">
      <c r="A669" s="191" t="s">
        <v>651</v>
      </c>
      <c r="B669" s="145" t="s">
        <v>1354</v>
      </c>
      <c r="C669" s="181" t="s">
        <v>1550</v>
      </c>
      <c r="D669" s="221">
        <v>0.85370000000000001</v>
      </c>
      <c r="E669" s="213">
        <v>4.6500000000000004</v>
      </c>
      <c r="F669" s="212">
        <v>46175.03</v>
      </c>
      <c r="G669" s="214">
        <v>43831</v>
      </c>
      <c r="H669" s="214">
        <v>146098</v>
      </c>
    </row>
    <row r="670" spans="1:8">
      <c r="A670" s="225" t="s">
        <v>652</v>
      </c>
      <c r="B670" s="147" t="s">
        <v>1354</v>
      </c>
      <c r="C670" s="148" t="s">
        <v>1550</v>
      </c>
      <c r="D670" s="221">
        <v>1.5490999999999999</v>
      </c>
      <c r="E670" s="213">
        <v>6.53</v>
      </c>
      <c r="F670" s="212">
        <v>89520.82</v>
      </c>
      <c r="G670" s="214">
        <v>43831</v>
      </c>
      <c r="H670" s="214">
        <v>146098</v>
      </c>
    </row>
    <row r="671" spans="1:8">
      <c r="A671" s="191" t="s">
        <v>653</v>
      </c>
      <c r="B671" s="145" t="s">
        <v>1354</v>
      </c>
      <c r="C671" s="181" t="s">
        <v>1366</v>
      </c>
      <c r="D671" s="221">
        <v>0.41710000000000003</v>
      </c>
      <c r="E671" s="213">
        <v>2.1800000000000002</v>
      </c>
      <c r="F671" s="212">
        <v>30000</v>
      </c>
      <c r="G671" s="214">
        <v>43831</v>
      </c>
      <c r="H671" s="214">
        <v>146098</v>
      </c>
    </row>
    <row r="672" spans="1:8">
      <c r="A672" s="191" t="s">
        <v>654</v>
      </c>
      <c r="B672" s="145" t="s">
        <v>1354</v>
      </c>
      <c r="C672" s="181" t="s">
        <v>1366</v>
      </c>
      <c r="D672" s="221">
        <v>0.49130000000000001</v>
      </c>
      <c r="E672" s="213">
        <v>2.95</v>
      </c>
      <c r="F672" s="212">
        <v>30000</v>
      </c>
      <c r="G672" s="214">
        <v>43831</v>
      </c>
      <c r="H672" s="214">
        <v>146098</v>
      </c>
    </row>
    <row r="673" spans="1:8">
      <c r="A673" s="191" t="s">
        <v>655</v>
      </c>
      <c r="B673" s="145" t="s">
        <v>1354</v>
      </c>
      <c r="C673" s="181" t="s">
        <v>1366</v>
      </c>
      <c r="D673" s="221">
        <v>0.82110000000000005</v>
      </c>
      <c r="E673" s="213">
        <v>4.1900000000000004</v>
      </c>
      <c r="F673" s="212">
        <v>60227.21</v>
      </c>
      <c r="G673" s="214">
        <v>43831</v>
      </c>
      <c r="H673" s="214">
        <v>146098</v>
      </c>
    </row>
    <row r="674" spans="1:8">
      <c r="A674" s="225" t="s">
        <v>656</v>
      </c>
      <c r="B674" s="147" t="s">
        <v>1354</v>
      </c>
      <c r="C674" s="148" t="s">
        <v>1366</v>
      </c>
      <c r="D674" s="221">
        <v>1.5782</v>
      </c>
      <c r="E674" s="213">
        <v>6.86</v>
      </c>
      <c r="F674" s="212">
        <v>122938.95</v>
      </c>
      <c r="G674" s="214">
        <v>43831</v>
      </c>
      <c r="H674" s="214">
        <v>146098</v>
      </c>
    </row>
    <row r="675" spans="1:8">
      <c r="A675" s="191" t="s">
        <v>657</v>
      </c>
      <c r="B675" s="145" t="s">
        <v>1367</v>
      </c>
      <c r="C675" s="181" t="s">
        <v>1551</v>
      </c>
      <c r="D675" s="221">
        <v>0.87219999999999998</v>
      </c>
      <c r="E675" s="213">
        <v>2.77</v>
      </c>
      <c r="F675" s="212">
        <v>47434.1</v>
      </c>
      <c r="G675" s="214">
        <v>43831</v>
      </c>
      <c r="H675" s="214">
        <v>146098</v>
      </c>
    </row>
    <row r="676" spans="1:8">
      <c r="A676" s="191" t="s">
        <v>658</v>
      </c>
      <c r="B676" s="145" t="s">
        <v>1367</v>
      </c>
      <c r="C676" s="181" t="s">
        <v>1551</v>
      </c>
      <c r="D676" s="221">
        <v>1.0843</v>
      </c>
      <c r="E676" s="213">
        <v>4.62</v>
      </c>
      <c r="F676" s="212">
        <v>61051.15</v>
      </c>
      <c r="G676" s="214">
        <v>43831</v>
      </c>
      <c r="H676" s="214">
        <v>146098</v>
      </c>
    </row>
    <row r="677" spans="1:8">
      <c r="A677" s="191" t="s">
        <v>659</v>
      </c>
      <c r="B677" s="145" t="s">
        <v>1367</v>
      </c>
      <c r="C677" s="181" t="s">
        <v>1551</v>
      </c>
      <c r="D677" s="221">
        <v>1.7768999999999999</v>
      </c>
      <c r="E677" s="213">
        <v>7.57</v>
      </c>
      <c r="F677" s="212">
        <v>113610.65</v>
      </c>
      <c r="G677" s="214">
        <v>43831</v>
      </c>
      <c r="H677" s="214">
        <v>146098</v>
      </c>
    </row>
    <row r="678" spans="1:8">
      <c r="A678" s="225" t="s">
        <v>660</v>
      </c>
      <c r="B678" s="147" t="s">
        <v>1367</v>
      </c>
      <c r="C678" s="148" t="s">
        <v>1551</v>
      </c>
      <c r="D678" s="221">
        <v>4.0921000000000003</v>
      </c>
      <c r="E678" s="213">
        <v>14.8</v>
      </c>
      <c r="F678" s="212">
        <v>240896.01</v>
      </c>
      <c r="G678" s="214">
        <v>43831</v>
      </c>
      <c r="H678" s="214">
        <v>146098</v>
      </c>
    </row>
    <row r="679" spans="1:8">
      <c r="A679" s="191" t="s">
        <v>661</v>
      </c>
      <c r="B679" s="145" t="s">
        <v>1367</v>
      </c>
      <c r="C679" s="181" t="s">
        <v>1368</v>
      </c>
      <c r="D679" s="221">
        <v>0.83299999999999996</v>
      </c>
      <c r="E679" s="213">
        <v>1.51</v>
      </c>
      <c r="F679" s="212">
        <v>38235.410000000003</v>
      </c>
      <c r="G679" s="214">
        <v>43831</v>
      </c>
      <c r="H679" s="214">
        <v>146098</v>
      </c>
    </row>
    <row r="680" spans="1:8">
      <c r="A680" s="191" t="s">
        <v>662</v>
      </c>
      <c r="B680" s="145" t="s">
        <v>1367</v>
      </c>
      <c r="C680" s="181" t="s">
        <v>1368</v>
      </c>
      <c r="D680" s="221">
        <v>1.0569</v>
      </c>
      <c r="E680" s="213">
        <v>1.85</v>
      </c>
      <c r="F680" s="212">
        <v>50913.41</v>
      </c>
      <c r="G680" s="214">
        <v>43831</v>
      </c>
      <c r="H680" s="214">
        <v>146098</v>
      </c>
    </row>
    <row r="681" spans="1:8">
      <c r="A681" s="191" t="s">
        <v>663</v>
      </c>
      <c r="B681" s="145" t="s">
        <v>1367</v>
      </c>
      <c r="C681" s="181" t="s">
        <v>1368</v>
      </c>
      <c r="D681" s="221">
        <v>1.4145000000000001</v>
      </c>
      <c r="E681" s="213">
        <v>3.94</v>
      </c>
      <c r="F681" s="212">
        <v>65683.91</v>
      </c>
      <c r="G681" s="214">
        <v>43831</v>
      </c>
      <c r="H681" s="214">
        <v>146098</v>
      </c>
    </row>
    <row r="682" spans="1:8">
      <c r="A682" s="225" t="s">
        <v>664</v>
      </c>
      <c r="B682" s="147" t="s">
        <v>1367</v>
      </c>
      <c r="C682" s="148" t="s">
        <v>1368</v>
      </c>
      <c r="D682" s="221">
        <v>2.7831000000000001</v>
      </c>
      <c r="E682" s="213">
        <v>8.48</v>
      </c>
      <c r="F682" s="212">
        <v>129573.33</v>
      </c>
      <c r="G682" s="214">
        <v>43831</v>
      </c>
      <c r="H682" s="214">
        <v>146098</v>
      </c>
    </row>
    <row r="683" spans="1:8">
      <c r="A683" s="191" t="s">
        <v>665</v>
      </c>
      <c r="B683" s="145" t="s">
        <v>1367</v>
      </c>
      <c r="C683" s="181" t="s">
        <v>1369</v>
      </c>
      <c r="D683" s="221">
        <v>0.86899999999999999</v>
      </c>
      <c r="E683" s="213">
        <v>1.78</v>
      </c>
      <c r="F683" s="212">
        <v>43414.97</v>
      </c>
      <c r="G683" s="214">
        <v>43831</v>
      </c>
      <c r="H683" s="214">
        <v>146098</v>
      </c>
    </row>
    <row r="684" spans="1:8">
      <c r="A684" s="191" t="s">
        <v>666</v>
      </c>
      <c r="B684" s="145" t="s">
        <v>1367</v>
      </c>
      <c r="C684" s="181" t="s">
        <v>1369</v>
      </c>
      <c r="D684" s="221">
        <v>1.1853</v>
      </c>
      <c r="E684" s="213">
        <v>2.83</v>
      </c>
      <c r="F684" s="212">
        <v>55407.59</v>
      </c>
      <c r="G684" s="214">
        <v>43831</v>
      </c>
      <c r="H684" s="214">
        <v>146098</v>
      </c>
    </row>
    <row r="685" spans="1:8">
      <c r="A685" s="191" t="s">
        <v>667</v>
      </c>
      <c r="B685" s="145" t="s">
        <v>1367</v>
      </c>
      <c r="C685" s="181" t="s">
        <v>1369</v>
      </c>
      <c r="D685" s="221">
        <v>1.6848000000000001</v>
      </c>
      <c r="E685" s="213">
        <v>4.08</v>
      </c>
      <c r="F685" s="212">
        <v>104804.33</v>
      </c>
      <c r="G685" s="214">
        <v>43831</v>
      </c>
      <c r="H685" s="214">
        <v>146098</v>
      </c>
    </row>
    <row r="686" spans="1:8">
      <c r="A686" s="225" t="s">
        <v>668</v>
      </c>
      <c r="B686" s="147" t="s">
        <v>1367</v>
      </c>
      <c r="C686" s="148" t="s">
        <v>1369</v>
      </c>
      <c r="D686" s="221">
        <v>2.0825999999999998</v>
      </c>
      <c r="E686" s="213">
        <v>7.57</v>
      </c>
      <c r="F686" s="212">
        <v>98580.56</v>
      </c>
      <c r="G686" s="214">
        <v>43831</v>
      </c>
      <c r="H686" s="214">
        <v>146098</v>
      </c>
    </row>
    <row r="687" spans="1:8">
      <c r="A687" s="191" t="s">
        <v>669</v>
      </c>
      <c r="B687" s="145" t="s">
        <v>1367</v>
      </c>
      <c r="C687" s="181" t="s">
        <v>1370</v>
      </c>
      <c r="D687" s="221">
        <v>0.5786</v>
      </c>
      <c r="E687" s="213">
        <v>2.52</v>
      </c>
      <c r="F687" s="212">
        <v>30000</v>
      </c>
      <c r="G687" s="214">
        <v>43831</v>
      </c>
      <c r="H687" s="214">
        <v>146098</v>
      </c>
    </row>
    <row r="688" spans="1:8">
      <c r="A688" s="191" t="s">
        <v>670</v>
      </c>
      <c r="B688" s="145" t="s">
        <v>1367</v>
      </c>
      <c r="C688" s="181" t="s">
        <v>1370</v>
      </c>
      <c r="D688" s="221">
        <v>0.85970000000000002</v>
      </c>
      <c r="E688" s="213">
        <v>4.09</v>
      </c>
      <c r="F688" s="212">
        <v>44752.639999999999</v>
      </c>
      <c r="G688" s="214">
        <v>43831</v>
      </c>
      <c r="H688" s="214">
        <v>146098</v>
      </c>
    </row>
    <row r="689" spans="1:8">
      <c r="A689" s="191" t="s">
        <v>671</v>
      </c>
      <c r="B689" s="145" t="s">
        <v>1367</v>
      </c>
      <c r="C689" s="181" t="s">
        <v>1370</v>
      </c>
      <c r="D689" s="221">
        <v>1.4028</v>
      </c>
      <c r="E689" s="213">
        <v>6.73</v>
      </c>
      <c r="F689" s="212">
        <v>81377.16</v>
      </c>
      <c r="G689" s="214">
        <v>43831</v>
      </c>
      <c r="H689" s="214">
        <v>146098</v>
      </c>
    </row>
    <row r="690" spans="1:8">
      <c r="A690" s="225" t="s">
        <v>672</v>
      </c>
      <c r="B690" s="147" t="s">
        <v>1367</v>
      </c>
      <c r="C690" s="148" t="s">
        <v>1370</v>
      </c>
      <c r="D690" s="221">
        <v>2.8132999999999999</v>
      </c>
      <c r="E690" s="213">
        <v>11.14</v>
      </c>
      <c r="F690" s="212">
        <v>168749.53</v>
      </c>
      <c r="G690" s="214">
        <v>43831</v>
      </c>
      <c r="H690" s="214">
        <v>146098</v>
      </c>
    </row>
    <row r="691" spans="1:8">
      <c r="A691" s="191" t="s">
        <v>673</v>
      </c>
      <c r="B691" s="145" t="s">
        <v>1367</v>
      </c>
      <c r="C691" s="181" t="s">
        <v>48</v>
      </c>
      <c r="D691" s="221">
        <v>0.43880000000000002</v>
      </c>
      <c r="E691" s="213">
        <v>3</v>
      </c>
      <c r="F691" s="212">
        <v>30000</v>
      </c>
      <c r="G691" s="214">
        <v>43831</v>
      </c>
      <c r="H691" s="214">
        <v>146098</v>
      </c>
    </row>
    <row r="692" spans="1:8">
      <c r="A692" s="191" t="s">
        <v>674</v>
      </c>
      <c r="B692" s="145" t="s">
        <v>1367</v>
      </c>
      <c r="C692" s="181" t="s">
        <v>48</v>
      </c>
      <c r="D692" s="221">
        <v>0.5524</v>
      </c>
      <c r="E692" s="213">
        <v>3.76</v>
      </c>
      <c r="F692" s="212">
        <v>30000</v>
      </c>
      <c r="G692" s="214">
        <v>43831</v>
      </c>
      <c r="H692" s="214">
        <v>146098</v>
      </c>
    </row>
    <row r="693" spans="1:8">
      <c r="A693" s="191" t="s">
        <v>675</v>
      </c>
      <c r="B693" s="145" t="s">
        <v>1367</v>
      </c>
      <c r="C693" s="181" t="s">
        <v>48</v>
      </c>
      <c r="D693" s="221">
        <v>0.80120000000000002</v>
      </c>
      <c r="E693" s="213">
        <v>5.05</v>
      </c>
      <c r="F693" s="212">
        <v>46232.77</v>
      </c>
      <c r="G693" s="214">
        <v>43831</v>
      </c>
      <c r="H693" s="214">
        <v>146098</v>
      </c>
    </row>
    <row r="694" spans="1:8">
      <c r="A694" s="225" t="s">
        <v>676</v>
      </c>
      <c r="B694" s="147" t="s">
        <v>1367</v>
      </c>
      <c r="C694" s="148" t="s">
        <v>48</v>
      </c>
      <c r="D694" s="221">
        <v>1.667</v>
      </c>
      <c r="E694" s="213">
        <v>8.09</v>
      </c>
      <c r="F694" s="212">
        <v>114932.91</v>
      </c>
      <c r="G694" s="214">
        <v>43831</v>
      </c>
      <c r="H694" s="214">
        <v>146098</v>
      </c>
    </row>
    <row r="695" spans="1:8">
      <c r="A695" s="191" t="s">
        <v>677</v>
      </c>
      <c r="B695" s="145" t="s">
        <v>1367</v>
      </c>
      <c r="C695" s="181" t="s">
        <v>1371</v>
      </c>
      <c r="D695" s="221">
        <v>0.3342</v>
      </c>
      <c r="E695" s="213">
        <v>2.33</v>
      </c>
      <c r="F695" s="212">
        <v>30000</v>
      </c>
      <c r="G695" s="214">
        <v>43831</v>
      </c>
      <c r="H695" s="214">
        <v>146098</v>
      </c>
    </row>
    <row r="696" spans="1:8">
      <c r="A696" s="191" t="s">
        <v>678</v>
      </c>
      <c r="B696" s="145" t="s">
        <v>1367</v>
      </c>
      <c r="C696" s="181" t="s">
        <v>1371</v>
      </c>
      <c r="D696" s="221">
        <v>0.5706</v>
      </c>
      <c r="E696" s="213">
        <v>3.52</v>
      </c>
      <c r="F696" s="212">
        <v>34310.230000000003</v>
      </c>
      <c r="G696" s="214">
        <v>43831</v>
      </c>
      <c r="H696" s="214">
        <v>146098</v>
      </c>
    </row>
    <row r="697" spans="1:8">
      <c r="A697" s="191" t="s">
        <v>679</v>
      </c>
      <c r="B697" s="145" t="s">
        <v>1367</v>
      </c>
      <c r="C697" s="181" t="s">
        <v>1371</v>
      </c>
      <c r="D697" s="221">
        <v>1.1475</v>
      </c>
      <c r="E697" s="213">
        <v>5.49</v>
      </c>
      <c r="F697" s="212">
        <v>70287.81</v>
      </c>
      <c r="G697" s="214">
        <v>43831</v>
      </c>
      <c r="H697" s="214">
        <v>146098</v>
      </c>
    </row>
    <row r="698" spans="1:8">
      <c r="A698" s="225" t="s">
        <v>680</v>
      </c>
      <c r="B698" s="147" t="s">
        <v>1367</v>
      </c>
      <c r="C698" s="148" t="s">
        <v>1371</v>
      </c>
      <c r="D698" s="221">
        <v>2.9165000000000001</v>
      </c>
      <c r="E698" s="213">
        <v>9.43</v>
      </c>
      <c r="F698" s="212">
        <v>194605.99</v>
      </c>
      <c r="G698" s="214">
        <v>43831</v>
      </c>
      <c r="H698" s="214">
        <v>146098</v>
      </c>
    </row>
    <row r="699" spans="1:8">
      <c r="A699" s="191" t="s">
        <v>681</v>
      </c>
      <c r="B699" s="145" t="s">
        <v>1367</v>
      </c>
      <c r="C699" s="181" t="s">
        <v>1372</v>
      </c>
      <c r="D699" s="221">
        <v>0.52700000000000002</v>
      </c>
      <c r="E699" s="213">
        <v>2.4300000000000002</v>
      </c>
      <c r="F699" s="212">
        <v>37606.49</v>
      </c>
      <c r="G699" s="214">
        <v>43831</v>
      </c>
      <c r="H699" s="214">
        <v>146098</v>
      </c>
    </row>
    <row r="700" spans="1:8">
      <c r="A700" s="191" t="s">
        <v>682</v>
      </c>
      <c r="B700" s="145" t="s">
        <v>1367</v>
      </c>
      <c r="C700" s="181" t="s">
        <v>1372</v>
      </c>
      <c r="D700" s="221">
        <v>0.64219999999999999</v>
      </c>
      <c r="E700" s="213">
        <v>3.18</v>
      </c>
      <c r="F700" s="212">
        <v>33577.620000000003</v>
      </c>
      <c r="G700" s="214">
        <v>43831</v>
      </c>
      <c r="H700" s="214">
        <v>146098</v>
      </c>
    </row>
    <row r="701" spans="1:8">
      <c r="A701" s="191" t="s">
        <v>683</v>
      </c>
      <c r="B701" s="145" t="s">
        <v>1367</v>
      </c>
      <c r="C701" s="181" t="s">
        <v>1372</v>
      </c>
      <c r="D701" s="221">
        <v>0.92249999999999999</v>
      </c>
      <c r="E701" s="213">
        <v>4.67</v>
      </c>
      <c r="F701" s="212">
        <v>50227.99</v>
      </c>
      <c r="G701" s="214">
        <v>43831</v>
      </c>
      <c r="H701" s="214">
        <v>146098</v>
      </c>
    </row>
    <row r="702" spans="1:8">
      <c r="A702" s="225" t="s">
        <v>684</v>
      </c>
      <c r="B702" s="147" t="s">
        <v>1367</v>
      </c>
      <c r="C702" s="148" t="s">
        <v>1372</v>
      </c>
      <c r="D702" s="221">
        <v>1.5059</v>
      </c>
      <c r="E702" s="213">
        <v>6.4</v>
      </c>
      <c r="F702" s="212">
        <v>87532.91</v>
      </c>
      <c r="G702" s="214">
        <v>43831</v>
      </c>
      <c r="H702" s="214">
        <v>146098</v>
      </c>
    </row>
    <row r="703" spans="1:8">
      <c r="A703" s="191" t="s">
        <v>685</v>
      </c>
      <c r="B703" s="145" t="s">
        <v>1367</v>
      </c>
      <c r="C703" s="181" t="s">
        <v>1373</v>
      </c>
      <c r="D703" s="221">
        <v>0.33889999999999998</v>
      </c>
      <c r="E703" s="213">
        <v>2.34</v>
      </c>
      <c r="F703" s="212">
        <v>30000</v>
      </c>
      <c r="G703" s="214">
        <v>43831</v>
      </c>
      <c r="H703" s="214">
        <v>146098</v>
      </c>
    </row>
    <row r="704" spans="1:8">
      <c r="A704" s="191" t="s">
        <v>686</v>
      </c>
      <c r="B704" s="145" t="s">
        <v>1367</v>
      </c>
      <c r="C704" s="181" t="s">
        <v>1373</v>
      </c>
      <c r="D704" s="221">
        <v>0.47049999999999997</v>
      </c>
      <c r="E704" s="213">
        <v>3.31</v>
      </c>
      <c r="F704" s="212">
        <v>30000</v>
      </c>
      <c r="G704" s="214">
        <v>43831</v>
      </c>
      <c r="H704" s="214">
        <v>146098</v>
      </c>
    </row>
    <row r="705" spans="1:8">
      <c r="A705" s="191" t="s">
        <v>687</v>
      </c>
      <c r="B705" s="145" t="s">
        <v>1367</v>
      </c>
      <c r="C705" s="181" t="s">
        <v>1373</v>
      </c>
      <c r="D705" s="221">
        <v>0.72109999999999996</v>
      </c>
      <c r="E705" s="213">
        <v>4.5999999999999996</v>
      </c>
      <c r="F705" s="212">
        <v>39305.629999999997</v>
      </c>
      <c r="G705" s="214">
        <v>43831</v>
      </c>
      <c r="H705" s="214">
        <v>146098</v>
      </c>
    </row>
    <row r="706" spans="1:8">
      <c r="A706" s="225" t="s">
        <v>688</v>
      </c>
      <c r="B706" s="147" t="s">
        <v>1367</v>
      </c>
      <c r="C706" s="148" t="s">
        <v>1373</v>
      </c>
      <c r="D706" s="221">
        <v>1.4677</v>
      </c>
      <c r="E706" s="213">
        <v>7.71</v>
      </c>
      <c r="F706" s="212">
        <v>97252.25</v>
      </c>
      <c r="G706" s="214">
        <v>43831</v>
      </c>
      <c r="H706" s="214">
        <v>146098</v>
      </c>
    </row>
    <row r="707" spans="1:8">
      <c r="A707" s="191" t="s">
        <v>689</v>
      </c>
      <c r="B707" s="145" t="s">
        <v>1367</v>
      </c>
      <c r="C707" s="181" t="s">
        <v>1552</v>
      </c>
      <c r="D707" s="221">
        <v>0.42709999999999998</v>
      </c>
      <c r="E707" s="213">
        <v>1.84</v>
      </c>
      <c r="F707" s="212">
        <v>30000</v>
      </c>
      <c r="G707" s="214">
        <v>43831</v>
      </c>
      <c r="H707" s="214">
        <v>146098</v>
      </c>
    </row>
    <row r="708" spans="1:8">
      <c r="A708" s="191" t="s">
        <v>690</v>
      </c>
      <c r="B708" s="145" t="s">
        <v>1367</v>
      </c>
      <c r="C708" s="181" t="s">
        <v>1552</v>
      </c>
      <c r="D708" s="221">
        <v>0.54900000000000004</v>
      </c>
      <c r="E708" s="213">
        <v>2.63</v>
      </c>
      <c r="F708" s="212">
        <v>30000</v>
      </c>
      <c r="G708" s="214">
        <v>43831</v>
      </c>
      <c r="H708" s="214">
        <v>146098</v>
      </c>
    </row>
    <row r="709" spans="1:8">
      <c r="A709" s="191" t="s">
        <v>691</v>
      </c>
      <c r="B709" s="145" t="s">
        <v>1367</v>
      </c>
      <c r="C709" s="181" t="s">
        <v>1552</v>
      </c>
      <c r="D709" s="221">
        <v>0.83960000000000001</v>
      </c>
      <c r="E709" s="213">
        <v>3.87</v>
      </c>
      <c r="F709" s="212">
        <v>50568.38</v>
      </c>
      <c r="G709" s="214">
        <v>43831</v>
      </c>
      <c r="H709" s="214">
        <v>146098</v>
      </c>
    </row>
    <row r="710" spans="1:8">
      <c r="A710" s="225" t="s">
        <v>692</v>
      </c>
      <c r="B710" s="147" t="s">
        <v>1367</v>
      </c>
      <c r="C710" s="148" t="s">
        <v>1552</v>
      </c>
      <c r="D710" s="221">
        <v>1.5552999999999999</v>
      </c>
      <c r="E710" s="213">
        <v>6.07</v>
      </c>
      <c r="F710" s="212">
        <v>86025.71</v>
      </c>
      <c r="G710" s="214">
        <v>43831</v>
      </c>
      <c r="H710" s="214">
        <v>146098</v>
      </c>
    </row>
    <row r="711" spans="1:8">
      <c r="A711" s="191" t="s">
        <v>693</v>
      </c>
      <c r="B711" s="145" t="s">
        <v>1367</v>
      </c>
      <c r="C711" s="181" t="s">
        <v>1374</v>
      </c>
      <c r="D711" s="221">
        <v>0.33850000000000002</v>
      </c>
      <c r="E711" s="213">
        <v>1.98</v>
      </c>
      <c r="F711" s="212">
        <v>30000</v>
      </c>
      <c r="G711" s="214">
        <v>43831</v>
      </c>
      <c r="H711" s="214">
        <v>146098</v>
      </c>
    </row>
    <row r="712" spans="1:8">
      <c r="A712" s="191" t="s">
        <v>694</v>
      </c>
      <c r="B712" s="145" t="s">
        <v>1367</v>
      </c>
      <c r="C712" s="181" t="s">
        <v>1374</v>
      </c>
      <c r="D712" s="221">
        <v>0.47089999999999999</v>
      </c>
      <c r="E712" s="213">
        <v>2.9</v>
      </c>
      <c r="F712" s="212">
        <v>30000</v>
      </c>
      <c r="G712" s="214">
        <v>43831</v>
      </c>
      <c r="H712" s="214">
        <v>146098</v>
      </c>
    </row>
    <row r="713" spans="1:8">
      <c r="A713" s="191" t="s">
        <v>695</v>
      </c>
      <c r="B713" s="145" t="s">
        <v>1367</v>
      </c>
      <c r="C713" s="181" t="s">
        <v>1374</v>
      </c>
      <c r="D713" s="221">
        <v>0.74409999999999998</v>
      </c>
      <c r="E713" s="213">
        <v>4.24</v>
      </c>
      <c r="F713" s="212">
        <v>45945.09</v>
      </c>
      <c r="G713" s="214">
        <v>43831</v>
      </c>
      <c r="H713" s="214">
        <v>146098</v>
      </c>
    </row>
    <row r="714" spans="1:8">
      <c r="A714" s="225" t="s">
        <v>696</v>
      </c>
      <c r="B714" s="147" t="s">
        <v>1367</v>
      </c>
      <c r="C714" s="148" t="s">
        <v>1374</v>
      </c>
      <c r="D714" s="221">
        <v>1.6315999999999999</v>
      </c>
      <c r="E714" s="213">
        <v>6.69</v>
      </c>
      <c r="F714" s="212">
        <v>139289.09</v>
      </c>
      <c r="G714" s="214">
        <v>43831</v>
      </c>
      <c r="H714" s="214">
        <v>146098</v>
      </c>
    </row>
    <row r="715" spans="1:8">
      <c r="A715" s="191" t="s">
        <v>697</v>
      </c>
      <c r="B715" s="145" t="s">
        <v>1375</v>
      </c>
      <c r="C715" s="181" t="s">
        <v>1883</v>
      </c>
      <c r="D715" s="221">
        <v>1.0845</v>
      </c>
      <c r="E715" s="213">
        <v>2.33</v>
      </c>
      <c r="F715" s="212">
        <v>52894.23</v>
      </c>
      <c r="G715" s="214">
        <v>43831</v>
      </c>
      <c r="H715" s="214">
        <v>146098</v>
      </c>
    </row>
    <row r="716" spans="1:8">
      <c r="A716" s="191" t="s">
        <v>698</v>
      </c>
      <c r="B716" s="145" t="s">
        <v>1375</v>
      </c>
      <c r="C716" s="181" t="s">
        <v>1883</v>
      </c>
      <c r="D716" s="221">
        <v>1.9316</v>
      </c>
      <c r="E716" s="213">
        <v>5.45</v>
      </c>
      <c r="F716" s="212">
        <v>82612.3</v>
      </c>
      <c r="G716" s="214">
        <v>43831</v>
      </c>
      <c r="H716" s="214">
        <v>146098</v>
      </c>
    </row>
    <row r="717" spans="1:8">
      <c r="A717" s="191" t="s">
        <v>699</v>
      </c>
      <c r="B717" s="145" t="s">
        <v>1375</v>
      </c>
      <c r="C717" s="181" t="s">
        <v>1883</v>
      </c>
      <c r="D717" s="221">
        <v>2.3365</v>
      </c>
      <c r="E717" s="213">
        <v>6.64</v>
      </c>
      <c r="F717" s="212">
        <v>114206.29</v>
      </c>
      <c r="G717" s="214">
        <v>43831</v>
      </c>
      <c r="H717" s="214">
        <v>146098</v>
      </c>
    </row>
    <row r="718" spans="1:8">
      <c r="A718" s="225" t="s">
        <v>700</v>
      </c>
      <c r="B718" s="147" t="s">
        <v>1375</v>
      </c>
      <c r="C718" s="148" t="s">
        <v>1883</v>
      </c>
      <c r="D718" s="221">
        <v>3.4556</v>
      </c>
      <c r="E718" s="213">
        <v>9.11</v>
      </c>
      <c r="F718" s="212">
        <v>182202.16</v>
      </c>
      <c r="G718" s="214">
        <v>43831</v>
      </c>
      <c r="H718" s="214">
        <v>146098</v>
      </c>
    </row>
    <row r="719" spans="1:8">
      <c r="A719" s="191" t="s">
        <v>701</v>
      </c>
      <c r="B719" s="145" t="s">
        <v>1375</v>
      </c>
      <c r="C719" s="181" t="s">
        <v>1553</v>
      </c>
      <c r="D719" s="221">
        <v>0.78790000000000004</v>
      </c>
      <c r="E719" s="213">
        <v>1.58</v>
      </c>
      <c r="F719" s="212">
        <v>34896.35</v>
      </c>
      <c r="G719" s="214">
        <v>43831</v>
      </c>
      <c r="H719" s="214">
        <v>146098</v>
      </c>
    </row>
    <row r="720" spans="1:8">
      <c r="A720" s="191" t="s">
        <v>702</v>
      </c>
      <c r="B720" s="145" t="s">
        <v>1375</v>
      </c>
      <c r="C720" s="181" t="s">
        <v>1553</v>
      </c>
      <c r="D720" s="221">
        <v>0.96150000000000002</v>
      </c>
      <c r="E720" s="213">
        <v>1.92</v>
      </c>
      <c r="F720" s="212">
        <v>44057.42</v>
      </c>
      <c r="G720" s="214">
        <v>43831</v>
      </c>
      <c r="H720" s="214">
        <v>146098</v>
      </c>
    </row>
    <row r="721" spans="1:8">
      <c r="A721" s="191" t="s">
        <v>703</v>
      </c>
      <c r="B721" s="145" t="s">
        <v>1375</v>
      </c>
      <c r="C721" s="181" t="s">
        <v>1553</v>
      </c>
      <c r="D721" s="221">
        <v>1.5311999999999999</v>
      </c>
      <c r="E721" s="213">
        <v>3.44</v>
      </c>
      <c r="F721" s="212">
        <v>84051.87</v>
      </c>
      <c r="G721" s="214">
        <v>43831</v>
      </c>
      <c r="H721" s="214">
        <v>146098</v>
      </c>
    </row>
    <row r="722" spans="1:8">
      <c r="A722" s="225" t="s">
        <v>704</v>
      </c>
      <c r="B722" s="147" t="s">
        <v>1375</v>
      </c>
      <c r="C722" s="148" t="s">
        <v>1553</v>
      </c>
      <c r="D722" s="221">
        <v>4.7202000000000002</v>
      </c>
      <c r="E722" s="213">
        <v>11.04</v>
      </c>
      <c r="F722" s="212">
        <v>273503.39</v>
      </c>
      <c r="G722" s="214">
        <v>43831</v>
      </c>
      <c r="H722" s="214">
        <v>146098</v>
      </c>
    </row>
    <row r="723" spans="1:8">
      <c r="A723" s="191" t="s">
        <v>705</v>
      </c>
      <c r="B723" s="145" t="s">
        <v>1375</v>
      </c>
      <c r="C723" s="181" t="s">
        <v>1376</v>
      </c>
      <c r="D723" s="221">
        <v>0.7228</v>
      </c>
      <c r="E723" s="213">
        <v>1.33</v>
      </c>
      <c r="F723" s="212">
        <v>31988.17</v>
      </c>
      <c r="G723" s="214">
        <v>43831</v>
      </c>
      <c r="H723" s="214">
        <v>146098</v>
      </c>
    </row>
    <row r="724" spans="1:8">
      <c r="A724" s="191" t="s">
        <v>706</v>
      </c>
      <c r="B724" s="145" t="s">
        <v>1375</v>
      </c>
      <c r="C724" s="181" t="s">
        <v>1376</v>
      </c>
      <c r="D724" s="221">
        <v>1.1017999999999999</v>
      </c>
      <c r="E724" s="213">
        <v>2.31</v>
      </c>
      <c r="F724" s="212">
        <v>50279.82</v>
      </c>
      <c r="G724" s="214">
        <v>43831</v>
      </c>
      <c r="H724" s="214">
        <v>146098</v>
      </c>
    </row>
    <row r="725" spans="1:8">
      <c r="A725" s="191" t="s">
        <v>707</v>
      </c>
      <c r="B725" s="145" t="s">
        <v>1375</v>
      </c>
      <c r="C725" s="181" t="s">
        <v>1376</v>
      </c>
      <c r="D725" s="221">
        <v>1.7989999999999999</v>
      </c>
      <c r="E725" s="213">
        <v>5.16</v>
      </c>
      <c r="F725" s="212">
        <v>90209.54</v>
      </c>
      <c r="G725" s="214">
        <v>43831</v>
      </c>
      <c r="H725" s="214">
        <v>146098</v>
      </c>
    </row>
    <row r="726" spans="1:8">
      <c r="A726" s="225" t="s">
        <v>708</v>
      </c>
      <c r="B726" s="147" t="s">
        <v>1375</v>
      </c>
      <c r="C726" s="148" t="s">
        <v>1376</v>
      </c>
      <c r="D726" s="221">
        <v>4.1763000000000003</v>
      </c>
      <c r="E726" s="213">
        <v>12.14</v>
      </c>
      <c r="F726" s="212">
        <v>214137.78</v>
      </c>
      <c r="G726" s="214">
        <v>43831</v>
      </c>
      <c r="H726" s="214">
        <v>146098</v>
      </c>
    </row>
    <row r="727" spans="1:8">
      <c r="A727" s="191" t="s">
        <v>709</v>
      </c>
      <c r="B727" s="145" t="s">
        <v>1375</v>
      </c>
      <c r="C727" s="181" t="s">
        <v>1554</v>
      </c>
      <c r="D727" s="221">
        <v>1.0943000000000001</v>
      </c>
      <c r="E727" s="213">
        <v>2.86</v>
      </c>
      <c r="F727" s="212">
        <v>52846.85</v>
      </c>
      <c r="G727" s="214">
        <v>43831</v>
      </c>
      <c r="H727" s="214">
        <v>146098</v>
      </c>
    </row>
    <row r="728" spans="1:8">
      <c r="A728" s="191" t="s">
        <v>710</v>
      </c>
      <c r="B728" s="145" t="s">
        <v>1375</v>
      </c>
      <c r="C728" s="181" t="s">
        <v>1554</v>
      </c>
      <c r="D728" s="221">
        <v>1.3749</v>
      </c>
      <c r="E728" s="213">
        <v>4.3</v>
      </c>
      <c r="F728" s="212">
        <v>72602.44</v>
      </c>
      <c r="G728" s="214">
        <v>43831</v>
      </c>
      <c r="H728" s="214">
        <v>146098</v>
      </c>
    </row>
    <row r="729" spans="1:8">
      <c r="A729" s="191" t="s">
        <v>711</v>
      </c>
      <c r="B729" s="145" t="s">
        <v>1375</v>
      </c>
      <c r="C729" s="181" t="s">
        <v>1554</v>
      </c>
      <c r="D729" s="221">
        <v>2.0285000000000002</v>
      </c>
      <c r="E729" s="213">
        <v>6.82</v>
      </c>
      <c r="F729" s="212">
        <v>124200.58</v>
      </c>
      <c r="G729" s="214">
        <v>43831</v>
      </c>
      <c r="H729" s="214">
        <v>146098</v>
      </c>
    </row>
    <row r="730" spans="1:8">
      <c r="A730" s="225" t="s">
        <v>712</v>
      </c>
      <c r="B730" s="147" t="s">
        <v>1375</v>
      </c>
      <c r="C730" s="148" t="s">
        <v>1554</v>
      </c>
      <c r="D730" s="221">
        <v>4.3281999999999998</v>
      </c>
      <c r="E730" s="213">
        <v>14.44</v>
      </c>
      <c r="F730" s="212">
        <v>270760.15999999997</v>
      </c>
      <c r="G730" s="214">
        <v>43831</v>
      </c>
      <c r="H730" s="214">
        <v>146098</v>
      </c>
    </row>
    <row r="731" spans="1:8">
      <c r="A731" s="191" t="s">
        <v>713</v>
      </c>
      <c r="B731" s="145" t="s">
        <v>1375</v>
      </c>
      <c r="C731" s="181" t="s">
        <v>49</v>
      </c>
      <c r="D731" s="221">
        <v>0.35649999999999998</v>
      </c>
      <c r="E731" s="213">
        <v>2.13</v>
      </c>
      <c r="F731" s="212">
        <v>30000</v>
      </c>
      <c r="G731" s="214">
        <v>43831</v>
      </c>
      <c r="H731" s="214">
        <v>146098</v>
      </c>
    </row>
    <row r="732" spans="1:8">
      <c r="A732" s="191" t="s">
        <v>714</v>
      </c>
      <c r="B732" s="145" t="s">
        <v>1375</v>
      </c>
      <c r="C732" s="181" t="s">
        <v>49</v>
      </c>
      <c r="D732" s="221">
        <v>0.4299</v>
      </c>
      <c r="E732" s="213">
        <v>2.2599999999999998</v>
      </c>
      <c r="F732" s="212">
        <v>30000</v>
      </c>
      <c r="G732" s="214">
        <v>43831</v>
      </c>
      <c r="H732" s="214">
        <v>146098</v>
      </c>
    </row>
    <row r="733" spans="1:8">
      <c r="A733" s="191" t="s">
        <v>715</v>
      </c>
      <c r="B733" s="145" t="s">
        <v>1375</v>
      </c>
      <c r="C733" s="181" t="s">
        <v>49</v>
      </c>
      <c r="D733" s="221">
        <v>0.6512</v>
      </c>
      <c r="E733" s="213">
        <v>3.45</v>
      </c>
      <c r="F733" s="212">
        <v>36262.92</v>
      </c>
      <c r="G733" s="214">
        <v>43831</v>
      </c>
      <c r="H733" s="214">
        <v>146098</v>
      </c>
    </row>
    <row r="734" spans="1:8">
      <c r="A734" s="225" t="s">
        <v>716</v>
      </c>
      <c r="B734" s="147" t="s">
        <v>1375</v>
      </c>
      <c r="C734" s="148" t="s">
        <v>49</v>
      </c>
      <c r="D734" s="221">
        <v>1.4075</v>
      </c>
      <c r="E734" s="213">
        <v>5.85</v>
      </c>
      <c r="F734" s="212">
        <v>85580.88</v>
      </c>
      <c r="G734" s="214">
        <v>43831</v>
      </c>
      <c r="H734" s="214">
        <v>146098</v>
      </c>
    </row>
    <row r="735" spans="1:8">
      <c r="A735" s="191" t="s">
        <v>717</v>
      </c>
      <c r="B735" s="145" t="s">
        <v>1375</v>
      </c>
      <c r="C735" s="181" t="s">
        <v>1555</v>
      </c>
      <c r="D735" s="221">
        <v>0.37509999999999999</v>
      </c>
      <c r="E735" s="213">
        <v>2.73</v>
      </c>
      <c r="F735" s="212">
        <v>30000</v>
      </c>
      <c r="G735" s="214">
        <v>43831</v>
      </c>
      <c r="H735" s="214">
        <v>146098</v>
      </c>
    </row>
    <row r="736" spans="1:8">
      <c r="A736" s="191" t="s">
        <v>718</v>
      </c>
      <c r="B736" s="145" t="s">
        <v>1375</v>
      </c>
      <c r="C736" s="181" t="s">
        <v>1555</v>
      </c>
      <c r="D736" s="221">
        <v>0.5353</v>
      </c>
      <c r="E736" s="213">
        <v>3.65</v>
      </c>
      <c r="F736" s="212">
        <v>32237.06</v>
      </c>
      <c r="G736" s="214">
        <v>43831</v>
      </c>
      <c r="H736" s="214">
        <v>146098</v>
      </c>
    </row>
    <row r="737" spans="1:8">
      <c r="A737" s="191" t="s">
        <v>719</v>
      </c>
      <c r="B737" s="145" t="s">
        <v>1375</v>
      </c>
      <c r="C737" s="181" t="s">
        <v>1555</v>
      </c>
      <c r="D737" s="221">
        <v>0.86650000000000005</v>
      </c>
      <c r="E737" s="213">
        <v>4.8600000000000003</v>
      </c>
      <c r="F737" s="212">
        <v>58557.58</v>
      </c>
      <c r="G737" s="214">
        <v>43831</v>
      </c>
      <c r="H737" s="214">
        <v>146098</v>
      </c>
    </row>
    <row r="738" spans="1:8">
      <c r="A738" s="225" t="s">
        <v>720</v>
      </c>
      <c r="B738" s="147" t="s">
        <v>1375</v>
      </c>
      <c r="C738" s="148" t="s">
        <v>1555</v>
      </c>
      <c r="D738" s="221">
        <v>1.9321999999999999</v>
      </c>
      <c r="E738" s="213">
        <v>8.57</v>
      </c>
      <c r="F738" s="212">
        <v>138662.82</v>
      </c>
      <c r="G738" s="214">
        <v>43831</v>
      </c>
      <c r="H738" s="214">
        <v>146098</v>
      </c>
    </row>
    <row r="739" spans="1:8">
      <c r="A739" s="191" t="s">
        <v>721</v>
      </c>
      <c r="B739" s="145" t="s">
        <v>1375</v>
      </c>
      <c r="C739" s="181" t="s">
        <v>1377</v>
      </c>
      <c r="D739" s="221">
        <v>0.30780000000000002</v>
      </c>
      <c r="E739" s="213">
        <v>1.78</v>
      </c>
      <c r="F739" s="212">
        <v>30000</v>
      </c>
      <c r="G739" s="214">
        <v>43831</v>
      </c>
      <c r="H739" s="214">
        <v>146098</v>
      </c>
    </row>
    <row r="740" spans="1:8">
      <c r="A740" s="191" t="s">
        <v>722</v>
      </c>
      <c r="B740" s="145" t="s">
        <v>1375</v>
      </c>
      <c r="C740" s="181" t="s">
        <v>1377</v>
      </c>
      <c r="D740" s="221">
        <v>0.40839999999999999</v>
      </c>
      <c r="E740" s="213">
        <v>2.38</v>
      </c>
      <c r="F740" s="212">
        <v>30000</v>
      </c>
      <c r="G740" s="214">
        <v>43831</v>
      </c>
      <c r="H740" s="214">
        <v>146098</v>
      </c>
    </row>
    <row r="741" spans="1:8">
      <c r="A741" s="191" t="s">
        <v>723</v>
      </c>
      <c r="B741" s="145" t="s">
        <v>1375</v>
      </c>
      <c r="C741" s="181" t="s">
        <v>1377</v>
      </c>
      <c r="D741" s="221">
        <v>0.6129</v>
      </c>
      <c r="E741" s="213">
        <v>3.48</v>
      </c>
      <c r="F741" s="212">
        <v>35134.730000000003</v>
      </c>
      <c r="G741" s="214">
        <v>43831</v>
      </c>
      <c r="H741" s="214">
        <v>146098</v>
      </c>
    </row>
    <row r="742" spans="1:8">
      <c r="A742" s="225" t="s">
        <v>724</v>
      </c>
      <c r="B742" s="147" t="s">
        <v>1375</v>
      </c>
      <c r="C742" s="148" t="s">
        <v>1377</v>
      </c>
      <c r="D742" s="221">
        <v>1.2265999999999999</v>
      </c>
      <c r="E742" s="213">
        <v>5.6</v>
      </c>
      <c r="F742" s="212">
        <v>103261.07</v>
      </c>
      <c r="G742" s="214">
        <v>43831</v>
      </c>
      <c r="H742" s="214">
        <v>146098</v>
      </c>
    </row>
    <row r="743" spans="1:8">
      <c r="A743" s="191" t="s">
        <v>725</v>
      </c>
      <c r="B743" s="145" t="s">
        <v>1375</v>
      </c>
      <c r="C743" s="181" t="s">
        <v>1556</v>
      </c>
      <c r="D743" s="221">
        <v>0.85650000000000004</v>
      </c>
      <c r="E743" s="213">
        <v>2.14</v>
      </c>
      <c r="F743" s="212">
        <v>92754.57</v>
      </c>
      <c r="G743" s="214">
        <v>43831</v>
      </c>
      <c r="H743" s="214">
        <v>146098</v>
      </c>
    </row>
    <row r="744" spans="1:8">
      <c r="A744" s="191" t="s">
        <v>726</v>
      </c>
      <c r="B744" s="145" t="s">
        <v>1375</v>
      </c>
      <c r="C744" s="181" t="s">
        <v>1556</v>
      </c>
      <c r="D744" s="221">
        <v>0.98019999999999996</v>
      </c>
      <c r="E744" s="213">
        <v>2.8</v>
      </c>
      <c r="F744" s="212">
        <v>98782.34</v>
      </c>
      <c r="G744" s="214">
        <v>43831</v>
      </c>
      <c r="H744" s="214">
        <v>146098</v>
      </c>
    </row>
    <row r="745" spans="1:8">
      <c r="A745" s="191" t="s">
        <v>727</v>
      </c>
      <c r="B745" s="145" t="s">
        <v>1375</v>
      </c>
      <c r="C745" s="181" t="s">
        <v>1556</v>
      </c>
      <c r="D745" s="221">
        <v>1.4492</v>
      </c>
      <c r="E745" s="213">
        <v>4.2</v>
      </c>
      <c r="F745" s="212">
        <v>133997.09</v>
      </c>
      <c r="G745" s="214">
        <v>43831</v>
      </c>
      <c r="H745" s="214">
        <v>146098</v>
      </c>
    </row>
    <row r="746" spans="1:8">
      <c r="A746" s="225" t="s">
        <v>728</v>
      </c>
      <c r="B746" s="147" t="s">
        <v>1375</v>
      </c>
      <c r="C746" s="148" t="s">
        <v>1556</v>
      </c>
      <c r="D746" s="221">
        <v>4.9945000000000004</v>
      </c>
      <c r="E746" s="213">
        <v>10.130000000000001</v>
      </c>
      <c r="F746" s="212">
        <v>330011.75</v>
      </c>
      <c r="G746" s="214">
        <v>43831</v>
      </c>
      <c r="H746" s="214">
        <v>146098</v>
      </c>
    </row>
    <row r="747" spans="1:8">
      <c r="A747" s="191" t="s">
        <v>729</v>
      </c>
      <c r="B747" s="145" t="s">
        <v>1375</v>
      </c>
      <c r="C747" s="181" t="s">
        <v>1378</v>
      </c>
      <c r="D747" s="221">
        <v>0.439</v>
      </c>
      <c r="E747" s="213">
        <v>2.16</v>
      </c>
      <c r="F747" s="212">
        <v>30000</v>
      </c>
      <c r="G747" s="214">
        <v>43831</v>
      </c>
      <c r="H747" s="214">
        <v>146098</v>
      </c>
    </row>
    <row r="748" spans="1:8">
      <c r="A748" s="191" t="s">
        <v>730</v>
      </c>
      <c r="B748" s="145" t="s">
        <v>1375</v>
      </c>
      <c r="C748" s="181" t="s">
        <v>1378</v>
      </c>
      <c r="D748" s="221">
        <v>0.58689999999999998</v>
      </c>
      <c r="E748" s="213">
        <v>2.93</v>
      </c>
      <c r="F748" s="212">
        <v>37245.49</v>
      </c>
      <c r="G748" s="214">
        <v>43831</v>
      </c>
      <c r="H748" s="214">
        <v>146098</v>
      </c>
    </row>
    <row r="749" spans="1:8">
      <c r="A749" s="191" t="s">
        <v>731</v>
      </c>
      <c r="B749" s="145" t="s">
        <v>1375</v>
      </c>
      <c r="C749" s="181" t="s">
        <v>1378</v>
      </c>
      <c r="D749" s="221">
        <v>0.92720000000000002</v>
      </c>
      <c r="E749" s="213">
        <v>4.22</v>
      </c>
      <c r="F749" s="212">
        <v>66678.710000000006</v>
      </c>
      <c r="G749" s="214">
        <v>43831</v>
      </c>
      <c r="H749" s="214">
        <v>146098</v>
      </c>
    </row>
    <row r="750" spans="1:8">
      <c r="A750" s="225" t="s">
        <v>732</v>
      </c>
      <c r="B750" s="147" t="s">
        <v>1375</v>
      </c>
      <c r="C750" s="148" t="s">
        <v>1378</v>
      </c>
      <c r="D750" s="221">
        <v>1.9804999999999999</v>
      </c>
      <c r="E750" s="213">
        <v>6.94</v>
      </c>
      <c r="F750" s="212">
        <v>146226.44</v>
      </c>
      <c r="G750" s="214">
        <v>43831</v>
      </c>
      <c r="H750" s="214">
        <v>146098</v>
      </c>
    </row>
    <row r="751" spans="1:8">
      <c r="A751" s="191" t="s">
        <v>733</v>
      </c>
      <c r="B751" s="145" t="s">
        <v>1375</v>
      </c>
      <c r="C751" s="181" t="s">
        <v>1884</v>
      </c>
      <c r="D751" s="221">
        <v>0.3548</v>
      </c>
      <c r="E751" s="213">
        <v>1.95</v>
      </c>
      <c r="F751" s="212">
        <v>30000</v>
      </c>
      <c r="G751" s="214">
        <v>43831</v>
      </c>
      <c r="H751" s="214">
        <v>146098</v>
      </c>
    </row>
    <row r="752" spans="1:8">
      <c r="A752" s="191" t="s">
        <v>734</v>
      </c>
      <c r="B752" s="145" t="s">
        <v>1375</v>
      </c>
      <c r="C752" s="181" t="s">
        <v>1885</v>
      </c>
      <c r="D752" s="221">
        <v>0.45610000000000001</v>
      </c>
      <c r="E752" s="213">
        <v>2.25</v>
      </c>
      <c r="F752" s="212">
        <v>30000</v>
      </c>
      <c r="G752" s="214">
        <v>43831</v>
      </c>
      <c r="H752" s="214">
        <v>146098</v>
      </c>
    </row>
    <row r="753" spans="1:8">
      <c r="A753" s="191" t="s">
        <v>735</v>
      </c>
      <c r="B753" s="145" t="s">
        <v>1375</v>
      </c>
      <c r="C753" s="181" t="s">
        <v>1885</v>
      </c>
      <c r="D753" s="221">
        <v>0.63580000000000003</v>
      </c>
      <c r="E753" s="213">
        <v>2.86</v>
      </c>
      <c r="F753" s="212">
        <v>37375.65</v>
      </c>
      <c r="G753" s="214">
        <v>43831</v>
      </c>
      <c r="H753" s="214">
        <v>146098</v>
      </c>
    </row>
    <row r="754" spans="1:8">
      <c r="A754" s="225" t="s">
        <v>736</v>
      </c>
      <c r="B754" s="147" t="s">
        <v>1375</v>
      </c>
      <c r="C754" s="148" t="s">
        <v>1885</v>
      </c>
      <c r="D754" s="221">
        <v>1.3029999999999999</v>
      </c>
      <c r="E754" s="213">
        <v>4.67</v>
      </c>
      <c r="F754" s="212">
        <v>82668.98</v>
      </c>
      <c r="G754" s="214">
        <v>43831</v>
      </c>
      <c r="H754" s="214">
        <v>146098</v>
      </c>
    </row>
    <row r="755" spans="1:8">
      <c r="A755" s="211" t="s">
        <v>1841</v>
      </c>
      <c r="B755" s="145" t="s">
        <v>1375</v>
      </c>
      <c r="C755" s="181" t="s">
        <v>1849</v>
      </c>
      <c r="D755" s="221">
        <v>0.38279999999999997</v>
      </c>
      <c r="E755" s="213">
        <v>2.31</v>
      </c>
      <c r="F755" s="212">
        <v>30000</v>
      </c>
      <c r="G755" s="214">
        <v>43831</v>
      </c>
      <c r="H755" s="214">
        <v>146098</v>
      </c>
    </row>
    <row r="756" spans="1:8">
      <c r="A756" s="211" t="s">
        <v>1842</v>
      </c>
      <c r="B756" s="145" t="s">
        <v>1375</v>
      </c>
      <c r="C756" s="181" t="s">
        <v>1849</v>
      </c>
      <c r="D756" s="221">
        <v>0.49519999999999997</v>
      </c>
      <c r="E756" s="213">
        <v>3.04</v>
      </c>
      <c r="F756" s="212">
        <v>30000</v>
      </c>
      <c r="G756" s="214">
        <v>43831</v>
      </c>
      <c r="H756" s="214">
        <v>146098</v>
      </c>
    </row>
    <row r="757" spans="1:8">
      <c r="A757" s="211" t="s">
        <v>1843</v>
      </c>
      <c r="B757" s="145" t="s">
        <v>1375</v>
      </c>
      <c r="C757" s="181" t="s">
        <v>1849</v>
      </c>
      <c r="D757" s="221">
        <v>0.73809999999999998</v>
      </c>
      <c r="E757" s="213">
        <v>4.41</v>
      </c>
      <c r="F757" s="212">
        <v>40611.760000000002</v>
      </c>
      <c r="G757" s="214">
        <v>43831</v>
      </c>
      <c r="H757" s="214">
        <v>146098</v>
      </c>
    </row>
    <row r="758" spans="1:8">
      <c r="A758" s="220" t="s">
        <v>1844</v>
      </c>
      <c r="B758" s="147" t="s">
        <v>1375</v>
      </c>
      <c r="C758" s="148" t="s">
        <v>1849</v>
      </c>
      <c r="D758" s="221">
        <v>1.4856</v>
      </c>
      <c r="E758" s="213">
        <v>6.96</v>
      </c>
      <c r="F758" s="212">
        <v>91807.26</v>
      </c>
      <c r="G758" s="214">
        <v>43831</v>
      </c>
      <c r="H758" s="214">
        <v>146098</v>
      </c>
    </row>
    <row r="759" spans="1:8">
      <c r="A759" s="211" t="s">
        <v>1845</v>
      </c>
      <c r="B759" s="145" t="s">
        <v>1375</v>
      </c>
      <c r="C759" s="181" t="s">
        <v>1850</v>
      </c>
      <c r="D759" s="221">
        <v>0.37709999999999999</v>
      </c>
      <c r="E759" s="213">
        <v>2.0099999999999998</v>
      </c>
      <c r="F759" s="212">
        <v>30000</v>
      </c>
      <c r="G759" s="214">
        <v>43831</v>
      </c>
      <c r="H759" s="214">
        <v>146098</v>
      </c>
    </row>
    <row r="760" spans="1:8">
      <c r="A760" s="211" t="s">
        <v>1846</v>
      </c>
      <c r="B760" s="145" t="s">
        <v>1375</v>
      </c>
      <c r="C760" s="181" t="s">
        <v>1850</v>
      </c>
      <c r="D760" s="221">
        <v>0.53290000000000004</v>
      </c>
      <c r="E760" s="213">
        <v>2.92</v>
      </c>
      <c r="F760" s="212">
        <v>30000</v>
      </c>
      <c r="G760" s="214">
        <v>43831</v>
      </c>
      <c r="H760" s="214">
        <v>146098</v>
      </c>
    </row>
    <row r="761" spans="1:8">
      <c r="A761" s="211" t="s">
        <v>1847</v>
      </c>
      <c r="B761" s="145" t="s">
        <v>1375</v>
      </c>
      <c r="C761" s="181" t="s">
        <v>1850</v>
      </c>
      <c r="D761" s="221">
        <v>0.83409999999999995</v>
      </c>
      <c r="E761" s="213">
        <v>4.58</v>
      </c>
      <c r="F761" s="212">
        <v>46768.75</v>
      </c>
      <c r="G761" s="214">
        <v>43831</v>
      </c>
      <c r="H761" s="214">
        <v>146098</v>
      </c>
    </row>
    <row r="762" spans="1:8">
      <c r="A762" s="220" t="s">
        <v>1848</v>
      </c>
      <c r="B762" s="147" t="s">
        <v>1375</v>
      </c>
      <c r="C762" s="148" t="s">
        <v>1850</v>
      </c>
      <c r="D762" s="221">
        <v>1.6726000000000001</v>
      </c>
      <c r="E762" s="213">
        <v>7.49</v>
      </c>
      <c r="F762" s="212">
        <v>109550.64</v>
      </c>
      <c r="G762" s="214">
        <v>43831</v>
      </c>
      <c r="H762" s="214">
        <v>146098</v>
      </c>
    </row>
    <row r="763" spans="1:8">
      <c r="A763" s="191" t="s">
        <v>737</v>
      </c>
      <c r="B763" s="145" t="s">
        <v>1379</v>
      </c>
      <c r="C763" s="181" t="s">
        <v>1380</v>
      </c>
      <c r="D763" s="221">
        <v>3.9893999999999998</v>
      </c>
      <c r="E763" s="213">
        <v>4.4400000000000004</v>
      </c>
      <c r="F763" s="212">
        <v>135800.9</v>
      </c>
      <c r="G763" s="214">
        <v>43831</v>
      </c>
      <c r="H763" s="214">
        <v>146098</v>
      </c>
    </row>
    <row r="764" spans="1:8">
      <c r="A764" s="191" t="s">
        <v>738</v>
      </c>
      <c r="B764" s="145" t="s">
        <v>1379</v>
      </c>
      <c r="C764" s="181" t="s">
        <v>1380</v>
      </c>
      <c r="D764" s="221">
        <v>4.2683</v>
      </c>
      <c r="E764" s="213">
        <v>4.88</v>
      </c>
      <c r="F764" s="212">
        <v>146834</v>
      </c>
      <c r="G764" s="214">
        <v>43831</v>
      </c>
      <c r="H764" s="214">
        <v>146098</v>
      </c>
    </row>
    <row r="765" spans="1:8">
      <c r="A765" s="191" t="s">
        <v>739</v>
      </c>
      <c r="B765" s="145" t="s">
        <v>1379</v>
      </c>
      <c r="C765" s="181" t="s">
        <v>1380</v>
      </c>
      <c r="D765" s="221">
        <v>4.8540000000000001</v>
      </c>
      <c r="E765" s="213">
        <v>6.57</v>
      </c>
      <c r="F765" s="212">
        <v>180331.85</v>
      </c>
      <c r="G765" s="214">
        <v>43831</v>
      </c>
      <c r="H765" s="214">
        <v>146098</v>
      </c>
    </row>
    <row r="766" spans="1:8">
      <c r="A766" s="225" t="s">
        <v>740</v>
      </c>
      <c r="B766" s="147" t="s">
        <v>1379</v>
      </c>
      <c r="C766" s="148" t="s">
        <v>1380</v>
      </c>
      <c r="D766" s="221">
        <v>7.5091000000000001</v>
      </c>
      <c r="E766" s="213">
        <v>12.52</v>
      </c>
      <c r="F766" s="212">
        <v>319044.87</v>
      </c>
      <c r="G766" s="214">
        <v>43831</v>
      </c>
      <c r="H766" s="214">
        <v>146098</v>
      </c>
    </row>
    <row r="767" spans="1:8">
      <c r="A767" s="191" t="s">
        <v>741</v>
      </c>
      <c r="B767" s="145" t="s">
        <v>1379</v>
      </c>
      <c r="C767" s="181" t="s">
        <v>1381</v>
      </c>
      <c r="D767" s="221">
        <v>1.0843</v>
      </c>
      <c r="E767" s="213">
        <v>3.37</v>
      </c>
      <c r="F767" s="212">
        <v>42954.11</v>
      </c>
      <c r="G767" s="214">
        <v>43831</v>
      </c>
      <c r="H767" s="214">
        <v>146098</v>
      </c>
    </row>
    <row r="768" spans="1:8">
      <c r="A768" s="191" t="s">
        <v>742</v>
      </c>
      <c r="B768" s="145" t="s">
        <v>1379</v>
      </c>
      <c r="C768" s="181" t="s">
        <v>1381</v>
      </c>
      <c r="D768" s="221">
        <v>1.7712000000000001</v>
      </c>
      <c r="E768" s="213">
        <v>5.81</v>
      </c>
      <c r="F768" s="212">
        <v>72199.33</v>
      </c>
      <c r="G768" s="214">
        <v>43831</v>
      </c>
      <c r="H768" s="214">
        <v>146098</v>
      </c>
    </row>
    <row r="769" spans="1:8">
      <c r="A769" s="191" t="s">
        <v>743</v>
      </c>
      <c r="B769" s="145" t="s">
        <v>1379</v>
      </c>
      <c r="C769" s="181" t="s">
        <v>1381</v>
      </c>
      <c r="D769" s="221">
        <v>2.4035000000000002</v>
      </c>
      <c r="E769" s="213">
        <v>8.0500000000000007</v>
      </c>
      <c r="F769" s="212">
        <v>102886.48</v>
      </c>
      <c r="G769" s="214">
        <v>43831</v>
      </c>
      <c r="H769" s="214">
        <v>146098</v>
      </c>
    </row>
    <row r="770" spans="1:8">
      <c r="A770" s="225" t="s">
        <v>744</v>
      </c>
      <c r="B770" s="147" t="s">
        <v>1379</v>
      </c>
      <c r="C770" s="148" t="s">
        <v>1381</v>
      </c>
      <c r="D770" s="221">
        <v>5.1506999999999996</v>
      </c>
      <c r="E770" s="213">
        <v>16.57</v>
      </c>
      <c r="F770" s="212">
        <v>248845.97</v>
      </c>
      <c r="G770" s="214">
        <v>43831</v>
      </c>
      <c r="H770" s="214">
        <v>146098</v>
      </c>
    </row>
    <row r="771" spans="1:8">
      <c r="A771" s="191" t="s">
        <v>745</v>
      </c>
      <c r="B771" s="145" t="s">
        <v>1379</v>
      </c>
      <c r="C771" s="181" t="s">
        <v>1557</v>
      </c>
      <c r="D771" s="221">
        <v>1.0729</v>
      </c>
      <c r="E771" s="213">
        <v>2.57</v>
      </c>
      <c r="F771" s="212">
        <v>44851.17</v>
      </c>
      <c r="G771" s="214">
        <v>43831</v>
      </c>
      <c r="H771" s="214">
        <v>146098</v>
      </c>
    </row>
    <row r="772" spans="1:8">
      <c r="A772" s="191" t="s">
        <v>746</v>
      </c>
      <c r="B772" s="145" t="s">
        <v>1379</v>
      </c>
      <c r="C772" s="181" t="s">
        <v>1557</v>
      </c>
      <c r="D772" s="221">
        <v>1.2596000000000001</v>
      </c>
      <c r="E772" s="213">
        <v>3.35</v>
      </c>
      <c r="F772" s="212">
        <v>53395.199999999997</v>
      </c>
      <c r="G772" s="214">
        <v>43831</v>
      </c>
      <c r="H772" s="214">
        <v>146098</v>
      </c>
    </row>
    <row r="773" spans="1:8">
      <c r="A773" s="191" t="s">
        <v>747</v>
      </c>
      <c r="B773" s="145" t="s">
        <v>1379</v>
      </c>
      <c r="C773" s="181" t="s">
        <v>1557</v>
      </c>
      <c r="D773" s="221">
        <v>1.9692000000000001</v>
      </c>
      <c r="E773" s="213">
        <v>6.13</v>
      </c>
      <c r="F773" s="212">
        <v>90938.61</v>
      </c>
      <c r="G773" s="214">
        <v>43831</v>
      </c>
      <c r="H773" s="214">
        <v>146098</v>
      </c>
    </row>
    <row r="774" spans="1:8">
      <c r="A774" s="225" t="s">
        <v>748</v>
      </c>
      <c r="B774" s="147" t="s">
        <v>1379</v>
      </c>
      <c r="C774" s="148" t="s">
        <v>1557</v>
      </c>
      <c r="D774" s="221">
        <v>3.4737</v>
      </c>
      <c r="E774" s="213">
        <v>10.31</v>
      </c>
      <c r="F774" s="212">
        <v>170240.52</v>
      </c>
      <c r="G774" s="214">
        <v>43831</v>
      </c>
      <c r="H774" s="214">
        <v>146098</v>
      </c>
    </row>
    <row r="775" spans="1:8">
      <c r="A775" s="191" t="s">
        <v>749</v>
      </c>
      <c r="B775" s="145" t="s">
        <v>1379</v>
      </c>
      <c r="C775" s="181" t="s">
        <v>1558</v>
      </c>
      <c r="D775" s="221">
        <v>0.87790000000000001</v>
      </c>
      <c r="E775" s="213">
        <v>1.83</v>
      </c>
      <c r="F775" s="212">
        <v>38057.78</v>
      </c>
      <c r="G775" s="214">
        <v>43831</v>
      </c>
      <c r="H775" s="214">
        <v>146098</v>
      </c>
    </row>
    <row r="776" spans="1:8">
      <c r="A776" s="191" t="s">
        <v>750</v>
      </c>
      <c r="B776" s="145" t="s">
        <v>1379</v>
      </c>
      <c r="C776" s="181" t="s">
        <v>1558</v>
      </c>
      <c r="D776" s="221">
        <v>1.0862000000000001</v>
      </c>
      <c r="E776" s="213">
        <v>2.84</v>
      </c>
      <c r="F776" s="212">
        <v>50285.89</v>
      </c>
      <c r="G776" s="214">
        <v>43831</v>
      </c>
      <c r="H776" s="214">
        <v>146098</v>
      </c>
    </row>
    <row r="777" spans="1:8">
      <c r="A777" s="191" t="s">
        <v>751</v>
      </c>
      <c r="B777" s="145" t="s">
        <v>1379</v>
      </c>
      <c r="C777" s="181" t="s">
        <v>1558</v>
      </c>
      <c r="D777" s="221">
        <v>1.7276</v>
      </c>
      <c r="E777" s="213">
        <v>5.83</v>
      </c>
      <c r="F777" s="212">
        <v>100386.81</v>
      </c>
      <c r="G777" s="214">
        <v>43831</v>
      </c>
      <c r="H777" s="214">
        <v>146098</v>
      </c>
    </row>
    <row r="778" spans="1:8">
      <c r="A778" s="225" t="s">
        <v>752</v>
      </c>
      <c r="B778" s="147" t="s">
        <v>1379</v>
      </c>
      <c r="C778" s="148" t="s">
        <v>1558</v>
      </c>
      <c r="D778" s="221">
        <v>3.548</v>
      </c>
      <c r="E778" s="213">
        <v>11.2</v>
      </c>
      <c r="F778" s="212">
        <v>228495.71</v>
      </c>
      <c r="G778" s="214">
        <v>43831</v>
      </c>
      <c r="H778" s="214">
        <v>146098</v>
      </c>
    </row>
    <row r="779" spans="1:8">
      <c r="A779" s="191" t="s">
        <v>753</v>
      </c>
      <c r="B779" s="145" t="s">
        <v>1379</v>
      </c>
      <c r="C779" s="181" t="s">
        <v>1964</v>
      </c>
      <c r="D779" s="221">
        <v>0.86850000000000005</v>
      </c>
      <c r="E779" s="213">
        <v>2.0099999999999998</v>
      </c>
      <c r="F779" s="212">
        <v>38802.58</v>
      </c>
      <c r="G779" s="214">
        <v>43831</v>
      </c>
      <c r="H779" s="214">
        <v>146098</v>
      </c>
    </row>
    <row r="780" spans="1:8">
      <c r="A780" s="191" t="s">
        <v>754</v>
      </c>
      <c r="B780" s="145" t="s">
        <v>1379</v>
      </c>
      <c r="C780" s="181" t="s">
        <v>1964</v>
      </c>
      <c r="D780" s="221">
        <v>1.2336</v>
      </c>
      <c r="E780" s="213">
        <v>3.77</v>
      </c>
      <c r="F780" s="212">
        <v>57056.49</v>
      </c>
      <c r="G780" s="214">
        <v>43831</v>
      </c>
      <c r="H780" s="214">
        <v>146098</v>
      </c>
    </row>
    <row r="781" spans="1:8">
      <c r="A781" s="191" t="s">
        <v>755</v>
      </c>
      <c r="B781" s="145" t="s">
        <v>1379</v>
      </c>
      <c r="C781" s="181" t="s">
        <v>1964</v>
      </c>
      <c r="D781" s="221">
        <v>1.8922000000000001</v>
      </c>
      <c r="E781" s="213">
        <v>7.48</v>
      </c>
      <c r="F781" s="212">
        <v>96552.36</v>
      </c>
      <c r="G781" s="214">
        <v>43831</v>
      </c>
      <c r="H781" s="214">
        <v>146098</v>
      </c>
    </row>
    <row r="782" spans="1:8">
      <c r="A782" s="225" t="s">
        <v>756</v>
      </c>
      <c r="B782" s="147" t="s">
        <v>1379</v>
      </c>
      <c r="C782" s="148" t="s">
        <v>1964</v>
      </c>
      <c r="D782" s="221">
        <v>4.0746000000000002</v>
      </c>
      <c r="E782" s="213">
        <v>13.84</v>
      </c>
      <c r="F782" s="212">
        <v>240436.53</v>
      </c>
      <c r="G782" s="214">
        <v>43831</v>
      </c>
      <c r="H782" s="214">
        <v>146098</v>
      </c>
    </row>
    <row r="783" spans="1:8">
      <c r="A783" s="191" t="s">
        <v>757</v>
      </c>
      <c r="B783" s="145" t="s">
        <v>1379</v>
      </c>
      <c r="C783" s="181" t="s">
        <v>1382</v>
      </c>
      <c r="D783" s="221">
        <v>0.75619999999999998</v>
      </c>
      <c r="E783" s="213">
        <v>2.0299999999999998</v>
      </c>
      <c r="F783" s="212">
        <v>36939.620000000003</v>
      </c>
      <c r="G783" s="214">
        <v>43831</v>
      </c>
      <c r="H783" s="214">
        <v>146098</v>
      </c>
    </row>
    <row r="784" spans="1:8">
      <c r="A784" s="191" t="s">
        <v>758</v>
      </c>
      <c r="B784" s="145" t="s">
        <v>1379</v>
      </c>
      <c r="C784" s="181" t="s">
        <v>1382</v>
      </c>
      <c r="D784" s="221">
        <v>1.0464</v>
      </c>
      <c r="E784" s="213">
        <v>3.13</v>
      </c>
      <c r="F784" s="212">
        <v>51886.94</v>
      </c>
      <c r="G784" s="214">
        <v>43831</v>
      </c>
      <c r="H784" s="214">
        <v>146098</v>
      </c>
    </row>
    <row r="785" spans="1:8">
      <c r="A785" s="191" t="s">
        <v>759</v>
      </c>
      <c r="B785" s="145" t="s">
        <v>1379</v>
      </c>
      <c r="C785" s="181" t="s">
        <v>1382</v>
      </c>
      <c r="D785" s="221">
        <v>1.4961</v>
      </c>
      <c r="E785" s="213">
        <v>6.02</v>
      </c>
      <c r="F785" s="212">
        <v>77817.2</v>
      </c>
      <c r="G785" s="214">
        <v>43831</v>
      </c>
      <c r="H785" s="214">
        <v>146098</v>
      </c>
    </row>
    <row r="786" spans="1:8">
      <c r="A786" s="225" t="s">
        <v>760</v>
      </c>
      <c r="B786" s="147" t="s">
        <v>1379</v>
      </c>
      <c r="C786" s="148" t="s">
        <v>1382</v>
      </c>
      <c r="D786" s="221">
        <v>2.9661</v>
      </c>
      <c r="E786" s="213">
        <v>10.92</v>
      </c>
      <c r="F786" s="212">
        <v>165981.48000000001</v>
      </c>
      <c r="G786" s="214">
        <v>43831</v>
      </c>
      <c r="H786" s="214">
        <v>146098</v>
      </c>
    </row>
    <row r="787" spans="1:8">
      <c r="A787" s="191" t="s">
        <v>761</v>
      </c>
      <c r="B787" s="145" t="s">
        <v>1379</v>
      </c>
      <c r="C787" s="181" t="s">
        <v>1383</v>
      </c>
      <c r="D787" s="221">
        <v>0.63400000000000001</v>
      </c>
      <c r="E787" s="213">
        <v>1.82</v>
      </c>
      <c r="F787" s="212">
        <v>30000</v>
      </c>
      <c r="G787" s="214">
        <v>43831</v>
      </c>
      <c r="H787" s="214">
        <v>146098</v>
      </c>
    </row>
    <row r="788" spans="1:8">
      <c r="A788" s="191" t="s">
        <v>762</v>
      </c>
      <c r="B788" s="145" t="s">
        <v>1379</v>
      </c>
      <c r="C788" s="181" t="s">
        <v>1383</v>
      </c>
      <c r="D788" s="221">
        <v>0.83360000000000001</v>
      </c>
      <c r="E788" s="213">
        <v>2.83</v>
      </c>
      <c r="F788" s="212">
        <v>39521.760000000002</v>
      </c>
      <c r="G788" s="214">
        <v>43831</v>
      </c>
      <c r="H788" s="214">
        <v>146098</v>
      </c>
    </row>
    <row r="789" spans="1:8">
      <c r="A789" s="191" t="s">
        <v>763</v>
      </c>
      <c r="B789" s="145" t="s">
        <v>1379</v>
      </c>
      <c r="C789" s="181" t="s">
        <v>1383</v>
      </c>
      <c r="D789" s="221">
        <v>1.3559000000000001</v>
      </c>
      <c r="E789" s="213">
        <v>5.68</v>
      </c>
      <c r="F789" s="212">
        <v>66459.47</v>
      </c>
      <c r="G789" s="214">
        <v>43831</v>
      </c>
      <c r="H789" s="214">
        <v>146098</v>
      </c>
    </row>
    <row r="790" spans="1:8">
      <c r="A790" s="225" t="s">
        <v>764</v>
      </c>
      <c r="B790" s="147" t="s">
        <v>1379</v>
      </c>
      <c r="C790" s="148" t="s">
        <v>1383</v>
      </c>
      <c r="D790" s="221">
        <v>2.552</v>
      </c>
      <c r="E790" s="213">
        <v>10.09</v>
      </c>
      <c r="F790" s="212">
        <v>142187.31</v>
      </c>
      <c r="G790" s="214">
        <v>43831</v>
      </c>
      <c r="H790" s="214">
        <v>146098</v>
      </c>
    </row>
    <row r="791" spans="1:8">
      <c r="A791" s="191" t="s">
        <v>765</v>
      </c>
      <c r="B791" s="145" t="s">
        <v>1379</v>
      </c>
      <c r="C791" s="181" t="s">
        <v>1384</v>
      </c>
      <c r="D791" s="221">
        <v>1.0498000000000001</v>
      </c>
      <c r="E791" s="213">
        <v>2.44</v>
      </c>
      <c r="F791" s="212">
        <v>45439.01</v>
      </c>
      <c r="G791" s="214">
        <v>43831</v>
      </c>
      <c r="H791" s="214">
        <v>146098</v>
      </c>
    </row>
    <row r="792" spans="1:8">
      <c r="A792" s="191" t="s">
        <v>766</v>
      </c>
      <c r="B792" s="145" t="s">
        <v>1379</v>
      </c>
      <c r="C792" s="181" t="s">
        <v>1384</v>
      </c>
      <c r="D792" s="221">
        <v>1.2394000000000001</v>
      </c>
      <c r="E792" s="213">
        <v>3.77</v>
      </c>
      <c r="F792" s="212">
        <v>56438.81</v>
      </c>
      <c r="G792" s="214">
        <v>43831</v>
      </c>
      <c r="H792" s="214">
        <v>146098</v>
      </c>
    </row>
    <row r="793" spans="1:8">
      <c r="A793" s="191" t="s">
        <v>767</v>
      </c>
      <c r="B793" s="145" t="s">
        <v>1379</v>
      </c>
      <c r="C793" s="181" t="s">
        <v>1384</v>
      </c>
      <c r="D793" s="221">
        <v>1.7298</v>
      </c>
      <c r="E793" s="213">
        <v>6.11</v>
      </c>
      <c r="F793" s="212">
        <v>86291.27</v>
      </c>
      <c r="G793" s="214">
        <v>43831</v>
      </c>
      <c r="H793" s="214">
        <v>146098</v>
      </c>
    </row>
    <row r="794" spans="1:8">
      <c r="A794" s="225" t="s">
        <v>768</v>
      </c>
      <c r="B794" s="147" t="s">
        <v>1379</v>
      </c>
      <c r="C794" s="148" t="s">
        <v>1384</v>
      </c>
      <c r="D794" s="221">
        <v>4.0023</v>
      </c>
      <c r="E794" s="213">
        <v>13.37</v>
      </c>
      <c r="F794" s="212">
        <v>224191.32</v>
      </c>
      <c r="G794" s="214">
        <v>43831</v>
      </c>
      <c r="H794" s="214">
        <v>146098</v>
      </c>
    </row>
    <row r="795" spans="1:8">
      <c r="A795" s="191" t="s">
        <v>769</v>
      </c>
      <c r="B795" s="145" t="s">
        <v>1379</v>
      </c>
      <c r="C795" s="181" t="s">
        <v>1385</v>
      </c>
      <c r="D795" s="221">
        <v>0.6018</v>
      </c>
      <c r="E795" s="213">
        <v>2.06</v>
      </c>
      <c r="F795" s="212">
        <v>30000.17</v>
      </c>
      <c r="G795" s="214">
        <v>43831</v>
      </c>
      <c r="H795" s="214">
        <v>146098</v>
      </c>
    </row>
    <row r="796" spans="1:8">
      <c r="A796" s="191" t="s">
        <v>770</v>
      </c>
      <c r="B796" s="145" t="s">
        <v>1379</v>
      </c>
      <c r="C796" s="181" t="s">
        <v>1385</v>
      </c>
      <c r="D796" s="221">
        <v>0.69020000000000004</v>
      </c>
      <c r="E796" s="213">
        <v>3.1</v>
      </c>
      <c r="F796" s="212">
        <v>36104.97</v>
      </c>
      <c r="G796" s="214">
        <v>43831</v>
      </c>
      <c r="H796" s="214">
        <v>146098</v>
      </c>
    </row>
    <row r="797" spans="1:8">
      <c r="A797" s="191" t="s">
        <v>771</v>
      </c>
      <c r="B797" s="145" t="s">
        <v>1379</v>
      </c>
      <c r="C797" s="181" t="s">
        <v>1385</v>
      </c>
      <c r="D797" s="221">
        <v>1.0205</v>
      </c>
      <c r="E797" s="213">
        <v>5.07</v>
      </c>
      <c r="F797" s="212">
        <v>58645.98</v>
      </c>
      <c r="G797" s="214">
        <v>43831</v>
      </c>
      <c r="H797" s="214">
        <v>146098</v>
      </c>
    </row>
    <row r="798" spans="1:8">
      <c r="A798" s="225" t="s">
        <v>772</v>
      </c>
      <c r="B798" s="147" t="s">
        <v>1379</v>
      </c>
      <c r="C798" s="148" t="s">
        <v>1385</v>
      </c>
      <c r="D798" s="221">
        <v>1.7105999999999999</v>
      </c>
      <c r="E798" s="213">
        <v>7.34</v>
      </c>
      <c r="F798" s="212">
        <v>94708.86</v>
      </c>
      <c r="G798" s="214">
        <v>43831</v>
      </c>
      <c r="H798" s="214">
        <v>146098</v>
      </c>
    </row>
    <row r="799" spans="1:8">
      <c r="A799" s="191" t="s">
        <v>773</v>
      </c>
      <c r="B799" s="145" t="s">
        <v>1379</v>
      </c>
      <c r="C799" s="181" t="s">
        <v>50</v>
      </c>
      <c r="D799" s="221">
        <v>0.38640000000000002</v>
      </c>
      <c r="E799" s="213">
        <v>2.08</v>
      </c>
      <c r="F799" s="212">
        <v>30000</v>
      </c>
      <c r="G799" s="214">
        <v>43831</v>
      </c>
      <c r="H799" s="214">
        <v>146098</v>
      </c>
    </row>
    <row r="800" spans="1:8">
      <c r="A800" s="191" t="s">
        <v>774</v>
      </c>
      <c r="B800" s="145" t="s">
        <v>1379</v>
      </c>
      <c r="C800" s="181" t="s">
        <v>50</v>
      </c>
      <c r="D800" s="221">
        <v>0.53349999999999997</v>
      </c>
      <c r="E800" s="213">
        <v>2.97</v>
      </c>
      <c r="F800" s="212">
        <v>30000</v>
      </c>
      <c r="G800" s="214">
        <v>43831</v>
      </c>
      <c r="H800" s="214">
        <v>146098</v>
      </c>
    </row>
    <row r="801" spans="1:8">
      <c r="A801" s="191" t="s">
        <v>775</v>
      </c>
      <c r="B801" s="145" t="s">
        <v>1379</v>
      </c>
      <c r="C801" s="181" t="s">
        <v>50</v>
      </c>
      <c r="D801" s="221">
        <v>1.0778000000000001</v>
      </c>
      <c r="E801" s="213">
        <v>5.47</v>
      </c>
      <c r="F801" s="212">
        <v>67223.429999999993</v>
      </c>
      <c r="G801" s="214">
        <v>43831</v>
      </c>
      <c r="H801" s="214">
        <v>146098</v>
      </c>
    </row>
    <row r="802" spans="1:8">
      <c r="A802" s="225" t="s">
        <v>776</v>
      </c>
      <c r="B802" s="147" t="s">
        <v>1379</v>
      </c>
      <c r="C802" s="148" t="s">
        <v>50</v>
      </c>
      <c r="D802" s="221">
        <v>3.3799000000000001</v>
      </c>
      <c r="E802" s="213">
        <v>13.78</v>
      </c>
      <c r="F802" s="212">
        <v>206281.12</v>
      </c>
      <c r="G802" s="214">
        <v>43831</v>
      </c>
      <c r="H802" s="214">
        <v>146098</v>
      </c>
    </row>
    <row r="803" spans="1:8">
      <c r="A803" s="191" t="s">
        <v>777</v>
      </c>
      <c r="B803" s="145" t="s">
        <v>1379</v>
      </c>
      <c r="C803" s="181" t="s">
        <v>1386</v>
      </c>
      <c r="D803" s="221">
        <v>0.38279999999999997</v>
      </c>
      <c r="E803" s="213">
        <v>2.38</v>
      </c>
      <c r="F803" s="212">
        <v>30000</v>
      </c>
      <c r="G803" s="214">
        <v>43831</v>
      </c>
      <c r="H803" s="214">
        <v>146098</v>
      </c>
    </row>
    <row r="804" spans="1:8">
      <c r="A804" s="191" t="s">
        <v>778</v>
      </c>
      <c r="B804" s="145" t="s">
        <v>1379</v>
      </c>
      <c r="C804" s="181" t="s">
        <v>1386</v>
      </c>
      <c r="D804" s="221">
        <v>0.46789999999999998</v>
      </c>
      <c r="E804" s="213">
        <v>2.99</v>
      </c>
      <c r="F804" s="212">
        <v>30000</v>
      </c>
      <c r="G804" s="214">
        <v>43831</v>
      </c>
      <c r="H804" s="214">
        <v>146098</v>
      </c>
    </row>
    <row r="805" spans="1:8">
      <c r="A805" s="191" t="s">
        <v>779</v>
      </c>
      <c r="B805" s="145" t="s">
        <v>1379</v>
      </c>
      <c r="C805" s="181" t="s">
        <v>1386</v>
      </c>
      <c r="D805" s="221">
        <v>0.64339999999999997</v>
      </c>
      <c r="E805" s="213">
        <v>4.03</v>
      </c>
      <c r="F805" s="212">
        <v>34643.97</v>
      </c>
      <c r="G805" s="214">
        <v>43831</v>
      </c>
      <c r="H805" s="214">
        <v>146098</v>
      </c>
    </row>
    <row r="806" spans="1:8">
      <c r="A806" s="225" t="s">
        <v>780</v>
      </c>
      <c r="B806" s="147" t="s">
        <v>1379</v>
      </c>
      <c r="C806" s="148" t="s">
        <v>1386</v>
      </c>
      <c r="D806" s="221">
        <v>1.2102999999999999</v>
      </c>
      <c r="E806" s="213">
        <v>6.05</v>
      </c>
      <c r="F806" s="212">
        <v>78014.55</v>
      </c>
      <c r="G806" s="214">
        <v>43831</v>
      </c>
      <c r="H806" s="214">
        <v>146098</v>
      </c>
    </row>
    <row r="807" spans="1:8">
      <c r="A807" s="191" t="s">
        <v>781</v>
      </c>
      <c r="B807" s="145" t="s">
        <v>1379</v>
      </c>
      <c r="C807" s="181" t="s">
        <v>1387</v>
      </c>
      <c r="D807" s="221">
        <v>0.4274</v>
      </c>
      <c r="E807" s="213">
        <v>1.64</v>
      </c>
      <c r="F807" s="212">
        <v>30000</v>
      </c>
      <c r="G807" s="214">
        <v>43831</v>
      </c>
      <c r="H807" s="214">
        <v>146098</v>
      </c>
    </row>
    <row r="808" spans="1:8">
      <c r="A808" s="191" t="s">
        <v>782</v>
      </c>
      <c r="B808" s="145" t="s">
        <v>1379</v>
      </c>
      <c r="C808" s="181" t="s">
        <v>1387</v>
      </c>
      <c r="D808" s="221">
        <v>0.51629999999999998</v>
      </c>
      <c r="E808" s="213">
        <v>1.97</v>
      </c>
      <c r="F808" s="212">
        <v>30000</v>
      </c>
      <c r="G808" s="214">
        <v>43831</v>
      </c>
      <c r="H808" s="214">
        <v>146098</v>
      </c>
    </row>
    <row r="809" spans="1:8">
      <c r="A809" s="191" t="s">
        <v>783</v>
      </c>
      <c r="B809" s="145" t="s">
        <v>1379</v>
      </c>
      <c r="C809" s="181" t="s">
        <v>1387</v>
      </c>
      <c r="D809" s="221">
        <v>0.84430000000000005</v>
      </c>
      <c r="E809" s="213">
        <v>3.86</v>
      </c>
      <c r="F809" s="212">
        <v>41178.379999999997</v>
      </c>
      <c r="G809" s="214">
        <v>43831</v>
      </c>
      <c r="H809" s="214">
        <v>146098</v>
      </c>
    </row>
    <row r="810" spans="1:8">
      <c r="A810" s="225" t="s">
        <v>784</v>
      </c>
      <c r="B810" s="147" t="s">
        <v>1379</v>
      </c>
      <c r="C810" s="148" t="s">
        <v>1387</v>
      </c>
      <c r="D810" s="221">
        <v>1.6045</v>
      </c>
      <c r="E810" s="213">
        <v>6.5</v>
      </c>
      <c r="F810" s="212">
        <v>119599.7</v>
      </c>
      <c r="G810" s="214">
        <v>43831</v>
      </c>
      <c r="H810" s="214">
        <v>146098</v>
      </c>
    </row>
    <row r="811" spans="1:8">
      <c r="A811" s="191" t="s">
        <v>785</v>
      </c>
      <c r="B811" s="145" t="s">
        <v>1379</v>
      </c>
      <c r="C811" s="181" t="s">
        <v>1559</v>
      </c>
      <c r="D811" s="221">
        <v>0.39140000000000003</v>
      </c>
      <c r="E811" s="213">
        <v>2.0499999999999998</v>
      </c>
      <c r="F811" s="212">
        <v>30000</v>
      </c>
      <c r="G811" s="214">
        <v>43831</v>
      </c>
      <c r="H811" s="214">
        <v>146098</v>
      </c>
    </row>
    <row r="812" spans="1:8">
      <c r="A812" s="191" t="s">
        <v>786</v>
      </c>
      <c r="B812" s="145" t="s">
        <v>1379</v>
      </c>
      <c r="C812" s="181" t="s">
        <v>1559</v>
      </c>
      <c r="D812" s="221">
        <v>0.51449999999999996</v>
      </c>
      <c r="E812" s="213">
        <v>3.09</v>
      </c>
      <c r="F812" s="212">
        <v>30000</v>
      </c>
      <c r="G812" s="214">
        <v>43831</v>
      </c>
      <c r="H812" s="214">
        <v>146098</v>
      </c>
    </row>
    <row r="813" spans="1:8">
      <c r="A813" s="191" t="s">
        <v>787</v>
      </c>
      <c r="B813" s="145" t="s">
        <v>1379</v>
      </c>
      <c r="C813" s="181" t="s">
        <v>1559</v>
      </c>
      <c r="D813" s="221">
        <v>0.79530000000000001</v>
      </c>
      <c r="E813" s="213">
        <v>4.2</v>
      </c>
      <c r="F813" s="212">
        <v>47808.57</v>
      </c>
      <c r="G813" s="214">
        <v>43831</v>
      </c>
      <c r="H813" s="214">
        <v>146098</v>
      </c>
    </row>
    <row r="814" spans="1:8">
      <c r="A814" s="225" t="s">
        <v>788</v>
      </c>
      <c r="B814" s="147" t="s">
        <v>1379</v>
      </c>
      <c r="C814" s="148" t="s">
        <v>1559</v>
      </c>
      <c r="D814" s="221">
        <v>1.3359000000000001</v>
      </c>
      <c r="E814" s="213">
        <v>6.37</v>
      </c>
      <c r="F814" s="212">
        <v>84210.07</v>
      </c>
      <c r="G814" s="214">
        <v>43831</v>
      </c>
      <c r="H814" s="214">
        <v>146098</v>
      </c>
    </row>
    <row r="815" spans="1:8">
      <c r="A815" s="191" t="s">
        <v>789</v>
      </c>
      <c r="B815" s="145" t="s">
        <v>1379</v>
      </c>
      <c r="C815" s="181" t="s">
        <v>1388</v>
      </c>
      <c r="D815" s="221">
        <v>0.40960000000000002</v>
      </c>
      <c r="E815" s="213">
        <v>2.15</v>
      </c>
      <c r="F815" s="212">
        <v>30000</v>
      </c>
      <c r="G815" s="214">
        <v>43831</v>
      </c>
      <c r="H815" s="214">
        <v>146098</v>
      </c>
    </row>
    <row r="816" spans="1:8">
      <c r="A816" s="191" t="s">
        <v>790</v>
      </c>
      <c r="B816" s="145" t="s">
        <v>1379</v>
      </c>
      <c r="C816" s="181" t="s">
        <v>1388</v>
      </c>
      <c r="D816" s="221">
        <v>0.5302</v>
      </c>
      <c r="E816" s="213">
        <v>2.77</v>
      </c>
      <c r="F816" s="212">
        <v>30000</v>
      </c>
      <c r="G816" s="214">
        <v>43831</v>
      </c>
      <c r="H816" s="214">
        <v>146098</v>
      </c>
    </row>
    <row r="817" spans="1:8">
      <c r="A817" s="191" t="s">
        <v>791</v>
      </c>
      <c r="B817" s="145" t="s">
        <v>1379</v>
      </c>
      <c r="C817" s="181" t="s">
        <v>1388</v>
      </c>
      <c r="D817" s="221">
        <v>0.76070000000000004</v>
      </c>
      <c r="E817" s="213">
        <v>4.07</v>
      </c>
      <c r="F817" s="212">
        <v>46937.18</v>
      </c>
      <c r="G817" s="214">
        <v>43831</v>
      </c>
      <c r="H817" s="214">
        <v>146098</v>
      </c>
    </row>
    <row r="818" spans="1:8">
      <c r="A818" s="225" t="s">
        <v>792</v>
      </c>
      <c r="B818" s="147" t="s">
        <v>1379</v>
      </c>
      <c r="C818" s="148" t="s">
        <v>1388</v>
      </c>
      <c r="D818" s="221">
        <v>1.581</v>
      </c>
      <c r="E818" s="213">
        <v>6.53</v>
      </c>
      <c r="F818" s="212">
        <v>107344.45</v>
      </c>
      <c r="G818" s="214">
        <v>43831</v>
      </c>
      <c r="H818" s="214">
        <v>146098</v>
      </c>
    </row>
    <row r="819" spans="1:8">
      <c r="A819" s="227" t="s">
        <v>1759</v>
      </c>
      <c r="B819" s="195" t="s">
        <v>1379</v>
      </c>
      <c r="C819" s="196" t="s">
        <v>1781</v>
      </c>
      <c r="D819" s="221">
        <v>0.374</v>
      </c>
      <c r="E819" s="213">
        <v>2.2799999999999998</v>
      </c>
      <c r="F819" s="212">
        <v>30000</v>
      </c>
      <c r="G819" s="214">
        <v>43831</v>
      </c>
      <c r="H819" s="214">
        <v>146098</v>
      </c>
    </row>
    <row r="820" spans="1:8">
      <c r="A820" s="227" t="s">
        <v>1760</v>
      </c>
      <c r="B820" s="195" t="s">
        <v>1379</v>
      </c>
      <c r="C820" s="196" t="s">
        <v>1781</v>
      </c>
      <c r="D820" s="221">
        <v>0.49659999999999999</v>
      </c>
      <c r="E820" s="213">
        <v>3.04</v>
      </c>
      <c r="F820" s="212">
        <v>30000</v>
      </c>
      <c r="G820" s="214">
        <v>43831</v>
      </c>
      <c r="H820" s="214">
        <v>146098</v>
      </c>
    </row>
    <row r="821" spans="1:8">
      <c r="A821" s="227" t="s">
        <v>1761</v>
      </c>
      <c r="B821" s="195" t="s">
        <v>1379</v>
      </c>
      <c r="C821" s="196" t="s">
        <v>1781</v>
      </c>
      <c r="D821" s="221">
        <v>0.78939999999999999</v>
      </c>
      <c r="E821" s="213">
        <v>4.6399999999999997</v>
      </c>
      <c r="F821" s="212">
        <v>44361.03</v>
      </c>
      <c r="G821" s="214">
        <v>43831</v>
      </c>
      <c r="H821" s="214">
        <v>146098</v>
      </c>
    </row>
    <row r="822" spans="1:8">
      <c r="A822" s="228" t="s">
        <v>1762</v>
      </c>
      <c r="B822" s="197" t="s">
        <v>1379</v>
      </c>
      <c r="C822" s="198" t="s">
        <v>1781</v>
      </c>
      <c r="D822" s="221">
        <v>1.5567</v>
      </c>
      <c r="E822" s="213">
        <v>7.05</v>
      </c>
      <c r="F822" s="212">
        <v>96998.12</v>
      </c>
      <c r="G822" s="214">
        <v>43831</v>
      </c>
      <c r="H822" s="214">
        <v>146098</v>
      </c>
    </row>
    <row r="823" spans="1:8">
      <c r="A823" s="227" t="s">
        <v>1763</v>
      </c>
      <c r="B823" s="195" t="s">
        <v>1379</v>
      </c>
      <c r="C823" s="196" t="s">
        <v>1767</v>
      </c>
      <c r="D823" s="221">
        <v>0.39839999999999998</v>
      </c>
      <c r="E823" s="213">
        <v>1.95</v>
      </c>
      <c r="F823" s="212">
        <v>30000</v>
      </c>
      <c r="G823" s="214">
        <v>43831</v>
      </c>
      <c r="H823" s="214">
        <v>146098</v>
      </c>
    </row>
    <row r="824" spans="1:8">
      <c r="A824" s="227" t="s">
        <v>1764</v>
      </c>
      <c r="B824" s="195" t="s">
        <v>1379</v>
      </c>
      <c r="C824" s="196" t="s">
        <v>1767</v>
      </c>
      <c r="D824" s="221">
        <v>0.51370000000000005</v>
      </c>
      <c r="E824" s="213">
        <v>2.42</v>
      </c>
      <c r="F824" s="212">
        <v>30000</v>
      </c>
      <c r="G824" s="214">
        <v>43831</v>
      </c>
      <c r="H824" s="214">
        <v>146098</v>
      </c>
    </row>
    <row r="825" spans="1:8">
      <c r="A825" s="227" t="s">
        <v>1765</v>
      </c>
      <c r="B825" s="195" t="s">
        <v>1379</v>
      </c>
      <c r="C825" s="196" t="s">
        <v>1767</v>
      </c>
      <c r="D825" s="221">
        <v>0.73150000000000004</v>
      </c>
      <c r="E825" s="213">
        <v>3.43</v>
      </c>
      <c r="F825" s="212">
        <v>40553.42</v>
      </c>
      <c r="G825" s="214">
        <v>43831</v>
      </c>
      <c r="H825" s="214">
        <v>146098</v>
      </c>
    </row>
    <row r="826" spans="1:8">
      <c r="A826" s="228" t="s">
        <v>1766</v>
      </c>
      <c r="B826" s="197" t="s">
        <v>1379</v>
      </c>
      <c r="C826" s="198" t="s">
        <v>1767</v>
      </c>
      <c r="D826" s="221">
        <v>1.3891</v>
      </c>
      <c r="E826" s="213">
        <v>5.45</v>
      </c>
      <c r="F826" s="212">
        <v>95782.1</v>
      </c>
      <c r="G826" s="214">
        <v>43831</v>
      </c>
      <c r="H826" s="214">
        <v>146098</v>
      </c>
    </row>
    <row r="827" spans="1:8">
      <c r="A827" s="191" t="s">
        <v>793</v>
      </c>
      <c r="B827" s="145" t="s">
        <v>1389</v>
      </c>
      <c r="C827" s="181" t="s">
        <v>1390</v>
      </c>
      <c r="D827" s="221">
        <v>0.92710000000000004</v>
      </c>
      <c r="E827" s="213">
        <v>1.44</v>
      </c>
      <c r="F827" s="212">
        <v>39160.1</v>
      </c>
      <c r="G827" s="214">
        <v>43831</v>
      </c>
      <c r="H827" s="214">
        <v>146098</v>
      </c>
    </row>
    <row r="828" spans="1:8">
      <c r="A828" s="191" t="s">
        <v>794</v>
      </c>
      <c r="B828" s="145" t="s">
        <v>1389</v>
      </c>
      <c r="C828" s="181" t="s">
        <v>1390</v>
      </c>
      <c r="D828" s="221">
        <v>1.0217000000000001</v>
      </c>
      <c r="E828" s="213">
        <v>1.76</v>
      </c>
      <c r="F828" s="212">
        <v>47106.05</v>
      </c>
      <c r="G828" s="214">
        <v>43831</v>
      </c>
      <c r="H828" s="214">
        <v>146098</v>
      </c>
    </row>
    <row r="829" spans="1:8">
      <c r="A829" s="191" t="s">
        <v>795</v>
      </c>
      <c r="B829" s="145" t="s">
        <v>1389</v>
      </c>
      <c r="C829" s="181" t="s">
        <v>1390</v>
      </c>
      <c r="D829" s="221">
        <v>1.7119</v>
      </c>
      <c r="E829" s="213">
        <v>4.93</v>
      </c>
      <c r="F829" s="212">
        <v>78725.97</v>
      </c>
      <c r="G829" s="214">
        <v>43831</v>
      </c>
      <c r="H829" s="214">
        <v>146098</v>
      </c>
    </row>
    <row r="830" spans="1:8">
      <c r="A830" s="225" t="s">
        <v>796</v>
      </c>
      <c r="B830" s="147" t="s">
        <v>1389</v>
      </c>
      <c r="C830" s="148" t="s">
        <v>1390</v>
      </c>
      <c r="D830" s="221">
        <v>3.5739999999999998</v>
      </c>
      <c r="E830" s="213">
        <v>10.24</v>
      </c>
      <c r="F830" s="212">
        <v>206453.1</v>
      </c>
      <c r="G830" s="214">
        <v>43831</v>
      </c>
      <c r="H830" s="214">
        <v>146098</v>
      </c>
    </row>
    <row r="831" spans="1:8">
      <c r="A831" s="191" t="s">
        <v>797</v>
      </c>
      <c r="B831" s="145" t="s">
        <v>1389</v>
      </c>
      <c r="C831" s="181" t="s">
        <v>51</v>
      </c>
      <c r="D831" s="221">
        <v>0.60589999999999999</v>
      </c>
      <c r="E831" s="213">
        <v>1.7</v>
      </c>
      <c r="F831" s="212">
        <v>30000</v>
      </c>
      <c r="G831" s="214">
        <v>43831</v>
      </c>
      <c r="H831" s="214">
        <v>146098</v>
      </c>
    </row>
    <row r="832" spans="1:8">
      <c r="A832" s="191" t="s">
        <v>798</v>
      </c>
      <c r="B832" s="145" t="s">
        <v>1389</v>
      </c>
      <c r="C832" s="181" t="s">
        <v>51</v>
      </c>
      <c r="D832" s="221">
        <v>0.73499999999999999</v>
      </c>
      <c r="E832" s="213">
        <v>2.35</v>
      </c>
      <c r="F832" s="212">
        <v>34954.04</v>
      </c>
      <c r="G832" s="214">
        <v>43831</v>
      </c>
      <c r="H832" s="214">
        <v>146098</v>
      </c>
    </row>
    <row r="833" spans="1:8">
      <c r="A833" s="191" t="s">
        <v>799</v>
      </c>
      <c r="B833" s="145" t="s">
        <v>1389</v>
      </c>
      <c r="C833" s="181" t="s">
        <v>51</v>
      </c>
      <c r="D833" s="221">
        <v>1.3658999999999999</v>
      </c>
      <c r="E833" s="213">
        <v>5.56</v>
      </c>
      <c r="F833" s="212">
        <v>66485.69</v>
      </c>
      <c r="G833" s="214">
        <v>43831</v>
      </c>
      <c r="H833" s="214">
        <v>146098</v>
      </c>
    </row>
    <row r="834" spans="1:8">
      <c r="A834" s="225" t="s">
        <v>800</v>
      </c>
      <c r="B834" s="147" t="s">
        <v>1389</v>
      </c>
      <c r="C834" s="148" t="s">
        <v>51</v>
      </c>
      <c r="D834" s="221">
        <v>2.3580000000000001</v>
      </c>
      <c r="E834" s="213">
        <v>9.4</v>
      </c>
      <c r="F834" s="212">
        <v>112618.47</v>
      </c>
      <c r="G834" s="214">
        <v>43831</v>
      </c>
      <c r="H834" s="214">
        <v>146098</v>
      </c>
    </row>
    <row r="835" spans="1:8">
      <c r="A835" s="191" t="s">
        <v>801</v>
      </c>
      <c r="B835" s="145" t="s">
        <v>1389</v>
      </c>
      <c r="C835" s="181" t="s">
        <v>1880</v>
      </c>
      <c r="D835" s="221">
        <v>0.85329999999999995</v>
      </c>
      <c r="E835" s="213">
        <v>1.59</v>
      </c>
      <c r="F835" s="212">
        <v>41559.93</v>
      </c>
      <c r="G835" s="214">
        <v>43831</v>
      </c>
      <c r="H835" s="214">
        <v>146098</v>
      </c>
    </row>
    <row r="836" spans="1:8">
      <c r="A836" s="191" t="s">
        <v>802</v>
      </c>
      <c r="B836" s="145" t="s">
        <v>1389</v>
      </c>
      <c r="C836" s="181" t="s">
        <v>1880</v>
      </c>
      <c r="D836" s="221">
        <v>1.0229999999999999</v>
      </c>
      <c r="E836" s="213">
        <v>2.98</v>
      </c>
      <c r="F836" s="212">
        <v>56682.15</v>
      </c>
      <c r="G836" s="214">
        <v>43831</v>
      </c>
      <c r="H836" s="214">
        <v>146098</v>
      </c>
    </row>
    <row r="837" spans="1:8">
      <c r="A837" s="191" t="s">
        <v>803</v>
      </c>
      <c r="B837" s="145" t="s">
        <v>1389</v>
      </c>
      <c r="C837" s="181" t="s">
        <v>1880</v>
      </c>
      <c r="D837" s="221">
        <v>1.3633</v>
      </c>
      <c r="E837" s="213">
        <v>5.21</v>
      </c>
      <c r="F837" s="212">
        <v>68368.63</v>
      </c>
      <c r="G837" s="214">
        <v>43831</v>
      </c>
      <c r="H837" s="214">
        <v>146098</v>
      </c>
    </row>
    <row r="838" spans="1:8">
      <c r="A838" s="225" t="s">
        <v>804</v>
      </c>
      <c r="B838" s="147" t="s">
        <v>1389</v>
      </c>
      <c r="C838" s="181" t="s">
        <v>1880</v>
      </c>
      <c r="D838" s="221">
        <v>2.9914000000000001</v>
      </c>
      <c r="E838" s="213">
        <v>9.8800000000000008</v>
      </c>
      <c r="F838" s="212">
        <v>169137.32</v>
      </c>
      <c r="G838" s="214">
        <v>43831</v>
      </c>
      <c r="H838" s="214">
        <v>146098</v>
      </c>
    </row>
    <row r="839" spans="1:8">
      <c r="A839" s="191" t="s">
        <v>805</v>
      </c>
      <c r="B839" s="145" t="s">
        <v>1389</v>
      </c>
      <c r="C839" s="181" t="s">
        <v>1391</v>
      </c>
      <c r="D839" s="221">
        <v>0.94610000000000005</v>
      </c>
      <c r="E839" s="213">
        <v>1.23</v>
      </c>
      <c r="F839" s="212">
        <v>45088.59</v>
      </c>
      <c r="G839" s="214">
        <v>43831</v>
      </c>
      <c r="H839" s="214">
        <v>146098</v>
      </c>
    </row>
    <row r="840" spans="1:8">
      <c r="A840" s="191" t="s">
        <v>806</v>
      </c>
      <c r="B840" s="145" t="s">
        <v>1389</v>
      </c>
      <c r="C840" s="181" t="s">
        <v>1391</v>
      </c>
      <c r="D840" s="221">
        <v>1.0383</v>
      </c>
      <c r="E840" s="213">
        <v>1.37</v>
      </c>
      <c r="F840" s="212">
        <v>42835.26</v>
      </c>
      <c r="G840" s="214">
        <v>43831</v>
      </c>
      <c r="H840" s="214">
        <v>146098</v>
      </c>
    </row>
    <row r="841" spans="1:8">
      <c r="A841" s="191" t="s">
        <v>807</v>
      </c>
      <c r="B841" s="145" t="s">
        <v>1389</v>
      </c>
      <c r="C841" s="181" t="s">
        <v>1391</v>
      </c>
      <c r="D841" s="221">
        <v>1.3090999999999999</v>
      </c>
      <c r="E841" s="213">
        <v>2.34</v>
      </c>
      <c r="F841" s="212">
        <v>61437.81</v>
      </c>
      <c r="G841" s="214">
        <v>43831</v>
      </c>
      <c r="H841" s="214">
        <v>146098</v>
      </c>
    </row>
    <row r="842" spans="1:8">
      <c r="A842" s="225" t="s">
        <v>808</v>
      </c>
      <c r="B842" s="147" t="s">
        <v>1389</v>
      </c>
      <c r="C842" s="148" t="s">
        <v>1391</v>
      </c>
      <c r="D842" s="221">
        <v>3.6495000000000002</v>
      </c>
      <c r="E842" s="213">
        <v>10.1</v>
      </c>
      <c r="F842" s="212">
        <v>176394.81</v>
      </c>
      <c r="G842" s="214">
        <v>43831</v>
      </c>
      <c r="H842" s="214">
        <v>146098</v>
      </c>
    </row>
    <row r="843" spans="1:8">
      <c r="A843" s="191" t="s">
        <v>809</v>
      </c>
      <c r="B843" s="145" t="s">
        <v>1389</v>
      </c>
      <c r="C843" s="181" t="s">
        <v>1392</v>
      </c>
      <c r="D843" s="221">
        <v>0.52049999999999996</v>
      </c>
      <c r="E843" s="213">
        <v>1.93</v>
      </c>
      <c r="F843" s="212">
        <v>30000</v>
      </c>
      <c r="G843" s="214">
        <v>43831</v>
      </c>
      <c r="H843" s="214">
        <v>146098</v>
      </c>
    </row>
    <row r="844" spans="1:8">
      <c r="A844" s="191" t="s">
        <v>810</v>
      </c>
      <c r="B844" s="145" t="s">
        <v>1389</v>
      </c>
      <c r="C844" s="181" t="s">
        <v>1392</v>
      </c>
      <c r="D844" s="221">
        <v>0.62780000000000002</v>
      </c>
      <c r="E844" s="213">
        <v>3.09</v>
      </c>
      <c r="F844" s="212">
        <v>36397.440000000002</v>
      </c>
      <c r="G844" s="214">
        <v>43831</v>
      </c>
      <c r="H844" s="214">
        <v>146098</v>
      </c>
    </row>
    <row r="845" spans="1:8">
      <c r="A845" s="191" t="s">
        <v>811</v>
      </c>
      <c r="B845" s="145" t="s">
        <v>1389</v>
      </c>
      <c r="C845" s="181" t="s">
        <v>1392</v>
      </c>
      <c r="D845" s="221">
        <v>0.8911</v>
      </c>
      <c r="E845" s="213">
        <v>4.59</v>
      </c>
      <c r="F845" s="212">
        <v>51137.43</v>
      </c>
      <c r="G845" s="214">
        <v>43831</v>
      </c>
      <c r="H845" s="214">
        <v>146098</v>
      </c>
    </row>
    <row r="846" spans="1:8">
      <c r="A846" s="225" t="s">
        <v>812</v>
      </c>
      <c r="B846" s="147" t="s">
        <v>1389</v>
      </c>
      <c r="C846" s="148" t="s">
        <v>1392</v>
      </c>
      <c r="D846" s="221">
        <v>1.5669</v>
      </c>
      <c r="E846" s="213">
        <v>6.73</v>
      </c>
      <c r="F846" s="212">
        <v>126651.49</v>
      </c>
      <c r="G846" s="214">
        <v>43831</v>
      </c>
      <c r="H846" s="214">
        <v>146098</v>
      </c>
    </row>
    <row r="847" spans="1:8">
      <c r="A847" s="191" t="s">
        <v>813</v>
      </c>
      <c r="B847" s="145" t="s">
        <v>1389</v>
      </c>
      <c r="C847" s="181" t="s">
        <v>1393</v>
      </c>
      <c r="D847" s="221">
        <v>0.36730000000000002</v>
      </c>
      <c r="E847" s="213">
        <v>2.23</v>
      </c>
      <c r="F847" s="212">
        <v>30000</v>
      </c>
      <c r="G847" s="214">
        <v>43831</v>
      </c>
      <c r="H847" s="214">
        <v>146098</v>
      </c>
    </row>
    <row r="848" spans="1:8">
      <c r="A848" s="191" t="s">
        <v>814</v>
      </c>
      <c r="B848" s="145" t="s">
        <v>1389</v>
      </c>
      <c r="C848" s="181" t="s">
        <v>1393</v>
      </c>
      <c r="D848" s="221">
        <v>0.48199999999999998</v>
      </c>
      <c r="E848" s="213">
        <v>2.83</v>
      </c>
      <c r="F848" s="212">
        <v>30000</v>
      </c>
      <c r="G848" s="214">
        <v>43831</v>
      </c>
      <c r="H848" s="214">
        <v>146098</v>
      </c>
    </row>
    <row r="849" spans="1:8">
      <c r="A849" s="191" t="s">
        <v>815</v>
      </c>
      <c r="B849" s="145" t="s">
        <v>1389</v>
      </c>
      <c r="C849" s="181" t="s">
        <v>1393</v>
      </c>
      <c r="D849" s="221">
        <v>0.74770000000000003</v>
      </c>
      <c r="E849" s="213">
        <v>4.2300000000000004</v>
      </c>
      <c r="F849" s="212">
        <v>42599.37</v>
      </c>
      <c r="G849" s="214">
        <v>43831</v>
      </c>
      <c r="H849" s="214">
        <v>146098</v>
      </c>
    </row>
    <row r="850" spans="1:8">
      <c r="A850" s="225" t="s">
        <v>816</v>
      </c>
      <c r="B850" s="147" t="s">
        <v>1389</v>
      </c>
      <c r="C850" s="148" t="s">
        <v>1393</v>
      </c>
      <c r="D850" s="221">
        <v>1.5787</v>
      </c>
      <c r="E850" s="213">
        <v>7.6</v>
      </c>
      <c r="F850" s="212">
        <v>102346.91</v>
      </c>
      <c r="G850" s="214">
        <v>43831</v>
      </c>
      <c r="H850" s="214">
        <v>146098</v>
      </c>
    </row>
    <row r="851" spans="1:8">
      <c r="A851" s="191" t="s">
        <v>817</v>
      </c>
      <c r="B851" s="145" t="s">
        <v>1394</v>
      </c>
      <c r="C851" s="181" t="s">
        <v>1560</v>
      </c>
      <c r="D851" s="221">
        <v>0.99719999999999998</v>
      </c>
      <c r="E851" s="213">
        <v>1.92</v>
      </c>
      <c r="F851" s="212">
        <v>39825.050000000003</v>
      </c>
      <c r="G851" s="214">
        <v>43831</v>
      </c>
      <c r="H851" s="214">
        <v>146098</v>
      </c>
    </row>
    <row r="852" spans="1:8">
      <c r="A852" s="191" t="s">
        <v>818</v>
      </c>
      <c r="B852" s="145" t="s">
        <v>1394</v>
      </c>
      <c r="C852" s="181" t="s">
        <v>1560</v>
      </c>
      <c r="D852" s="221">
        <v>1.24</v>
      </c>
      <c r="E852" s="213">
        <v>2.91</v>
      </c>
      <c r="F852" s="212">
        <v>55417.38</v>
      </c>
      <c r="G852" s="214">
        <v>43831</v>
      </c>
      <c r="H852" s="214">
        <v>146098</v>
      </c>
    </row>
    <row r="853" spans="1:8">
      <c r="A853" s="191" t="s">
        <v>819</v>
      </c>
      <c r="B853" s="145" t="s">
        <v>1394</v>
      </c>
      <c r="C853" s="181" t="s">
        <v>1560</v>
      </c>
      <c r="D853" s="221">
        <v>2.0710999999999999</v>
      </c>
      <c r="E853" s="213">
        <v>6.37</v>
      </c>
      <c r="F853" s="212">
        <v>91048.46</v>
      </c>
      <c r="G853" s="214">
        <v>43831</v>
      </c>
      <c r="H853" s="214">
        <v>146098</v>
      </c>
    </row>
    <row r="854" spans="1:8">
      <c r="A854" s="225" t="s">
        <v>820</v>
      </c>
      <c r="B854" s="147" t="s">
        <v>1394</v>
      </c>
      <c r="C854" s="148" t="s">
        <v>1560</v>
      </c>
      <c r="D854" s="221">
        <v>3.5053000000000001</v>
      </c>
      <c r="E854" s="213">
        <v>11.09</v>
      </c>
      <c r="F854" s="212">
        <v>186081.78</v>
      </c>
      <c r="G854" s="214">
        <v>43831</v>
      </c>
      <c r="H854" s="214">
        <v>146098</v>
      </c>
    </row>
    <row r="855" spans="1:8">
      <c r="A855" s="191" t="s">
        <v>821</v>
      </c>
      <c r="B855" s="145" t="s">
        <v>1394</v>
      </c>
      <c r="C855" s="181" t="s">
        <v>1561</v>
      </c>
      <c r="D855" s="221">
        <v>1.0355000000000001</v>
      </c>
      <c r="E855" s="213">
        <v>3.11</v>
      </c>
      <c r="F855" s="212">
        <v>42707.95</v>
      </c>
      <c r="G855" s="214">
        <v>43831</v>
      </c>
      <c r="H855" s="214">
        <v>146098</v>
      </c>
    </row>
    <row r="856" spans="1:8">
      <c r="A856" s="191" t="s">
        <v>822</v>
      </c>
      <c r="B856" s="145" t="s">
        <v>1394</v>
      </c>
      <c r="C856" s="181" t="s">
        <v>1561</v>
      </c>
      <c r="D856" s="221">
        <v>1.2525999999999999</v>
      </c>
      <c r="E856" s="213">
        <v>4.37</v>
      </c>
      <c r="F856" s="212">
        <v>54898.32</v>
      </c>
      <c r="G856" s="214">
        <v>43831</v>
      </c>
      <c r="H856" s="214">
        <v>146098</v>
      </c>
    </row>
    <row r="857" spans="1:8">
      <c r="A857" s="191" t="s">
        <v>823</v>
      </c>
      <c r="B857" s="145" t="s">
        <v>1394</v>
      </c>
      <c r="C857" s="181" t="s">
        <v>1561</v>
      </c>
      <c r="D857" s="221">
        <v>1.8673</v>
      </c>
      <c r="E857" s="213">
        <v>7.4</v>
      </c>
      <c r="F857" s="212">
        <v>88254.87</v>
      </c>
      <c r="G857" s="214">
        <v>43831</v>
      </c>
      <c r="H857" s="214">
        <v>146098</v>
      </c>
    </row>
    <row r="858" spans="1:8">
      <c r="A858" s="225" t="s">
        <v>824</v>
      </c>
      <c r="B858" s="147" t="s">
        <v>1394</v>
      </c>
      <c r="C858" s="148" t="s">
        <v>1561</v>
      </c>
      <c r="D858" s="221">
        <v>3.7799</v>
      </c>
      <c r="E858" s="213">
        <v>13.79</v>
      </c>
      <c r="F858" s="212">
        <v>177501.32</v>
      </c>
      <c r="G858" s="214">
        <v>43831</v>
      </c>
      <c r="H858" s="214">
        <v>146098</v>
      </c>
    </row>
    <row r="859" spans="1:8">
      <c r="A859" s="191" t="s">
        <v>825</v>
      </c>
      <c r="B859" s="145" t="s">
        <v>1394</v>
      </c>
      <c r="C859" s="181" t="s">
        <v>1562</v>
      </c>
      <c r="D859" s="221">
        <v>0.95740000000000003</v>
      </c>
      <c r="E859" s="213">
        <v>1.83</v>
      </c>
      <c r="F859" s="212">
        <v>41793.730000000003</v>
      </c>
      <c r="G859" s="214">
        <v>43831</v>
      </c>
      <c r="H859" s="214">
        <v>146098</v>
      </c>
    </row>
    <row r="860" spans="1:8">
      <c r="A860" s="191" t="s">
        <v>826</v>
      </c>
      <c r="B860" s="145" t="s">
        <v>1394</v>
      </c>
      <c r="C860" s="181" t="s">
        <v>1562</v>
      </c>
      <c r="D860" s="221">
        <v>1.1031</v>
      </c>
      <c r="E860" s="213">
        <v>2.59</v>
      </c>
      <c r="F860" s="212">
        <v>50004.02</v>
      </c>
      <c r="G860" s="214">
        <v>43831</v>
      </c>
      <c r="H860" s="214">
        <v>146098</v>
      </c>
    </row>
    <row r="861" spans="1:8">
      <c r="A861" s="191" t="s">
        <v>827</v>
      </c>
      <c r="B861" s="145" t="s">
        <v>1394</v>
      </c>
      <c r="C861" s="181" t="s">
        <v>1562</v>
      </c>
      <c r="D861" s="221">
        <v>1.6915</v>
      </c>
      <c r="E861" s="213">
        <v>5.46</v>
      </c>
      <c r="F861" s="212">
        <v>78999.63</v>
      </c>
      <c r="G861" s="214">
        <v>43831</v>
      </c>
      <c r="H861" s="214">
        <v>146098</v>
      </c>
    </row>
    <row r="862" spans="1:8">
      <c r="A862" s="225" t="s">
        <v>828</v>
      </c>
      <c r="B862" s="147" t="s">
        <v>1394</v>
      </c>
      <c r="C862" s="148" t="s">
        <v>1562</v>
      </c>
      <c r="D862" s="221">
        <v>3.2166000000000001</v>
      </c>
      <c r="E862" s="213">
        <v>10.19</v>
      </c>
      <c r="F862" s="212">
        <v>150538.23999999999</v>
      </c>
      <c r="G862" s="214">
        <v>43831</v>
      </c>
      <c r="H862" s="214">
        <v>146098</v>
      </c>
    </row>
    <row r="863" spans="1:8">
      <c r="A863" s="191" t="s">
        <v>829</v>
      </c>
      <c r="B863" s="145" t="s">
        <v>1394</v>
      </c>
      <c r="C863" s="181" t="s">
        <v>1563</v>
      </c>
      <c r="D863" s="221">
        <v>0.68049999999999999</v>
      </c>
      <c r="E863" s="213">
        <v>1.71</v>
      </c>
      <c r="F863" s="212">
        <v>30811.77</v>
      </c>
      <c r="G863" s="214">
        <v>43831</v>
      </c>
      <c r="H863" s="214">
        <v>146098</v>
      </c>
    </row>
    <row r="864" spans="1:8">
      <c r="A864" s="191" t="s">
        <v>830</v>
      </c>
      <c r="B864" s="145" t="s">
        <v>1394</v>
      </c>
      <c r="C864" s="181" t="s">
        <v>1563</v>
      </c>
      <c r="D864" s="221">
        <v>0.80100000000000005</v>
      </c>
      <c r="E864" s="213">
        <v>2.3199999999999998</v>
      </c>
      <c r="F864" s="212">
        <v>38372.92</v>
      </c>
      <c r="G864" s="214">
        <v>43831</v>
      </c>
      <c r="H864" s="214">
        <v>146098</v>
      </c>
    </row>
    <row r="865" spans="1:8">
      <c r="A865" s="191" t="s">
        <v>831</v>
      </c>
      <c r="B865" s="145" t="s">
        <v>1394</v>
      </c>
      <c r="C865" s="181" t="s">
        <v>1563</v>
      </c>
      <c r="D865" s="221">
        <v>1.3917999999999999</v>
      </c>
      <c r="E865" s="213">
        <v>4.4000000000000004</v>
      </c>
      <c r="F865" s="212">
        <v>77907.72</v>
      </c>
      <c r="G865" s="214">
        <v>43831</v>
      </c>
      <c r="H865" s="214">
        <v>146098</v>
      </c>
    </row>
    <row r="866" spans="1:8">
      <c r="A866" s="225" t="s">
        <v>832</v>
      </c>
      <c r="B866" s="147" t="s">
        <v>1394</v>
      </c>
      <c r="C866" s="148" t="s">
        <v>1563</v>
      </c>
      <c r="D866" s="221">
        <v>2.6549999999999998</v>
      </c>
      <c r="E866" s="213">
        <v>8.7799999999999994</v>
      </c>
      <c r="F866" s="212">
        <v>156312.43</v>
      </c>
      <c r="G866" s="214">
        <v>43831</v>
      </c>
      <c r="H866" s="214">
        <v>146098</v>
      </c>
    </row>
    <row r="867" spans="1:8">
      <c r="A867" s="191" t="s">
        <v>833</v>
      </c>
      <c r="B867" s="145" t="s">
        <v>1394</v>
      </c>
      <c r="C867" s="181" t="s">
        <v>1395</v>
      </c>
      <c r="D867" s="221">
        <v>0.59950000000000003</v>
      </c>
      <c r="E867" s="213">
        <v>1.33</v>
      </c>
      <c r="F867" s="212">
        <v>30000</v>
      </c>
      <c r="G867" s="214">
        <v>43831</v>
      </c>
      <c r="H867" s="214">
        <v>146098</v>
      </c>
    </row>
    <row r="868" spans="1:8">
      <c r="A868" s="191" t="s">
        <v>834</v>
      </c>
      <c r="B868" s="145" t="s">
        <v>1394</v>
      </c>
      <c r="C868" s="181" t="s">
        <v>1395</v>
      </c>
      <c r="D868" s="221">
        <v>0.91190000000000004</v>
      </c>
      <c r="E868" s="213">
        <v>1.69</v>
      </c>
      <c r="F868" s="212">
        <v>41360.980000000003</v>
      </c>
      <c r="G868" s="214">
        <v>43831</v>
      </c>
      <c r="H868" s="214">
        <v>146098</v>
      </c>
    </row>
    <row r="869" spans="1:8">
      <c r="A869" s="191" t="s">
        <v>835</v>
      </c>
      <c r="B869" s="145" t="s">
        <v>1394</v>
      </c>
      <c r="C869" s="181" t="s">
        <v>1395</v>
      </c>
      <c r="D869" s="221">
        <v>1.8853</v>
      </c>
      <c r="E869" s="213">
        <v>4.53</v>
      </c>
      <c r="F869" s="212">
        <v>98037.34</v>
      </c>
      <c r="G869" s="214">
        <v>43831</v>
      </c>
      <c r="H869" s="214">
        <v>146098</v>
      </c>
    </row>
    <row r="870" spans="1:8">
      <c r="A870" s="225" t="s">
        <v>836</v>
      </c>
      <c r="B870" s="147" t="s">
        <v>1394</v>
      </c>
      <c r="C870" s="148" t="s">
        <v>1395</v>
      </c>
      <c r="D870" s="221">
        <v>3.4192</v>
      </c>
      <c r="E870" s="213">
        <v>10.06</v>
      </c>
      <c r="F870" s="212">
        <v>173227.16</v>
      </c>
      <c r="G870" s="214">
        <v>43831</v>
      </c>
      <c r="H870" s="214">
        <v>146098</v>
      </c>
    </row>
    <row r="871" spans="1:8">
      <c r="A871" s="191" t="s">
        <v>837</v>
      </c>
      <c r="B871" s="145" t="s">
        <v>1394</v>
      </c>
      <c r="C871" s="181" t="s">
        <v>1564</v>
      </c>
      <c r="D871" s="221">
        <v>0.53310000000000002</v>
      </c>
      <c r="E871" s="213">
        <v>2.02</v>
      </c>
      <c r="F871" s="212">
        <v>30000</v>
      </c>
      <c r="G871" s="214">
        <v>43831</v>
      </c>
      <c r="H871" s="214">
        <v>146098</v>
      </c>
    </row>
    <row r="872" spans="1:8">
      <c r="A872" s="191" t="s">
        <v>838</v>
      </c>
      <c r="B872" s="145" t="s">
        <v>1394</v>
      </c>
      <c r="C872" s="181" t="s">
        <v>1564</v>
      </c>
      <c r="D872" s="221">
        <v>0.7369</v>
      </c>
      <c r="E872" s="213">
        <v>3.02</v>
      </c>
      <c r="F872" s="212">
        <v>34168.68</v>
      </c>
      <c r="G872" s="214">
        <v>43831</v>
      </c>
      <c r="H872" s="214">
        <v>146098</v>
      </c>
    </row>
    <row r="873" spans="1:8">
      <c r="A873" s="191" t="s">
        <v>839</v>
      </c>
      <c r="B873" s="145" t="s">
        <v>1394</v>
      </c>
      <c r="C873" s="181" t="s">
        <v>1564</v>
      </c>
      <c r="D873" s="221">
        <v>1.196</v>
      </c>
      <c r="E873" s="213">
        <v>5.35</v>
      </c>
      <c r="F873" s="212">
        <v>58053.37</v>
      </c>
      <c r="G873" s="214">
        <v>43831</v>
      </c>
      <c r="H873" s="214">
        <v>146098</v>
      </c>
    </row>
    <row r="874" spans="1:8">
      <c r="A874" s="225" t="s">
        <v>840</v>
      </c>
      <c r="B874" s="147" t="s">
        <v>1394</v>
      </c>
      <c r="C874" s="148" t="s">
        <v>1564</v>
      </c>
      <c r="D874" s="221">
        <v>2.5244</v>
      </c>
      <c r="E874" s="213">
        <v>9.99</v>
      </c>
      <c r="F874" s="212">
        <v>132663.04000000001</v>
      </c>
      <c r="G874" s="214">
        <v>43831</v>
      </c>
      <c r="H874" s="214">
        <v>146098</v>
      </c>
    </row>
    <row r="875" spans="1:8">
      <c r="A875" s="191" t="s">
        <v>841</v>
      </c>
      <c r="B875" s="145" t="s">
        <v>1394</v>
      </c>
      <c r="C875" s="181" t="s">
        <v>1396</v>
      </c>
      <c r="D875" s="221">
        <v>0.6169</v>
      </c>
      <c r="E875" s="213">
        <v>1.78</v>
      </c>
      <c r="F875" s="212">
        <v>30244.3</v>
      </c>
      <c r="G875" s="214">
        <v>43831</v>
      </c>
      <c r="H875" s="214">
        <v>146098</v>
      </c>
    </row>
    <row r="876" spans="1:8">
      <c r="A876" s="191" t="s">
        <v>842</v>
      </c>
      <c r="B876" s="145" t="s">
        <v>1394</v>
      </c>
      <c r="C876" s="181" t="s">
        <v>1396</v>
      </c>
      <c r="D876" s="221">
        <v>0.92179999999999995</v>
      </c>
      <c r="E876" s="213">
        <v>3.19</v>
      </c>
      <c r="F876" s="212">
        <v>50016.95</v>
      </c>
      <c r="G876" s="214">
        <v>43831</v>
      </c>
      <c r="H876" s="214">
        <v>146098</v>
      </c>
    </row>
    <row r="877" spans="1:8">
      <c r="A877" s="191" t="s">
        <v>843</v>
      </c>
      <c r="B877" s="145" t="s">
        <v>1394</v>
      </c>
      <c r="C877" s="181" t="s">
        <v>1396</v>
      </c>
      <c r="D877" s="221">
        <v>1.7445999999999999</v>
      </c>
      <c r="E877" s="213">
        <v>6.36</v>
      </c>
      <c r="F877" s="212">
        <v>102226.5</v>
      </c>
      <c r="G877" s="214">
        <v>43831</v>
      </c>
      <c r="H877" s="214">
        <v>146098</v>
      </c>
    </row>
    <row r="878" spans="1:8">
      <c r="A878" s="225" t="s">
        <v>844</v>
      </c>
      <c r="B878" s="147" t="s">
        <v>1394</v>
      </c>
      <c r="C878" s="148" t="s">
        <v>1396</v>
      </c>
      <c r="D878" s="221">
        <v>3.1473</v>
      </c>
      <c r="E878" s="213">
        <v>11.25</v>
      </c>
      <c r="F878" s="212">
        <v>150666.23000000001</v>
      </c>
      <c r="G878" s="214">
        <v>43831</v>
      </c>
      <c r="H878" s="214">
        <v>146098</v>
      </c>
    </row>
    <row r="879" spans="1:8">
      <c r="A879" s="191" t="s">
        <v>845</v>
      </c>
      <c r="B879" s="145" t="s">
        <v>1394</v>
      </c>
      <c r="C879" s="181" t="s">
        <v>1565</v>
      </c>
      <c r="D879" s="221">
        <v>0.4677</v>
      </c>
      <c r="E879" s="213">
        <v>1.91</v>
      </c>
      <c r="F879" s="212">
        <v>30000</v>
      </c>
      <c r="G879" s="214">
        <v>43831</v>
      </c>
      <c r="H879" s="214">
        <v>146098</v>
      </c>
    </row>
    <row r="880" spans="1:8">
      <c r="A880" s="191" t="s">
        <v>846</v>
      </c>
      <c r="B880" s="145" t="s">
        <v>1394</v>
      </c>
      <c r="C880" s="181" t="s">
        <v>1565</v>
      </c>
      <c r="D880" s="221">
        <v>0.60289999999999999</v>
      </c>
      <c r="E880" s="213">
        <v>2.5</v>
      </c>
      <c r="F880" s="212">
        <v>31145.86</v>
      </c>
      <c r="G880" s="214">
        <v>43831</v>
      </c>
      <c r="H880" s="214">
        <v>146098</v>
      </c>
    </row>
    <row r="881" spans="1:8">
      <c r="A881" s="191" t="s">
        <v>847</v>
      </c>
      <c r="B881" s="145" t="s">
        <v>1394</v>
      </c>
      <c r="C881" s="181" t="s">
        <v>1565</v>
      </c>
      <c r="D881" s="221">
        <v>1.3063</v>
      </c>
      <c r="E881" s="213">
        <v>4.51</v>
      </c>
      <c r="F881" s="212">
        <v>65481.04</v>
      </c>
      <c r="G881" s="214">
        <v>43831</v>
      </c>
      <c r="H881" s="214">
        <v>146098</v>
      </c>
    </row>
    <row r="882" spans="1:8">
      <c r="A882" s="225" t="s">
        <v>848</v>
      </c>
      <c r="B882" s="147" t="s">
        <v>1394</v>
      </c>
      <c r="C882" s="148" t="s">
        <v>1565</v>
      </c>
      <c r="D882" s="221">
        <v>2.5261</v>
      </c>
      <c r="E882" s="213">
        <v>9.07</v>
      </c>
      <c r="F882" s="212">
        <v>139550.44</v>
      </c>
      <c r="G882" s="214">
        <v>43831</v>
      </c>
      <c r="H882" s="214">
        <v>146098</v>
      </c>
    </row>
    <row r="883" spans="1:8">
      <c r="A883" s="191" t="s">
        <v>849</v>
      </c>
      <c r="B883" s="145" t="s">
        <v>1394</v>
      </c>
      <c r="C883" s="181" t="s">
        <v>1397</v>
      </c>
      <c r="D883" s="221">
        <v>0.52259999999999995</v>
      </c>
      <c r="E883" s="213">
        <v>2.2400000000000002</v>
      </c>
      <c r="F883" s="212">
        <v>31820.03</v>
      </c>
      <c r="G883" s="214">
        <v>43831</v>
      </c>
      <c r="H883" s="214">
        <v>146098</v>
      </c>
    </row>
    <row r="884" spans="1:8">
      <c r="A884" s="191" t="s">
        <v>850</v>
      </c>
      <c r="B884" s="145" t="s">
        <v>1394</v>
      </c>
      <c r="C884" s="181" t="s">
        <v>1397</v>
      </c>
      <c r="D884" s="221">
        <v>0.61939999999999995</v>
      </c>
      <c r="E884" s="213">
        <v>3.06</v>
      </c>
      <c r="F884" s="212">
        <v>33604</v>
      </c>
      <c r="G884" s="214">
        <v>43831</v>
      </c>
      <c r="H884" s="214">
        <v>146098</v>
      </c>
    </row>
    <row r="885" spans="1:8">
      <c r="A885" s="191" t="s">
        <v>851</v>
      </c>
      <c r="B885" s="145" t="s">
        <v>1394</v>
      </c>
      <c r="C885" s="181" t="s">
        <v>1397</v>
      </c>
      <c r="D885" s="221">
        <v>0.90720000000000001</v>
      </c>
      <c r="E885" s="213">
        <v>4.59</v>
      </c>
      <c r="F885" s="212">
        <v>53552.43</v>
      </c>
      <c r="G885" s="214">
        <v>43831</v>
      </c>
      <c r="H885" s="214">
        <v>146098</v>
      </c>
    </row>
    <row r="886" spans="1:8">
      <c r="A886" s="225" t="s">
        <v>852</v>
      </c>
      <c r="B886" s="147" t="s">
        <v>1394</v>
      </c>
      <c r="C886" s="148" t="s">
        <v>1397</v>
      </c>
      <c r="D886" s="221">
        <v>1.5518000000000001</v>
      </c>
      <c r="E886" s="213">
        <v>6.85</v>
      </c>
      <c r="F886" s="212">
        <v>87788.13</v>
      </c>
      <c r="G886" s="214">
        <v>43831</v>
      </c>
      <c r="H886" s="214">
        <v>146098</v>
      </c>
    </row>
    <row r="887" spans="1:8">
      <c r="A887" s="191" t="s">
        <v>853</v>
      </c>
      <c r="B887" s="145" t="s">
        <v>1394</v>
      </c>
      <c r="C887" s="181" t="s">
        <v>1398</v>
      </c>
      <c r="D887" s="221">
        <v>0.3352</v>
      </c>
      <c r="E887" s="213">
        <v>2.1800000000000002</v>
      </c>
      <c r="F887" s="212">
        <v>30000</v>
      </c>
      <c r="G887" s="214">
        <v>43831</v>
      </c>
      <c r="H887" s="214">
        <v>146098</v>
      </c>
    </row>
    <row r="888" spans="1:8">
      <c r="A888" s="191" t="s">
        <v>854</v>
      </c>
      <c r="B888" s="145" t="s">
        <v>1394</v>
      </c>
      <c r="C888" s="181" t="s">
        <v>1398</v>
      </c>
      <c r="D888" s="221">
        <v>0.46410000000000001</v>
      </c>
      <c r="E888" s="213">
        <v>2.92</v>
      </c>
      <c r="F888" s="212">
        <v>30000</v>
      </c>
      <c r="G888" s="214">
        <v>43831</v>
      </c>
      <c r="H888" s="214">
        <v>146098</v>
      </c>
    </row>
    <row r="889" spans="1:8">
      <c r="A889" s="191" t="s">
        <v>855</v>
      </c>
      <c r="B889" s="145" t="s">
        <v>1394</v>
      </c>
      <c r="C889" s="181" t="s">
        <v>1398</v>
      </c>
      <c r="D889" s="221">
        <v>0.83230000000000004</v>
      </c>
      <c r="E889" s="213">
        <v>4.8</v>
      </c>
      <c r="F889" s="212">
        <v>44968.1</v>
      </c>
      <c r="G889" s="214">
        <v>43831</v>
      </c>
      <c r="H889" s="214">
        <v>146098</v>
      </c>
    </row>
    <row r="890" spans="1:8">
      <c r="A890" s="225" t="s">
        <v>856</v>
      </c>
      <c r="B890" s="147" t="s">
        <v>1394</v>
      </c>
      <c r="C890" s="148" t="s">
        <v>1398</v>
      </c>
      <c r="D890" s="221">
        <v>1.2483</v>
      </c>
      <c r="E890" s="213">
        <v>7.3</v>
      </c>
      <c r="F890" s="212">
        <v>52217.86</v>
      </c>
      <c r="G890" s="214">
        <v>43831</v>
      </c>
      <c r="H890" s="214">
        <v>146098</v>
      </c>
    </row>
    <row r="891" spans="1:8">
      <c r="A891" s="191" t="s">
        <v>857</v>
      </c>
      <c r="B891" s="145" t="s">
        <v>1394</v>
      </c>
      <c r="C891" s="181" t="s">
        <v>1399</v>
      </c>
      <c r="D891" s="221">
        <v>0.36620000000000003</v>
      </c>
      <c r="E891" s="213">
        <v>1.66</v>
      </c>
      <c r="F891" s="212">
        <v>30000</v>
      </c>
      <c r="G891" s="214">
        <v>43831</v>
      </c>
      <c r="H891" s="214">
        <v>146098</v>
      </c>
    </row>
    <row r="892" spans="1:8">
      <c r="A892" s="191" t="s">
        <v>858</v>
      </c>
      <c r="B892" s="145" t="s">
        <v>1394</v>
      </c>
      <c r="C892" s="181" t="s">
        <v>1399</v>
      </c>
      <c r="D892" s="221">
        <v>0.42359999999999998</v>
      </c>
      <c r="E892" s="213">
        <v>2.1</v>
      </c>
      <c r="F892" s="212">
        <v>30000</v>
      </c>
      <c r="G892" s="214">
        <v>43831</v>
      </c>
      <c r="H892" s="214">
        <v>146098</v>
      </c>
    </row>
    <row r="893" spans="1:8">
      <c r="A893" s="191" t="s">
        <v>859</v>
      </c>
      <c r="B893" s="145" t="s">
        <v>1394</v>
      </c>
      <c r="C893" s="181" t="s">
        <v>1399</v>
      </c>
      <c r="D893" s="221">
        <v>0.70979999999999999</v>
      </c>
      <c r="E893" s="213">
        <v>3.34</v>
      </c>
      <c r="F893" s="212">
        <v>38339.449999999997</v>
      </c>
      <c r="G893" s="214">
        <v>43831</v>
      </c>
      <c r="H893" s="214">
        <v>146098</v>
      </c>
    </row>
    <row r="894" spans="1:8">
      <c r="A894" s="191" t="s">
        <v>860</v>
      </c>
      <c r="B894" s="145" t="s">
        <v>1394</v>
      </c>
      <c r="C894" s="181" t="s">
        <v>1399</v>
      </c>
      <c r="D894" s="221">
        <v>1.6312</v>
      </c>
      <c r="E894" s="213">
        <v>6</v>
      </c>
      <c r="F894" s="212">
        <v>92049.88</v>
      </c>
      <c r="G894" s="214">
        <v>43831</v>
      </c>
      <c r="H894" s="214">
        <v>146098</v>
      </c>
    </row>
    <row r="895" spans="1:8">
      <c r="A895" s="237" t="s">
        <v>1929</v>
      </c>
      <c r="B895" s="243" t="s">
        <v>1394</v>
      </c>
      <c r="C895" s="242" t="s">
        <v>1933</v>
      </c>
      <c r="D895" s="244">
        <v>0.38190000000000002</v>
      </c>
      <c r="E895" s="245">
        <v>2.65</v>
      </c>
      <c r="F895" s="246">
        <v>30000</v>
      </c>
      <c r="G895" s="247">
        <v>43739</v>
      </c>
      <c r="H895" s="247">
        <v>146098</v>
      </c>
    </row>
    <row r="896" spans="1:8">
      <c r="A896" s="236" t="s">
        <v>1930</v>
      </c>
      <c r="B896" s="248" t="s">
        <v>1394</v>
      </c>
      <c r="C896" s="196" t="s">
        <v>1933</v>
      </c>
      <c r="D896" s="244">
        <v>0.43880000000000002</v>
      </c>
      <c r="E896" s="245">
        <v>3.03</v>
      </c>
      <c r="F896" s="246">
        <v>30000</v>
      </c>
      <c r="G896" s="247">
        <v>43739</v>
      </c>
      <c r="H896" s="247">
        <v>146098</v>
      </c>
    </row>
    <row r="897" spans="1:8">
      <c r="A897" s="236" t="s">
        <v>1931</v>
      </c>
      <c r="B897" s="248" t="s">
        <v>1394</v>
      </c>
      <c r="C897" s="196" t="s">
        <v>1933</v>
      </c>
      <c r="D897" s="244">
        <v>0.76170000000000004</v>
      </c>
      <c r="E897" s="245">
        <v>4.34</v>
      </c>
      <c r="F897" s="246">
        <v>65127.45</v>
      </c>
      <c r="G897" s="247">
        <v>43739</v>
      </c>
      <c r="H897" s="247">
        <v>146098</v>
      </c>
    </row>
    <row r="898" spans="1:8">
      <c r="A898" s="238" t="s">
        <v>1932</v>
      </c>
      <c r="B898" s="249" t="s">
        <v>1394</v>
      </c>
      <c r="C898" s="198" t="s">
        <v>1933</v>
      </c>
      <c r="D898" s="244">
        <v>1.6996</v>
      </c>
      <c r="E898" s="245">
        <v>6.69</v>
      </c>
      <c r="F898" s="246">
        <v>110929.5</v>
      </c>
      <c r="G898" s="247">
        <v>43739</v>
      </c>
      <c r="H898" s="247">
        <v>146098</v>
      </c>
    </row>
    <row r="899" spans="1:8">
      <c r="A899" s="191" t="s">
        <v>861</v>
      </c>
      <c r="B899" s="149" t="s">
        <v>1400</v>
      </c>
      <c r="C899" s="181" t="s">
        <v>1965</v>
      </c>
      <c r="D899" s="221">
        <v>0.36420000000000002</v>
      </c>
      <c r="E899" s="213">
        <v>2.84</v>
      </c>
      <c r="F899" s="212">
        <v>30000</v>
      </c>
      <c r="G899" s="214">
        <v>43831</v>
      </c>
      <c r="H899" s="214">
        <v>146098</v>
      </c>
    </row>
    <row r="900" spans="1:8">
      <c r="A900" s="191" t="s">
        <v>862</v>
      </c>
      <c r="B900" s="149" t="s">
        <v>1400</v>
      </c>
      <c r="C900" s="181" t="s">
        <v>1965</v>
      </c>
      <c r="D900" s="221">
        <v>0.43020000000000003</v>
      </c>
      <c r="E900" s="213">
        <v>3.35</v>
      </c>
      <c r="F900" s="212">
        <v>30000</v>
      </c>
      <c r="G900" s="214">
        <v>43831</v>
      </c>
      <c r="H900" s="214">
        <v>146098</v>
      </c>
    </row>
    <row r="901" spans="1:8">
      <c r="A901" s="191" t="s">
        <v>863</v>
      </c>
      <c r="B901" s="149" t="s">
        <v>1400</v>
      </c>
      <c r="C901" s="181" t="s">
        <v>1965</v>
      </c>
      <c r="D901" s="221">
        <v>0.62980000000000003</v>
      </c>
      <c r="E901" s="213">
        <v>4.3</v>
      </c>
      <c r="F901" s="212">
        <v>46697.46</v>
      </c>
      <c r="G901" s="214">
        <v>43831</v>
      </c>
      <c r="H901" s="214">
        <v>146098</v>
      </c>
    </row>
    <row r="902" spans="1:8">
      <c r="A902" s="191" t="s">
        <v>864</v>
      </c>
      <c r="B902" s="149" t="s">
        <v>1400</v>
      </c>
      <c r="C902" s="148" t="s">
        <v>1965</v>
      </c>
      <c r="D902" s="221">
        <v>1.2345999999999999</v>
      </c>
      <c r="E902" s="213">
        <v>6.01</v>
      </c>
      <c r="F902" s="212">
        <v>87459.61</v>
      </c>
      <c r="G902" s="214">
        <v>43831</v>
      </c>
      <c r="H902" s="214">
        <v>146098</v>
      </c>
    </row>
    <row r="903" spans="1:8">
      <c r="A903" s="222" t="s">
        <v>865</v>
      </c>
      <c r="B903" s="229" t="s">
        <v>1400</v>
      </c>
      <c r="C903" s="224" t="s">
        <v>1566</v>
      </c>
      <c r="D903" s="221">
        <v>0.40720000000000001</v>
      </c>
      <c r="E903" s="213">
        <v>1.94</v>
      </c>
      <c r="F903" s="212">
        <v>30000</v>
      </c>
      <c r="G903" s="214">
        <v>43831</v>
      </c>
      <c r="H903" s="214">
        <v>146098</v>
      </c>
    </row>
    <row r="904" spans="1:8">
      <c r="A904" s="191" t="s">
        <v>866</v>
      </c>
      <c r="B904" s="149" t="s">
        <v>1400</v>
      </c>
      <c r="C904" s="181" t="s">
        <v>1566</v>
      </c>
      <c r="D904" s="221">
        <v>0.40889999999999999</v>
      </c>
      <c r="E904" s="213">
        <v>2.15</v>
      </c>
      <c r="F904" s="212">
        <v>30000</v>
      </c>
      <c r="G904" s="214">
        <v>43831</v>
      </c>
      <c r="H904" s="214">
        <v>146098</v>
      </c>
    </row>
    <row r="905" spans="1:8">
      <c r="A905" s="191" t="s">
        <v>867</v>
      </c>
      <c r="B905" s="149" t="s">
        <v>1400</v>
      </c>
      <c r="C905" s="181" t="s">
        <v>1566</v>
      </c>
      <c r="D905" s="221">
        <v>0.53259999999999996</v>
      </c>
      <c r="E905" s="213">
        <v>2.79</v>
      </c>
      <c r="F905" s="212">
        <v>33923.21</v>
      </c>
      <c r="G905" s="214">
        <v>43831</v>
      </c>
      <c r="H905" s="214">
        <v>146098</v>
      </c>
    </row>
    <row r="906" spans="1:8">
      <c r="A906" s="225" t="s">
        <v>868</v>
      </c>
      <c r="B906" s="150" t="s">
        <v>1400</v>
      </c>
      <c r="C906" s="148" t="s">
        <v>1566</v>
      </c>
      <c r="D906" s="221">
        <v>1.3109999999999999</v>
      </c>
      <c r="E906" s="213">
        <v>4.7699999999999996</v>
      </c>
      <c r="F906" s="212">
        <v>45727.24</v>
      </c>
      <c r="G906" s="214">
        <v>43831</v>
      </c>
      <c r="H906" s="214">
        <v>146098</v>
      </c>
    </row>
    <row r="907" spans="1:8">
      <c r="A907" s="191" t="s">
        <v>869</v>
      </c>
      <c r="B907" s="149" t="s">
        <v>1400</v>
      </c>
      <c r="C907" s="181" t="s">
        <v>1966</v>
      </c>
      <c r="D907" s="221">
        <v>0.26440000000000002</v>
      </c>
      <c r="E907" s="213">
        <v>2.0699999999999998</v>
      </c>
      <c r="F907" s="212">
        <v>30000</v>
      </c>
      <c r="G907" s="214">
        <v>43831</v>
      </c>
      <c r="H907" s="214">
        <v>146098</v>
      </c>
    </row>
    <row r="908" spans="1:8">
      <c r="A908" s="191" t="s">
        <v>870</v>
      </c>
      <c r="B908" s="149" t="s">
        <v>1400</v>
      </c>
      <c r="C908" s="181" t="s">
        <v>1966</v>
      </c>
      <c r="D908" s="221">
        <v>0.30909999999999999</v>
      </c>
      <c r="E908" s="213">
        <v>2.27</v>
      </c>
      <c r="F908" s="212">
        <v>30000</v>
      </c>
      <c r="G908" s="214">
        <v>43831</v>
      </c>
      <c r="H908" s="214">
        <v>146098</v>
      </c>
    </row>
    <row r="909" spans="1:8">
      <c r="A909" s="191" t="s">
        <v>871</v>
      </c>
      <c r="B909" s="149" t="s">
        <v>1400</v>
      </c>
      <c r="C909" s="181" t="s">
        <v>1966</v>
      </c>
      <c r="D909" s="221">
        <v>0.50519999999999998</v>
      </c>
      <c r="E909" s="213">
        <v>2.83</v>
      </c>
      <c r="F909" s="212">
        <v>36605.25</v>
      </c>
      <c r="G909" s="214">
        <v>43831</v>
      </c>
      <c r="H909" s="214">
        <v>146098</v>
      </c>
    </row>
    <row r="910" spans="1:8">
      <c r="A910" s="191" t="s">
        <v>872</v>
      </c>
      <c r="B910" s="149" t="s">
        <v>1400</v>
      </c>
      <c r="C910" s="148" t="s">
        <v>1966</v>
      </c>
      <c r="D910" s="221">
        <v>1.3812</v>
      </c>
      <c r="E910" s="213">
        <v>4.5599999999999996</v>
      </c>
      <c r="F910" s="212">
        <v>83505.210000000006</v>
      </c>
      <c r="G910" s="214">
        <v>43831</v>
      </c>
      <c r="H910" s="214">
        <v>146098</v>
      </c>
    </row>
    <row r="911" spans="1:8">
      <c r="A911" s="242" t="s">
        <v>1934</v>
      </c>
      <c r="B911" s="252" t="s">
        <v>1400</v>
      </c>
      <c r="C911" s="242" t="s">
        <v>1938</v>
      </c>
      <c r="D911" s="244">
        <v>0.31369999999999998</v>
      </c>
      <c r="E911" s="245">
        <v>1.2</v>
      </c>
      <c r="F911" s="246">
        <v>30000</v>
      </c>
      <c r="G911" s="247">
        <v>43739</v>
      </c>
      <c r="H911" s="247">
        <v>146098</v>
      </c>
    </row>
    <row r="912" spans="1:8">
      <c r="A912" s="196" t="s">
        <v>1935</v>
      </c>
      <c r="B912" s="253" t="s">
        <v>1400</v>
      </c>
      <c r="C912" s="196" t="s">
        <v>1938</v>
      </c>
      <c r="D912" s="244">
        <v>0.36980000000000002</v>
      </c>
      <c r="E912" s="245">
        <v>1.48</v>
      </c>
      <c r="F912" s="246">
        <v>30000</v>
      </c>
      <c r="G912" s="247">
        <v>43739</v>
      </c>
      <c r="H912" s="247">
        <v>146098</v>
      </c>
    </row>
    <row r="913" spans="1:8">
      <c r="A913" s="196" t="s">
        <v>1936</v>
      </c>
      <c r="B913" s="253" t="s">
        <v>1400</v>
      </c>
      <c r="C913" s="196" t="s">
        <v>1938</v>
      </c>
      <c r="D913" s="244">
        <v>0.52569999999999995</v>
      </c>
      <c r="E913" s="245">
        <v>2.29</v>
      </c>
      <c r="F913" s="246">
        <v>45445.79</v>
      </c>
      <c r="G913" s="247">
        <v>43739</v>
      </c>
      <c r="H913" s="247">
        <v>146098</v>
      </c>
    </row>
    <row r="914" spans="1:8">
      <c r="A914" s="198" t="s">
        <v>1937</v>
      </c>
      <c r="B914" s="254" t="s">
        <v>1400</v>
      </c>
      <c r="C914" s="198" t="s">
        <v>1938</v>
      </c>
      <c r="D914" s="244">
        <v>2.0943000000000001</v>
      </c>
      <c r="E914" s="245">
        <v>6.73</v>
      </c>
      <c r="F914" s="246">
        <v>133937.85</v>
      </c>
      <c r="G914" s="247">
        <v>43739</v>
      </c>
      <c r="H914" s="247">
        <v>146098</v>
      </c>
    </row>
    <row r="915" spans="1:8">
      <c r="A915" s="242" t="s">
        <v>1939</v>
      </c>
      <c r="B915" s="252" t="s">
        <v>1400</v>
      </c>
      <c r="C915" s="242" t="s">
        <v>1947</v>
      </c>
      <c r="D915" s="244">
        <v>0.40510000000000002</v>
      </c>
      <c r="E915" s="245">
        <v>2.0499999999999998</v>
      </c>
      <c r="F915" s="246">
        <v>30000</v>
      </c>
      <c r="G915" s="247">
        <v>43739</v>
      </c>
      <c r="H915" s="247">
        <v>146098</v>
      </c>
    </row>
    <row r="916" spans="1:8">
      <c r="A916" s="196" t="s">
        <v>1940</v>
      </c>
      <c r="B916" s="253" t="s">
        <v>1400</v>
      </c>
      <c r="C916" s="196" t="s">
        <v>1947</v>
      </c>
      <c r="D916" s="244">
        <v>0.49759999999999999</v>
      </c>
      <c r="E916" s="245">
        <v>2.21</v>
      </c>
      <c r="F916" s="246">
        <v>30000</v>
      </c>
      <c r="G916" s="247">
        <v>43739</v>
      </c>
      <c r="H916" s="247">
        <v>146098</v>
      </c>
    </row>
    <row r="917" spans="1:8">
      <c r="A917" s="196" t="s">
        <v>1941</v>
      </c>
      <c r="B917" s="253" t="s">
        <v>1400</v>
      </c>
      <c r="C917" s="196" t="s">
        <v>1947</v>
      </c>
      <c r="D917" s="244">
        <v>0.73709999999999998</v>
      </c>
      <c r="E917" s="245">
        <v>3.39</v>
      </c>
      <c r="F917" s="246">
        <v>47685.87</v>
      </c>
      <c r="G917" s="247">
        <v>43739</v>
      </c>
      <c r="H917" s="247">
        <v>146098</v>
      </c>
    </row>
    <row r="918" spans="1:8">
      <c r="A918" s="198" t="s">
        <v>1942</v>
      </c>
      <c r="B918" s="254" t="s">
        <v>1400</v>
      </c>
      <c r="C918" s="198" t="s">
        <v>1947</v>
      </c>
      <c r="D918" s="244">
        <v>2.3614000000000002</v>
      </c>
      <c r="E918" s="245">
        <v>7.01</v>
      </c>
      <c r="F918" s="246">
        <v>182925.36</v>
      </c>
      <c r="G918" s="247">
        <v>43739</v>
      </c>
      <c r="H918" s="247">
        <v>146098</v>
      </c>
    </row>
    <row r="919" spans="1:8">
      <c r="A919" s="196" t="s">
        <v>1943</v>
      </c>
      <c r="B919" s="253" t="s">
        <v>1400</v>
      </c>
      <c r="C919" s="196" t="s">
        <v>1948</v>
      </c>
      <c r="D919" s="244">
        <v>0.27300000000000002</v>
      </c>
      <c r="E919" s="245">
        <v>1.94</v>
      </c>
      <c r="F919" s="246">
        <v>30000</v>
      </c>
      <c r="G919" s="247">
        <v>43739</v>
      </c>
      <c r="H919" s="247">
        <v>146098</v>
      </c>
    </row>
    <row r="920" spans="1:8">
      <c r="A920" s="196" t="s">
        <v>1944</v>
      </c>
      <c r="B920" s="253" t="s">
        <v>1400</v>
      </c>
      <c r="C920" s="196" t="s">
        <v>1948</v>
      </c>
      <c r="D920" s="244">
        <v>0.46310000000000001</v>
      </c>
      <c r="E920" s="245">
        <v>2.3199999999999998</v>
      </c>
      <c r="F920" s="246">
        <v>30000</v>
      </c>
      <c r="G920" s="247">
        <v>43739</v>
      </c>
      <c r="H920" s="247">
        <v>146098</v>
      </c>
    </row>
    <row r="921" spans="1:8">
      <c r="A921" s="196" t="s">
        <v>1945</v>
      </c>
      <c r="B921" s="253" t="s">
        <v>1400</v>
      </c>
      <c r="C921" s="196" t="s">
        <v>1948</v>
      </c>
      <c r="D921" s="244">
        <v>0.88690000000000002</v>
      </c>
      <c r="E921" s="245">
        <v>3.74</v>
      </c>
      <c r="F921" s="246">
        <v>78636.960000000006</v>
      </c>
      <c r="G921" s="247">
        <v>43739</v>
      </c>
      <c r="H921" s="247">
        <v>146098</v>
      </c>
    </row>
    <row r="922" spans="1:8">
      <c r="A922" s="198" t="s">
        <v>1946</v>
      </c>
      <c r="B922" s="254" t="s">
        <v>1400</v>
      </c>
      <c r="C922" s="198" t="s">
        <v>1948</v>
      </c>
      <c r="D922" s="244">
        <v>2.2105000000000001</v>
      </c>
      <c r="E922" s="245">
        <v>7.18</v>
      </c>
      <c r="F922" s="246">
        <v>160198.26999999999</v>
      </c>
      <c r="G922" s="247">
        <v>43739</v>
      </c>
      <c r="H922" s="247">
        <v>146098</v>
      </c>
    </row>
    <row r="923" spans="1:8">
      <c r="A923" s="191" t="s">
        <v>873</v>
      </c>
      <c r="B923" s="149" t="s">
        <v>1400</v>
      </c>
      <c r="C923" s="181" t="s">
        <v>1401</v>
      </c>
      <c r="D923" s="221">
        <v>0.2288</v>
      </c>
      <c r="E923" s="213">
        <v>1.9</v>
      </c>
      <c r="F923" s="212">
        <v>30000</v>
      </c>
      <c r="G923" s="214">
        <v>43831</v>
      </c>
      <c r="H923" s="214">
        <v>146098</v>
      </c>
    </row>
    <row r="924" spans="1:8">
      <c r="A924" s="191" t="s">
        <v>874</v>
      </c>
      <c r="B924" s="149" t="s">
        <v>1400</v>
      </c>
      <c r="C924" s="181" t="s">
        <v>1401</v>
      </c>
      <c r="D924" s="221">
        <v>0.24579999999999999</v>
      </c>
      <c r="E924" s="213">
        <v>2.06</v>
      </c>
      <c r="F924" s="212">
        <v>30000</v>
      </c>
      <c r="G924" s="214">
        <v>43831</v>
      </c>
      <c r="H924" s="214">
        <v>146098</v>
      </c>
    </row>
    <row r="925" spans="1:8">
      <c r="A925" s="191" t="s">
        <v>875</v>
      </c>
      <c r="B925" s="149" t="s">
        <v>1400</v>
      </c>
      <c r="C925" s="181" t="s">
        <v>1401</v>
      </c>
      <c r="D925" s="221">
        <v>0.3478</v>
      </c>
      <c r="E925" s="213">
        <v>2.5099999999999998</v>
      </c>
      <c r="F925" s="212">
        <v>30000</v>
      </c>
      <c r="G925" s="214">
        <v>43831</v>
      </c>
      <c r="H925" s="214">
        <v>146098</v>
      </c>
    </row>
    <row r="926" spans="1:8">
      <c r="A926" s="225" t="s">
        <v>876</v>
      </c>
      <c r="B926" s="150" t="s">
        <v>1400</v>
      </c>
      <c r="C926" s="148" t="s">
        <v>1401</v>
      </c>
      <c r="D926" s="221">
        <v>0.53400000000000003</v>
      </c>
      <c r="E926" s="213">
        <v>3.22</v>
      </c>
      <c r="F926" s="212">
        <v>51797.85</v>
      </c>
      <c r="G926" s="214">
        <v>43831</v>
      </c>
      <c r="H926" s="214">
        <v>146098</v>
      </c>
    </row>
    <row r="927" spans="1:8">
      <c r="A927" s="191" t="s">
        <v>877</v>
      </c>
      <c r="B927" s="149" t="s">
        <v>1400</v>
      </c>
      <c r="C927" s="181" t="s">
        <v>1402</v>
      </c>
      <c r="D927" s="221">
        <v>0.21340000000000001</v>
      </c>
      <c r="E927" s="213">
        <v>1.83</v>
      </c>
      <c r="F927" s="212">
        <v>30000</v>
      </c>
      <c r="G927" s="214">
        <v>43831</v>
      </c>
      <c r="H927" s="214">
        <v>146098</v>
      </c>
    </row>
    <row r="928" spans="1:8">
      <c r="A928" s="191" t="s">
        <v>878</v>
      </c>
      <c r="B928" s="149" t="s">
        <v>1400</v>
      </c>
      <c r="C928" s="181" t="s">
        <v>1402</v>
      </c>
      <c r="D928" s="221">
        <v>0.27160000000000001</v>
      </c>
      <c r="E928" s="213">
        <v>2.0699999999999998</v>
      </c>
      <c r="F928" s="212">
        <v>30000</v>
      </c>
      <c r="G928" s="214">
        <v>43831</v>
      </c>
      <c r="H928" s="214">
        <v>146098</v>
      </c>
    </row>
    <row r="929" spans="1:8">
      <c r="A929" s="191" t="s">
        <v>879</v>
      </c>
      <c r="B929" s="149" t="s">
        <v>1400</v>
      </c>
      <c r="C929" s="181" t="s">
        <v>1402</v>
      </c>
      <c r="D929" s="221">
        <v>0.43380000000000002</v>
      </c>
      <c r="E929" s="213">
        <v>2.72</v>
      </c>
      <c r="F929" s="212">
        <v>30933.03</v>
      </c>
      <c r="G929" s="214">
        <v>43831</v>
      </c>
      <c r="H929" s="214">
        <v>146098</v>
      </c>
    </row>
    <row r="930" spans="1:8">
      <c r="A930" s="225" t="s">
        <v>880</v>
      </c>
      <c r="B930" s="150" t="s">
        <v>1400</v>
      </c>
      <c r="C930" s="148" t="s">
        <v>1402</v>
      </c>
      <c r="D930" s="221">
        <v>0.94499999999999995</v>
      </c>
      <c r="E930" s="213">
        <v>4.3899999999999997</v>
      </c>
      <c r="F930" s="212">
        <v>101548.32</v>
      </c>
      <c r="G930" s="214">
        <v>43831</v>
      </c>
      <c r="H930" s="214">
        <v>146098</v>
      </c>
    </row>
    <row r="931" spans="1:8">
      <c r="A931" s="191" t="s">
        <v>881</v>
      </c>
      <c r="B931" s="149" t="s">
        <v>1400</v>
      </c>
      <c r="C931" s="181" t="s">
        <v>1567</v>
      </c>
      <c r="D931" s="221">
        <v>0.24010000000000001</v>
      </c>
      <c r="E931" s="213">
        <v>1.18</v>
      </c>
      <c r="F931" s="212">
        <v>30000</v>
      </c>
      <c r="G931" s="214">
        <v>43831</v>
      </c>
      <c r="H931" s="214">
        <v>146098</v>
      </c>
    </row>
    <row r="932" spans="1:8">
      <c r="A932" s="191" t="s">
        <v>882</v>
      </c>
      <c r="B932" s="149" t="s">
        <v>1400</v>
      </c>
      <c r="C932" s="181" t="s">
        <v>1567</v>
      </c>
      <c r="D932" s="221">
        <v>0.2472</v>
      </c>
      <c r="E932" s="213">
        <v>1.36</v>
      </c>
      <c r="F932" s="212">
        <v>30000</v>
      </c>
      <c r="G932" s="214">
        <v>43831</v>
      </c>
      <c r="H932" s="214">
        <v>146098</v>
      </c>
    </row>
    <row r="933" spans="1:8">
      <c r="A933" s="191" t="s">
        <v>883</v>
      </c>
      <c r="B933" s="149" t="s">
        <v>1400</v>
      </c>
      <c r="C933" s="181" t="s">
        <v>1567</v>
      </c>
      <c r="D933" s="221">
        <v>0.35959999999999998</v>
      </c>
      <c r="E933" s="213">
        <v>1.74</v>
      </c>
      <c r="F933" s="212">
        <v>30000</v>
      </c>
      <c r="G933" s="214">
        <v>43831</v>
      </c>
      <c r="H933" s="214">
        <v>146098</v>
      </c>
    </row>
    <row r="934" spans="1:8">
      <c r="A934" s="225" t="s">
        <v>884</v>
      </c>
      <c r="B934" s="150" t="s">
        <v>1400</v>
      </c>
      <c r="C934" s="148" t="s">
        <v>1567</v>
      </c>
      <c r="D934" s="221">
        <v>0.54979999999999996</v>
      </c>
      <c r="E934" s="213">
        <v>3.51</v>
      </c>
      <c r="F934" s="212">
        <v>30000</v>
      </c>
      <c r="G934" s="214">
        <v>43831</v>
      </c>
      <c r="H934" s="214">
        <v>146098</v>
      </c>
    </row>
    <row r="935" spans="1:8">
      <c r="A935" s="191" t="s">
        <v>885</v>
      </c>
      <c r="B935" s="149" t="s">
        <v>1400</v>
      </c>
      <c r="C935" s="181" t="s">
        <v>1967</v>
      </c>
      <c r="D935" s="221">
        <v>0.2225</v>
      </c>
      <c r="E935" s="213">
        <v>1.74</v>
      </c>
      <c r="F935" s="212">
        <v>30000</v>
      </c>
      <c r="G935" s="214">
        <v>43831</v>
      </c>
      <c r="H935" s="214">
        <v>146098</v>
      </c>
    </row>
    <row r="936" spans="1:8">
      <c r="A936" s="191" t="s">
        <v>886</v>
      </c>
      <c r="B936" s="149" t="s">
        <v>1400</v>
      </c>
      <c r="C936" s="181" t="s">
        <v>1967</v>
      </c>
      <c r="D936" s="221">
        <v>0.28149999999999997</v>
      </c>
      <c r="E936" s="213">
        <v>2.0499999999999998</v>
      </c>
      <c r="F936" s="212">
        <v>30000</v>
      </c>
      <c r="G936" s="214">
        <v>43831</v>
      </c>
      <c r="H936" s="214">
        <v>146098</v>
      </c>
    </row>
    <row r="937" spans="1:8">
      <c r="A937" s="191" t="s">
        <v>887</v>
      </c>
      <c r="B937" s="149" t="s">
        <v>1400</v>
      </c>
      <c r="C937" s="181" t="s">
        <v>1967</v>
      </c>
      <c r="D937" s="221">
        <v>0.42099999999999999</v>
      </c>
      <c r="E937" s="213">
        <v>3.02</v>
      </c>
      <c r="F937" s="212">
        <v>30964.47</v>
      </c>
      <c r="G937" s="214">
        <v>43831</v>
      </c>
      <c r="H937" s="214">
        <v>146098</v>
      </c>
    </row>
    <row r="938" spans="1:8">
      <c r="A938" s="225" t="s">
        <v>888</v>
      </c>
      <c r="B938" s="150" t="s">
        <v>1400</v>
      </c>
      <c r="C938" s="148" t="s">
        <v>1967</v>
      </c>
      <c r="D938" s="221">
        <v>0.84909999999999997</v>
      </c>
      <c r="E938" s="213">
        <v>4.41</v>
      </c>
      <c r="F938" s="212">
        <v>57390.29</v>
      </c>
      <c r="G938" s="214">
        <v>43831</v>
      </c>
      <c r="H938" s="214">
        <v>146098</v>
      </c>
    </row>
    <row r="939" spans="1:8">
      <c r="A939" s="191" t="s">
        <v>889</v>
      </c>
      <c r="B939" s="149" t="s">
        <v>1403</v>
      </c>
      <c r="C939" s="181" t="s">
        <v>1404</v>
      </c>
      <c r="D939" s="221">
        <v>0.2366</v>
      </c>
      <c r="E939" s="213">
        <v>1.31</v>
      </c>
      <c r="F939" s="212">
        <v>30000</v>
      </c>
      <c r="G939" s="214">
        <v>43831</v>
      </c>
      <c r="H939" s="214">
        <v>146098</v>
      </c>
    </row>
    <row r="940" spans="1:8">
      <c r="A940" s="191" t="s">
        <v>890</v>
      </c>
      <c r="B940" s="149" t="s">
        <v>1403</v>
      </c>
      <c r="C940" s="181" t="s">
        <v>1404</v>
      </c>
      <c r="D940" s="221">
        <v>0.3594</v>
      </c>
      <c r="E940" s="213">
        <v>1.52</v>
      </c>
      <c r="F940" s="212">
        <v>30000</v>
      </c>
      <c r="G940" s="214">
        <v>43831</v>
      </c>
      <c r="H940" s="214">
        <v>146098</v>
      </c>
    </row>
    <row r="941" spans="1:8">
      <c r="A941" s="191" t="s">
        <v>891</v>
      </c>
      <c r="B941" s="149" t="s">
        <v>1403</v>
      </c>
      <c r="C941" s="181" t="s">
        <v>1404</v>
      </c>
      <c r="D941" s="221">
        <v>0.55840000000000001</v>
      </c>
      <c r="E941" s="213">
        <v>1.64</v>
      </c>
      <c r="F941" s="212">
        <v>30000</v>
      </c>
      <c r="G941" s="214">
        <v>43831</v>
      </c>
      <c r="H941" s="214">
        <v>146098</v>
      </c>
    </row>
    <row r="942" spans="1:8">
      <c r="A942" s="225" t="s">
        <v>892</v>
      </c>
      <c r="B942" s="150" t="s">
        <v>1403</v>
      </c>
      <c r="C942" s="148" t="s">
        <v>1404</v>
      </c>
      <c r="D942" s="221">
        <v>1.0223</v>
      </c>
      <c r="E942" s="213">
        <v>1.7</v>
      </c>
      <c r="F942" s="212">
        <v>50706.5</v>
      </c>
      <c r="G942" s="214">
        <v>43831</v>
      </c>
      <c r="H942" s="214">
        <v>146098</v>
      </c>
    </row>
    <row r="943" spans="1:8">
      <c r="A943" s="191" t="s">
        <v>893</v>
      </c>
      <c r="B943" s="149" t="s">
        <v>1403</v>
      </c>
      <c r="C943" s="181" t="s">
        <v>1405</v>
      </c>
      <c r="D943" s="221">
        <v>0.10299999999999999</v>
      </c>
      <c r="E943" s="213">
        <v>1.25</v>
      </c>
      <c r="F943" s="212">
        <v>30000</v>
      </c>
      <c r="G943" s="214">
        <v>43831</v>
      </c>
      <c r="H943" s="214">
        <v>146098</v>
      </c>
    </row>
    <row r="944" spans="1:8">
      <c r="A944" s="191" t="s">
        <v>894</v>
      </c>
      <c r="B944" s="149" t="s">
        <v>1403</v>
      </c>
      <c r="C944" s="181" t="s">
        <v>1405</v>
      </c>
      <c r="D944" s="221">
        <v>0.1197</v>
      </c>
      <c r="E944" s="213">
        <v>1.28</v>
      </c>
      <c r="F944" s="212">
        <v>30000</v>
      </c>
      <c r="G944" s="214">
        <v>43831</v>
      </c>
      <c r="H944" s="214">
        <v>146098</v>
      </c>
    </row>
    <row r="945" spans="1:8">
      <c r="A945" s="191" t="s">
        <v>895</v>
      </c>
      <c r="B945" s="149" t="s">
        <v>1403</v>
      </c>
      <c r="C945" s="181" t="s">
        <v>1405</v>
      </c>
      <c r="D945" s="221">
        <v>0.21540000000000001</v>
      </c>
      <c r="E945" s="213">
        <v>1.3</v>
      </c>
      <c r="F945" s="212">
        <v>30000</v>
      </c>
      <c r="G945" s="214">
        <v>43831</v>
      </c>
      <c r="H945" s="214">
        <v>146098</v>
      </c>
    </row>
    <row r="946" spans="1:8">
      <c r="A946" s="225" t="s">
        <v>896</v>
      </c>
      <c r="B946" s="150" t="s">
        <v>1403</v>
      </c>
      <c r="C946" s="148" t="s">
        <v>1405</v>
      </c>
      <c r="D946" s="221">
        <v>0.3372</v>
      </c>
      <c r="E946" s="213">
        <v>1.3</v>
      </c>
      <c r="F946" s="212">
        <v>30000</v>
      </c>
      <c r="G946" s="214">
        <v>43831</v>
      </c>
      <c r="H946" s="214">
        <v>146098</v>
      </c>
    </row>
    <row r="947" spans="1:8">
      <c r="A947" s="191" t="s">
        <v>897</v>
      </c>
      <c r="B947" s="149" t="s">
        <v>1403</v>
      </c>
      <c r="C947" s="181" t="s">
        <v>1568</v>
      </c>
      <c r="D947" s="221">
        <v>13.0343</v>
      </c>
      <c r="E947" s="213">
        <v>22.3</v>
      </c>
      <c r="F947" s="212">
        <v>486280.53</v>
      </c>
      <c r="G947" s="214">
        <v>43831</v>
      </c>
      <c r="H947" s="214">
        <v>146098</v>
      </c>
    </row>
    <row r="948" spans="1:8">
      <c r="A948" s="191" t="s">
        <v>898</v>
      </c>
      <c r="B948" s="149" t="s">
        <v>1403</v>
      </c>
      <c r="C948" s="181" t="s">
        <v>1568</v>
      </c>
      <c r="D948" s="221">
        <v>13.0624</v>
      </c>
      <c r="E948" s="213">
        <v>22.3</v>
      </c>
      <c r="F948" s="212">
        <v>536440.05000000005</v>
      </c>
      <c r="G948" s="214">
        <v>43831</v>
      </c>
      <c r="H948" s="214">
        <v>146098</v>
      </c>
    </row>
    <row r="949" spans="1:8">
      <c r="A949" s="191" t="s">
        <v>899</v>
      </c>
      <c r="B949" s="149" t="s">
        <v>1403</v>
      </c>
      <c r="C949" s="181" t="s">
        <v>1568</v>
      </c>
      <c r="D949" s="221">
        <v>22.107800000000001</v>
      </c>
      <c r="E949" s="213">
        <v>40.14</v>
      </c>
      <c r="F949" s="212">
        <v>720086.67</v>
      </c>
      <c r="G949" s="214">
        <v>43831</v>
      </c>
      <c r="H949" s="214">
        <v>146098</v>
      </c>
    </row>
    <row r="950" spans="1:8">
      <c r="A950" s="225" t="s">
        <v>900</v>
      </c>
      <c r="B950" s="150" t="s">
        <v>1403</v>
      </c>
      <c r="C950" s="148" t="s">
        <v>1568</v>
      </c>
      <c r="D950" s="221">
        <v>24.3186</v>
      </c>
      <c r="E950" s="213">
        <v>44.15</v>
      </c>
      <c r="F950" s="212">
        <v>798977.2</v>
      </c>
      <c r="G950" s="214">
        <v>43831</v>
      </c>
      <c r="H950" s="214">
        <v>146098</v>
      </c>
    </row>
    <row r="951" spans="1:8">
      <c r="A951" s="191" t="s">
        <v>901</v>
      </c>
      <c r="B951" s="149" t="s">
        <v>1403</v>
      </c>
      <c r="C951" s="181" t="s">
        <v>1569</v>
      </c>
      <c r="D951" s="221">
        <v>10.795</v>
      </c>
      <c r="E951" s="213">
        <v>33.270000000000003</v>
      </c>
      <c r="F951" s="212">
        <v>437291.69</v>
      </c>
      <c r="G951" s="214">
        <v>43831</v>
      </c>
      <c r="H951" s="214">
        <v>146098</v>
      </c>
    </row>
    <row r="952" spans="1:8">
      <c r="A952" s="191" t="s">
        <v>902</v>
      </c>
      <c r="B952" s="149" t="s">
        <v>1403</v>
      </c>
      <c r="C952" s="181" t="s">
        <v>1569</v>
      </c>
      <c r="D952" s="221">
        <v>11.994400000000001</v>
      </c>
      <c r="E952" s="213">
        <v>36.97</v>
      </c>
      <c r="F952" s="212">
        <v>455399.23</v>
      </c>
      <c r="G952" s="214">
        <v>43831</v>
      </c>
      <c r="H952" s="214">
        <v>146098</v>
      </c>
    </row>
    <row r="953" spans="1:8">
      <c r="A953" s="191" t="s">
        <v>903</v>
      </c>
      <c r="B953" s="149" t="s">
        <v>1403</v>
      </c>
      <c r="C953" s="181" t="s">
        <v>1569</v>
      </c>
      <c r="D953" s="221">
        <v>13.306100000000001</v>
      </c>
      <c r="E953" s="213">
        <v>53.39</v>
      </c>
      <c r="F953" s="212">
        <v>557781.04</v>
      </c>
      <c r="G953" s="214">
        <v>43831</v>
      </c>
      <c r="H953" s="214">
        <v>146098</v>
      </c>
    </row>
    <row r="954" spans="1:8">
      <c r="A954" s="225" t="s">
        <v>904</v>
      </c>
      <c r="B954" s="150" t="s">
        <v>1403</v>
      </c>
      <c r="C954" s="148" t="s">
        <v>1569</v>
      </c>
      <c r="D954" s="221">
        <v>19.395099999999999</v>
      </c>
      <c r="E954" s="213">
        <v>71.97</v>
      </c>
      <c r="F954" s="212">
        <v>732525.31</v>
      </c>
      <c r="G954" s="214">
        <v>43831</v>
      </c>
      <c r="H954" s="214">
        <v>146098</v>
      </c>
    </row>
    <row r="955" spans="1:8">
      <c r="A955" s="191" t="s">
        <v>905</v>
      </c>
      <c r="B955" s="149" t="s">
        <v>1403</v>
      </c>
      <c r="C955" s="181" t="s">
        <v>1570</v>
      </c>
      <c r="D955" s="221">
        <v>14.685600000000001</v>
      </c>
      <c r="E955" s="213">
        <v>22.94</v>
      </c>
      <c r="F955" s="212">
        <v>566217.29</v>
      </c>
      <c r="G955" s="214">
        <v>43831</v>
      </c>
      <c r="H955" s="214">
        <v>146098</v>
      </c>
    </row>
    <row r="956" spans="1:8">
      <c r="A956" s="191" t="s">
        <v>906</v>
      </c>
      <c r="B956" s="149" t="s">
        <v>1403</v>
      </c>
      <c r="C956" s="181" t="s">
        <v>1570</v>
      </c>
      <c r="D956" s="221">
        <v>10.3012</v>
      </c>
      <c r="E956" s="213">
        <v>15.26</v>
      </c>
      <c r="F956" s="212">
        <v>587782.99</v>
      </c>
      <c r="G956" s="214">
        <v>43831</v>
      </c>
      <c r="H956" s="214">
        <v>146098</v>
      </c>
    </row>
    <row r="957" spans="1:8">
      <c r="A957" s="191" t="s">
        <v>907</v>
      </c>
      <c r="B957" s="149" t="s">
        <v>1403</v>
      </c>
      <c r="C957" s="181" t="s">
        <v>1570</v>
      </c>
      <c r="D957" s="221">
        <v>9.3646999999999991</v>
      </c>
      <c r="E957" s="213">
        <v>13.87</v>
      </c>
      <c r="F957" s="212">
        <v>567228.93000000005</v>
      </c>
      <c r="G957" s="214">
        <v>43831</v>
      </c>
      <c r="H957" s="214">
        <v>146098</v>
      </c>
    </row>
    <row r="958" spans="1:8">
      <c r="A958" s="191" t="s">
        <v>908</v>
      </c>
      <c r="B958" s="149" t="s">
        <v>1403</v>
      </c>
      <c r="C958" s="181" t="s">
        <v>1570</v>
      </c>
      <c r="D958" s="221">
        <v>1.7744</v>
      </c>
      <c r="E958" s="213">
        <v>1.61</v>
      </c>
      <c r="F958" s="212">
        <v>267384.69</v>
      </c>
      <c r="G958" s="214">
        <v>43831</v>
      </c>
      <c r="H958" s="214">
        <v>146098</v>
      </c>
    </row>
    <row r="959" spans="1:8">
      <c r="A959" s="191" t="s">
        <v>909</v>
      </c>
      <c r="B959" s="149" t="s">
        <v>1403</v>
      </c>
      <c r="C959" s="181" t="s">
        <v>1571</v>
      </c>
      <c r="D959" s="221">
        <v>9.3126999999999995</v>
      </c>
      <c r="E959" s="213">
        <v>1.59</v>
      </c>
      <c r="F959" s="212">
        <v>106352.65</v>
      </c>
      <c r="G959" s="214">
        <v>43831</v>
      </c>
      <c r="H959" s="214">
        <v>146098</v>
      </c>
    </row>
    <row r="960" spans="1:8">
      <c r="A960" s="191" t="s">
        <v>910</v>
      </c>
      <c r="B960" s="149" t="s">
        <v>1403</v>
      </c>
      <c r="C960" s="181" t="s">
        <v>1571</v>
      </c>
      <c r="D960" s="221">
        <v>12.916399999999999</v>
      </c>
      <c r="E960" s="213">
        <v>65.209999999999994</v>
      </c>
      <c r="F960" s="212">
        <v>505061.84</v>
      </c>
      <c r="G960" s="214">
        <v>43831</v>
      </c>
      <c r="H960" s="214">
        <v>146098</v>
      </c>
    </row>
    <row r="961" spans="1:8">
      <c r="A961" s="191" t="s">
        <v>911</v>
      </c>
      <c r="B961" s="149" t="s">
        <v>1403</v>
      </c>
      <c r="C961" s="181" t="s">
        <v>1571</v>
      </c>
      <c r="D961" s="221">
        <v>13.3314</v>
      </c>
      <c r="E961" s="213">
        <v>74.14</v>
      </c>
      <c r="F961" s="212">
        <v>497775.18</v>
      </c>
      <c r="G961" s="214">
        <v>43831</v>
      </c>
      <c r="H961" s="214">
        <v>146098</v>
      </c>
    </row>
    <row r="962" spans="1:8">
      <c r="A962" s="225" t="s">
        <v>912</v>
      </c>
      <c r="B962" s="150" t="s">
        <v>1403</v>
      </c>
      <c r="C962" s="148" t="s">
        <v>1571</v>
      </c>
      <c r="D962" s="221">
        <v>16.654900000000001</v>
      </c>
      <c r="E962" s="213">
        <v>82.98</v>
      </c>
      <c r="F962" s="212">
        <v>628830.23</v>
      </c>
      <c r="G962" s="214">
        <v>43831</v>
      </c>
      <c r="H962" s="214">
        <v>146098</v>
      </c>
    </row>
    <row r="963" spans="1:8">
      <c r="A963" s="191" t="s">
        <v>913</v>
      </c>
      <c r="B963" s="149" t="s">
        <v>1403</v>
      </c>
      <c r="C963" s="181" t="s">
        <v>1572</v>
      </c>
      <c r="D963" s="221">
        <v>2.4996999999999998</v>
      </c>
      <c r="E963" s="213">
        <v>4.7</v>
      </c>
      <c r="F963" s="212">
        <v>203646.13</v>
      </c>
      <c r="G963" s="214">
        <v>43831</v>
      </c>
      <c r="H963" s="214">
        <v>146098</v>
      </c>
    </row>
    <row r="964" spans="1:8">
      <c r="A964" s="191" t="s">
        <v>914</v>
      </c>
      <c r="B964" s="149" t="s">
        <v>1403</v>
      </c>
      <c r="C964" s="181" t="s">
        <v>1572</v>
      </c>
      <c r="D964" s="221">
        <v>9.5733999999999995</v>
      </c>
      <c r="E964" s="213">
        <v>59.52</v>
      </c>
      <c r="F964" s="212">
        <v>395067.4</v>
      </c>
      <c r="G964" s="214">
        <v>43831</v>
      </c>
      <c r="H964" s="214">
        <v>146098</v>
      </c>
    </row>
    <row r="965" spans="1:8">
      <c r="A965" s="191" t="s">
        <v>915</v>
      </c>
      <c r="B965" s="149" t="s">
        <v>1403</v>
      </c>
      <c r="C965" s="181" t="s">
        <v>1572</v>
      </c>
      <c r="D965" s="221">
        <v>11.165699999999999</v>
      </c>
      <c r="E965" s="213">
        <v>66.72</v>
      </c>
      <c r="F965" s="212">
        <v>447740.06</v>
      </c>
      <c r="G965" s="214">
        <v>43831</v>
      </c>
      <c r="H965" s="214">
        <v>146098</v>
      </c>
    </row>
    <row r="966" spans="1:8">
      <c r="A966" s="225" t="s">
        <v>916</v>
      </c>
      <c r="B966" s="150" t="s">
        <v>1403</v>
      </c>
      <c r="C966" s="148" t="s">
        <v>1572</v>
      </c>
      <c r="D966" s="221">
        <v>14.5777</v>
      </c>
      <c r="E966" s="213">
        <v>78.81</v>
      </c>
      <c r="F966" s="212">
        <v>558827.77</v>
      </c>
      <c r="G966" s="214">
        <v>43831</v>
      </c>
      <c r="H966" s="214">
        <v>146098</v>
      </c>
    </row>
    <row r="967" spans="1:8">
      <c r="A967" s="191" t="s">
        <v>917</v>
      </c>
      <c r="B967" s="149" t="s">
        <v>1403</v>
      </c>
      <c r="C967" s="181" t="s">
        <v>1573</v>
      </c>
      <c r="D967" s="221">
        <v>4.5362999999999998</v>
      </c>
      <c r="E967" s="213">
        <v>13.88</v>
      </c>
      <c r="F967" s="212">
        <v>239823.03</v>
      </c>
      <c r="G967" s="214">
        <v>43831</v>
      </c>
      <c r="H967" s="214">
        <v>146098</v>
      </c>
    </row>
    <row r="968" spans="1:8">
      <c r="A968" s="191" t="s">
        <v>918</v>
      </c>
      <c r="B968" s="149" t="s">
        <v>1403</v>
      </c>
      <c r="C968" s="181" t="s">
        <v>1573</v>
      </c>
      <c r="D968" s="221">
        <v>6.9187000000000003</v>
      </c>
      <c r="E968" s="213">
        <v>45.48</v>
      </c>
      <c r="F968" s="212">
        <v>307757.14</v>
      </c>
      <c r="G968" s="214">
        <v>43831</v>
      </c>
      <c r="H968" s="214">
        <v>146098</v>
      </c>
    </row>
    <row r="969" spans="1:8">
      <c r="A969" s="191" t="s">
        <v>919</v>
      </c>
      <c r="B969" s="149" t="s">
        <v>1403</v>
      </c>
      <c r="C969" s="181" t="s">
        <v>1573</v>
      </c>
      <c r="D969" s="221">
        <v>8.6715999999999998</v>
      </c>
      <c r="E969" s="213">
        <v>55.29</v>
      </c>
      <c r="F969" s="212">
        <v>354827.94</v>
      </c>
      <c r="G969" s="214">
        <v>43831</v>
      </c>
      <c r="H969" s="214">
        <v>146098</v>
      </c>
    </row>
    <row r="970" spans="1:8">
      <c r="A970" s="225" t="s">
        <v>920</v>
      </c>
      <c r="B970" s="150" t="s">
        <v>1403</v>
      </c>
      <c r="C970" s="148" t="s">
        <v>1573</v>
      </c>
      <c r="D970" s="221">
        <v>12.307</v>
      </c>
      <c r="E970" s="213">
        <v>65.94</v>
      </c>
      <c r="F970" s="212">
        <v>483849.95</v>
      </c>
      <c r="G970" s="214">
        <v>43831</v>
      </c>
      <c r="H970" s="214">
        <v>146098</v>
      </c>
    </row>
    <row r="971" spans="1:8">
      <c r="A971" s="191" t="s">
        <v>921</v>
      </c>
      <c r="B971" s="149" t="s">
        <v>1403</v>
      </c>
      <c r="C971" s="181" t="s">
        <v>1574</v>
      </c>
      <c r="D971" s="221">
        <v>2.5629</v>
      </c>
      <c r="E971" s="213">
        <v>13.62</v>
      </c>
      <c r="F971" s="212">
        <v>130652.34</v>
      </c>
      <c r="G971" s="214">
        <v>43831</v>
      </c>
      <c r="H971" s="214">
        <v>146098</v>
      </c>
    </row>
    <row r="972" spans="1:8">
      <c r="A972" s="191" t="s">
        <v>922</v>
      </c>
      <c r="B972" s="149" t="s">
        <v>1403</v>
      </c>
      <c r="C972" s="181" t="s">
        <v>1574</v>
      </c>
      <c r="D972" s="221">
        <v>4.8623000000000003</v>
      </c>
      <c r="E972" s="213">
        <v>36.46</v>
      </c>
      <c r="F972" s="212">
        <v>206009.71</v>
      </c>
      <c r="G972" s="214">
        <v>43831</v>
      </c>
      <c r="H972" s="214">
        <v>146098</v>
      </c>
    </row>
    <row r="973" spans="1:8">
      <c r="A973" s="191" t="s">
        <v>923</v>
      </c>
      <c r="B973" s="149" t="s">
        <v>1403</v>
      </c>
      <c r="C973" s="181" t="s">
        <v>1574</v>
      </c>
      <c r="D973" s="221">
        <v>7.4798</v>
      </c>
      <c r="E973" s="213">
        <v>53.02</v>
      </c>
      <c r="F973" s="212">
        <v>303711.53999999998</v>
      </c>
      <c r="G973" s="214">
        <v>43831</v>
      </c>
      <c r="H973" s="214">
        <v>146098</v>
      </c>
    </row>
    <row r="974" spans="1:8">
      <c r="A974" s="225" t="s">
        <v>924</v>
      </c>
      <c r="B974" s="150" t="s">
        <v>1403</v>
      </c>
      <c r="C974" s="148" t="s">
        <v>1574</v>
      </c>
      <c r="D974" s="221">
        <v>9.6301000000000005</v>
      </c>
      <c r="E974" s="213">
        <v>58.75</v>
      </c>
      <c r="F974" s="212">
        <v>339814.54</v>
      </c>
      <c r="G974" s="214">
        <v>43831</v>
      </c>
      <c r="H974" s="214">
        <v>146098</v>
      </c>
    </row>
    <row r="975" spans="1:8">
      <c r="A975" s="191" t="s">
        <v>925</v>
      </c>
      <c r="B975" s="149" t="s">
        <v>1403</v>
      </c>
      <c r="C975" s="181" t="s">
        <v>1575</v>
      </c>
      <c r="D975" s="221">
        <v>3.7437</v>
      </c>
      <c r="E975" s="213">
        <v>24.37</v>
      </c>
      <c r="F975" s="212">
        <v>170662.48</v>
      </c>
      <c r="G975" s="214">
        <v>43831</v>
      </c>
      <c r="H975" s="214">
        <v>146098</v>
      </c>
    </row>
    <row r="976" spans="1:8">
      <c r="A976" s="191" t="s">
        <v>926</v>
      </c>
      <c r="B976" s="149" t="s">
        <v>1403</v>
      </c>
      <c r="C976" s="181" t="s">
        <v>1575</v>
      </c>
      <c r="D976" s="221">
        <v>4.8693999999999997</v>
      </c>
      <c r="E976" s="213">
        <v>34.64</v>
      </c>
      <c r="F976" s="212">
        <v>216744.27</v>
      </c>
      <c r="G976" s="214">
        <v>43831</v>
      </c>
      <c r="H976" s="214">
        <v>146098</v>
      </c>
    </row>
    <row r="977" spans="1:8">
      <c r="A977" s="191" t="s">
        <v>927</v>
      </c>
      <c r="B977" s="149" t="s">
        <v>1403</v>
      </c>
      <c r="C977" s="181" t="s">
        <v>1575</v>
      </c>
      <c r="D977" s="221">
        <v>6.3474000000000004</v>
      </c>
      <c r="E977" s="213">
        <v>42.54</v>
      </c>
      <c r="F977" s="212">
        <v>279860.76</v>
      </c>
      <c r="G977" s="214">
        <v>43831</v>
      </c>
      <c r="H977" s="214">
        <v>146098</v>
      </c>
    </row>
    <row r="978" spans="1:8">
      <c r="A978" s="225" t="s">
        <v>928</v>
      </c>
      <c r="B978" s="150" t="s">
        <v>1403</v>
      </c>
      <c r="C978" s="148" t="s">
        <v>1575</v>
      </c>
      <c r="D978" s="221">
        <v>9.9443999999999999</v>
      </c>
      <c r="E978" s="213">
        <v>51.68</v>
      </c>
      <c r="F978" s="212">
        <v>417215.06</v>
      </c>
      <c r="G978" s="214">
        <v>43831</v>
      </c>
      <c r="H978" s="214">
        <v>146098</v>
      </c>
    </row>
    <row r="979" spans="1:8">
      <c r="A979" s="191" t="s">
        <v>929</v>
      </c>
      <c r="B979" s="149" t="s">
        <v>1403</v>
      </c>
      <c r="C979" s="181" t="s">
        <v>1576</v>
      </c>
      <c r="D979" s="221">
        <v>2.4182999999999999</v>
      </c>
      <c r="E979" s="213">
        <v>15.72</v>
      </c>
      <c r="F979" s="212">
        <v>113840.79</v>
      </c>
      <c r="G979" s="214">
        <v>43831</v>
      </c>
      <c r="H979" s="214">
        <v>146098</v>
      </c>
    </row>
    <row r="980" spans="1:8">
      <c r="A980" s="191" t="s">
        <v>930</v>
      </c>
      <c r="B980" s="149" t="s">
        <v>1403</v>
      </c>
      <c r="C980" s="181" t="s">
        <v>1576</v>
      </c>
      <c r="D980" s="221">
        <v>3.6484999999999999</v>
      </c>
      <c r="E980" s="213">
        <v>27.04</v>
      </c>
      <c r="F980" s="212">
        <v>160788.75</v>
      </c>
      <c r="G980" s="214">
        <v>43831</v>
      </c>
      <c r="H980" s="214">
        <v>146098</v>
      </c>
    </row>
    <row r="981" spans="1:8">
      <c r="A981" s="191" t="s">
        <v>931</v>
      </c>
      <c r="B981" s="149" t="s">
        <v>1403</v>
      </c>
      <c r="C981" s="181" t="s">
        <v>1576</v>
      </c>
      <c r="D981" s="221">
        <v>5.2020999999999997</v>
      </c>
      <c r="E981" s="213">
        <v>36.25</v>
      </c>
      <c r="F981" s="212">
        <v>230183.31</v>
      </c>
      <c r="G981" s="214">
        <v>43831</v>
      </c>
      <c r="H981" s="214">
        <v>146098</v>
      </c>
    </row>
    <row r="982" spans="1:8">
      <c r="A982" s="225" t="s">
        <v>932</v>
      </c>
      <c r="B982" s="150" t="s">
        <v>1403</v>
      </c>
      <c r="C982" s="148" t="s">
        <v>1576</v>
      </c>
      <c r="D982" s="221">
        <v>9.3818999999999999</v>
      </c>
      <c r="E982" s="213">
        <v>52.44</v>
      </c>
      <c r="F982" s="212">
        <v>414670.92</v>
      </c>
      <c r="G982" s="214">
        <v>43831</v>
      </c>
      <c r="H982" s="214">
        <v>146098</v>
      </c>
    </row>
    <row r="983" spans="1:8">
      <c r="A983" s="191" t="s">
        <v>933</v>
      </c>
      <c r="B983" s="149" t="s">
        <v>1403</v>
      </c>
      <c r="C983" s="181" t="s">
        <v>1577</v>
      </c>
      <c r="D983" s="221">
        <v>4.0820999999999996</v>
      </c>
      <c r="E983" s="213">
        <v>7.38</v>
      </c>
      <c r="F983" s="212">
        <v>73007.55</v>
      </c>
      <c r="G983" s="214">
        <v>43831</v>
      </c>
      <c r="H983" s="214">
        <v>146098</v>
      </c>
    </row>
    <row r="984" spans="1:8">
      <c r="A984" s="191" t="s">
        <v>934</v>
      </c>
      <c r="B984" s="149" t="s">
        <v>1403</v>
      </c>
      <c r="C984" s="181" t="s">
        <v>1577</v>
      </c>
      <c r="D984" s="221">
        <v>4.3914999999999997</v>
      </c>
      <c r="E984" s="213">
        <v>17.010000000000002</v>
      </c>
      <c r="F984" s="212">
        <v>221776.68</v>
      </c>
      <c r="G984" s="214">
        <v>43831</v>
      </c>
      <c r="H984" s="214">
        <v>146098</v>
      </c>
    </row>
    <row r="985" spans="1:8">
      <c r="A985" s="191" t="s">
        <v>935</v>
      </c>
      <c r="B985" s="149" t="s">
        <v>1403</v>
      </c>
      <c r="C985" s="181" t="s">
        <v>1577</v>
      </c>
      <c r="D985" s="221">
        <v>7.5701999999999998</v>
      </c>
      <c r="E985" s="213">
        <v>30</v>
      </c>
      <c r="F985" s="212">
        <v>361024.23</v>
      </c>
      <c r="G985" s="214">
        <v>43831</v>
      </c>
      <c r="H985" s="214">
        <v>146098</v>
      </c>
    </row>
    <row r="986" spans="1:8">
      <c r="A986" s="225" t="s">
        <v>936</v>
      </c>
      <c r="B986" s="150" t="s">
        <v>1403</v>
      </c>
      <c r="C986" s="148" t="s">
        <v>1577</v>
      </c>
      <c r="D986" s="221">
        <v>15.3432</v>
      </c>
      <c r="E986" s="213">
        <v>56.29</v>
      </c>
      <c r="F986" s="212">
        <v>607990.84</v>
      </c>
      <c r="G986" s="214">
        <v>43831</v>
      </c>
      <c r="H986" s="214">
        <v>146098</v>
      </c>
    </row>
    <row r="987" spans="1:8">
      <c r="A987" s="191" t="s">
        <v>937</v>
      </c>
      <c r="B987" s="149" t="s">
        <v>1403</v>
      </c>
      <c r="C987" s="181" t="s">
        <v>1578</v>
      </c>
      <c r="D987" s="221">
        <v>1.7806999999999999</v>
      </c>
      <c r="E987" s="213">
        <v>10.52</v>
      </c>
      <c r="F987" s="212">
        <v>92285.92</v>
      </c>
      <c r="G987" s="214">
        <v>43831</v>
      </c>
      <c r="H987" s="214">
        <v>146098</v>
      </c>
    </row>
    <row r="988" spans="1:8">
      <c r="A988" s="191" t="s">
        <v>938</v>
      </c>
      <c r="B988" s="149" t="s">
        <v>1403</v>
      </c>
      <c r="C988" s="181" t="s">
        <v>1578</v>
      </c>
      <c r="D988" s="221">
        <v>2.9855</v>
      </c>
      <c r="E988" s="213">
        <v>18.66</v>
      </c>
      <c r="F988" s="212">
        <v>147634.13</v>
      </c>
      <c r="G988" s="214">
        <v>43831</v>
      </c>
      <c r="H988" s="214">
        <v>146098</v>
      </c>
    </row>
    <row r="989" spans="1:8">
      <c r="A989" s="191" t="s">
        <v>939</v>
      </c>
      <c r="B989" s="149" t="s">
        <v>1403</v>
      </c>
      <c r="C989" s="181" t="s">
        <v>1578</v>
      </c>
      <c r="D989" s="221">
        <v>4.9660000000000002</v>
      </c>
      <c r="E989" s="213">
        <v>28.67</v>
      </c>
      <c r="F989" s="212">
        <v>236819.31</v>
      </c>
      <c r="G989" s="214">
        <v>43831</v>
      </c>
      <c r="H989" s="214">
        <v>146098</v>
      </c>
    </row>
    <row r="990" spans="1:8">
      <c r="A990" s="225" t="s">
        <v>940</v>
      </c>
      <c r="B990" s="150" t="s">
        <v>1403</v>
      </c>
      <c r="C990" s="148" t="s">
        <v>1578</v>
      </c>
      <c r="D990" s="221">
        <v>8.6959</v>
      </c>
      <c r="E990" s="213">
        <v>32.43</v>
      </c>
      <c r="F990" s="212">
        <v>392470.85</v>
      </c>
      <c r="G990" s="214">
        <v>43831</v>
      </c>
      <c r="H990" s="214">
        <v>146098</v>
      </c>
    </row>
    <row r="991" spans="1:8">
      <c r="A991" s="191" t="s">
        <v>941</v>
      </c>
      <c r="B991" s="149" t="s">
        <v>1403</v>
      </c>
      <c r="C991" s="181" t="s">
        <v>1579</v>
      </c>
      <c r="D991" s="221">
        <v>2.4241999999999999</v>
      </c>
      <c r="E991" s="213">
        <v>16.920000000000002</v>
      </c>
      <c r="F991" s="212">
        <v>111922.71</v>
      </c>
      <c r="G991" s="214">
        <v>43831</v>
      </c>
      <c r="H991" s="214">
        <v>146098</v>
      </c>
    </row>
    <row r="992" spans="1:8">
      <c r="A992" s="191" t="s">
        <v>942</v>
      </c>
      <c r="B992" s="149" t="s">
        <v>1403</v>
      </c>
      <c r="C992" s="181" t="s">
        <v>1579</v>
      </c>
      <c r="D992" s="221">
        <v>3.2949000000000002</v>
      </c>
      <c r="E992" s="213">
        <v>23.35</v>
      </c>
      <c r="F992" s="212">
        <v>151484.82</v>
      </c>
      <c r="G992" s="214">
        <v>43831</v>
      </c>
      <c r="H992" s="214">
        <v>146098</v>
      </c>
    </row>
    <row r="993" spans="1:8">
      <c r="A993" s="191" t="s">
        <v>943</v>
      </c>
      <c r="B993" s="149" t="s">
        <v>1403</v>
      </c>
      <c r="C993" s="181" t="s">
        <v>1579</v>
      </c>
      <c r="D993" s="221">
        <v>4.4044999999999996</v>
      </c>
      <c r="E993" s="213">
        <v>29.78</v>
      </c>
      <c r="F993" s="212">
        <v>194106.2</v>
      </c>
      <c r="G993" s="214">
        <v>43831</v>
      </c>
      <c r="H993" s="214">
        <v>146098</v>
      </c>
    </row>
    <row r="994" spans="1:8">
      <c r="A994" s="225" t="s">
        <v>944</v>
      </c>
      <c r="B994" s="150" t="s">
        <v>1403</v>
      </c>
      <c r="C994" s="148" t="s">
        <v>1579</v>
      </c>
      <c r="D994" s="221">
        <v>6.3815</v>
      </c>
      <c r="E994" s="213">
        <v>35.6</v>
      </c>
      <c r="F994" s="212">
        <v>284842.96000000002</v>
      </c>
      <c r="G994" s="214">
        <v>43831</v>
      </c>
      <c r="H994" s="214">
        <v>146098</v>
      </c>
    </row>
    <row r="995" spans="1:8">
      <c r="A995" s="191" t="s">
        <v>945</v>
      </c>
      <c r="B995" s="149" t="s">
        <v>1403</v>
      </c>
      <c r="C995" s="181" t="s">
        <v>1580</v>
      </c>
      <c r="D995" s="221">
        <v>1.9762999999999999</v>
      </c>
      <c r="E995" s="213">
        <v>13.39</v>
      </c>
      <c r="F995" s="212">
        <v>97684.54</v>
      </c>
      <c r="G995" s="214">
        <v>43831</v>
      </c>
      <c r="H995" s="214">
        <v>146098</v>
      </c>
    </row>
    <row r="996" spans="1:8">
      <c r="A996" s="191" t="s">
        <v>946</v>
      </c>
      <c r="B996" s="149" t="s">
        <v>1403</v>
      </c>
      <c r="C996" s="181" t="s">
        <v>1580</v>
      </c>
      <c r="D996" s="221">
        <v>3.0935999999999999</v>
      </c>
      <c r="E996" s="213">
        <v>19.98</v>
      </c>
      <c r="F996" s="212">
        <v>145015.22</v>
      </c>
      <c r="G996" s="214">
        <v>43831</v>
      </c>
      <c r="H996" s="214">
        <v>146098</v>
      </c>
    </row>
    <row r="997" spans="1:8">
      <c r="A997" s="191" t="s">
        <v>947</v>
      </c>
      <c r="B997" s="149" t="s">
        <v>1403</v>
      </c>
      <c r="C997" s="181" t="s">
        <v>1580</v>
      </c>
      <c r="D997" s="221">
        <v>4.3311000000000002</v>
      </c>
      <c r="E997" s="213">
        <v>28.8</v>
      </c>
      <c r="F997" s="212">
        <v>220543.89</v>
      </c>
      <c r="G997" s="214">
        <v>43831</v>
      </c>
      <c r="H997" s="214">
        <v>146098</v>
      </c>
    </row>
    <row r="998" spans="1:8">
      <c r="A998" s="225" t="s">
        <v>948</v>
      </c>
      <c r="B998" s="150" t="s">
        <v>1403</v>
      </c>
      <c r="C998" s="148" t="s">
        <v>1580</v>
      </c>
      <c r="D998" s="221">
        <v>7.4996</v>
      </c>
      <c r="E998" s="213">
        <v>28.8</v>
      </c>
      <c r="F998" s="212">
        <v>445398.16</v>
      </c>
      <c r="G998" s="214">
        <v>43831</v>
      </c>
      <c r="H998" s="214">
        <v>146098</v>
      </c>
    </row>
    <row r="999" spans="1:8">
      <c r="A999" s="191" t="s">
        <v>949</v>
      </c>
      <c r="B999" s="149" t="s">
        <v>1403</v>
      </c>
      <c r="C999" s="181" t="s">
        <v>1581</v>
      </c>
      <c r="D999" s="221">
        <v>1.3413999999999999</v>
      </c>
      <c r="E999" s="213">
        <v>9.74</v>
      </c>
      <c r="F999" s="212">
        <v>71437.25</v>
      </c>
      <c r="G999" s="214">
        <v>43831</v>
      </c>
      <c r="H999" s="214">
        <v>146098</v>
      </c>
    </row>
    <row r="1000" spans="1:8">
      <c r="A1000" s="191" t="s">
        <v>950</v>
      </c>
      <c r="B1000" s="149" t="s">
        <v>1403</v>
      </c>
      <c r="C1000" s="181" t="s">
        <v>1581</v>
      </c>
      <c r="D1000" s="221">
        <v>2.2667999999999999</v>
      </c>
      <c r="E1000" s="213">
        <v>16.72</v>
      </c>
      <c r="F1000" s="212">
        <v>108901.46</v>
      </c>
      <c r="G1000" s="214">
        <v>43831</v>
      </c>
      <c r="H1000" s="214">
        <v>146098</v>
      </c>
    </row>
    <row r="1001" spans="1:8">
      <c r="A1001" s="191" t="s">
        <v>951</v>
      </c>
      <c r="B1001" s="149" t="s">
        <v>1403</v>
      </c>
      <c r="C1001" s="181" t="s">
        <v>1581</v>
      </c>
      <c r="D1001" s="221">
        <v>3.8696000000000002</v>
      </c>
      <c r="E1001" s="213">
        <v>26.43</v>
      </c>
      <c r="F1001" s="212">
        <v>167362.76</v>
      </c>
      <c r="G1001" s="214">
        <v>43831</v>
      </c>
      <c r="H1001" s="214">
        <v>146098</v>
      </c>
    </row>
    <row r="1002" spans="1:8">
      <c r="A1002" s="225" t="s">
        <v>952</v>
      </c>
      <c r="B1002" s="150" t="s">
        <v>1403</v>
      </c>
      <c r="C1002" s="148" t="s">
        <v>1581</v>
      </c>
      <c r="D1002" s="221">
        <v>6.8869999999999996</v>
      </c>
      <c r="E1002" s="213">
        <v>35.729999999999997</v>
      </c>
      <c r="F1002" s="212">
        <v>278235.98</v>
      </c>
      <c r="G1002" s="214">
        <v>43831</v>
      </c>
      <c r="H1002" s="214">
        <v>146098</v>
      </c>
    </row>
    <row r="1003" spans="1:8">
      <c r="A1003" s="191" t="s">
        <v>953</v>
      </c>
      <c r="B1003" s="149" t="s">
        <v>1403</v>
      </c>
      <c r="C1003" s="181" t="s">
        <v>1582</v>
      </c>
      <c r="D1003" s="221">
        <v>1.0403</v>
      </c>
      <c r="E1003" s="213">
        <v>5.3</v>
      </c>
      <c r="F1003" s="212">
        <v>72927.009999999995</v>
      </c>
      <c r="G1003" s="214">
        <v>43831</v>
      </c>
      <c r="H1003" s="214">
        <v>146098</v>
      </c>
    </row>
    <row r="1004" spans="1:8">
      <c r="A1004" s="191" t="s">
        <v>954</v>
      </c>
      <c r="B1004" s="149" t="s">
        <v>1403</v>
      </c>
      <c r="C1004" s="181" t="s">
        <v>1582</v>
      </c>
      <c r="D1004" s="221">
        <v>2.238</v>
      </c>
      <c r="E1004" s="213">
        <v>11.14</v>
      </c>
      <c r="F1004" s="212">
        <v>136536.26999999999</v>
      </c>
      <c r="G1004" s="214">
        <v>43831</v>
      </c>
      <c r="H1004" s="214">
        <v>146098</v>
      </c>
    </row>
    <row r="1005" spans="1:8">
      <c r="A1005" s="191" t="s">
        <v>955</v>
      </c>
      <c r="B1005" s="149" t="s">
        <v>1403</v>
      </c>
      <c r="C1005" s="181" t="s">
        <v>1582</v>
      </c>
      <c r="D1005" s="221">
        <v>4.0826000000000002</v>
      </c>
      <c r="E1005" s="213">
        <v>19.23</v>
      </c>
      <c r="F1005" s="212">
        <v>220811.02</v>
      </c>
      <c r="G1005" s="214">
        <v>43831</v>
      </c>
      <c r="H1005" s="214">
        <v>146098</v>
      </c>
    </row>
    <row r="1006" spans="1:8">
      <c r="A1006" s="225" t="s">
        <v>956</v>
      </c>
      <c r="B1006" s="150" t="s">
        <v>1403</v>
      </c>
      <c r="C1006" s="148" t="s">
        <v>1582</v>
      </c>
      <c r="D1006" s="221">
        <v>7.8060999999999998</v>
      </c>
      <c r="E1006" s="213">
        <v>26.17</v>
      </c>
      <c r="F1006" s="212">
        <v>383446.11</v>
      </c>
      <c r="G1006" s="214">
        <v>43831</v>
      </c>
      <c r="H1006" s="214">
        <v>146098</v>
      </c>
    </row>
    <row r="1007" spans="1:8">
      <c r="A1007" s="191" t="s">
        <v>957</v>
      </c>
      <c r="B1007" s="149" t="s">
        <v>1403</v>
      </c>
      <c r="C1007" s="181" t="s">
        <v>1583</v>
      </c>
      <c r="D1007" s="221">
        <v>1.5094000000000001</v>
      </c>
      <c r="E1007" s="213">
        <v>10.42</v>
      </c>
      <c r="F1007" s="212">
        <v>73067.710000000006</v>
      </c>
      <c r="G1007" s="214">
        <v>43831</v>
      </c>
      <c r="H1007" s="214">
        <v>146098</v>
      </c>
    </row>
    <row r="1008" spans="1:8">
      <c r="A1008" s="191" t="s">
        <v>958</v>
      </c>
      <c r="B1008" s="149" t="s">
        <v>1403</v>
      </c>
      <c r="C1008" s="181" t="s">
        <v>1583</v>
      </c>
      <c r="D1008" s="221">
        <v>2.0369999999999999</v>
      </c>
      <c r="E1008" s="213">
        <v>13.82</v>
      </c>
      <c r="F1008" s="212">
        <v>97764.52</v>
      </c>
      <c r="G1008" s="214">
        <v>43831</v>
      </c>
      <c r="H1008" s="214">
        <v>146098</v>
      </c>
    </row>
    <row r="1009" spans="1:8">
      <c r="A1009" s="191" t="s">
        <v>959</v>
      </c>
      <c r="B1009" s="149" t="s">
        <v>1403</v>
      </c>
      <c r="C1009" s="181" t="s">
        <v>1583</v>
      </c>
      <c r="D1009" s="221">
        <v>2.6455000000000002</v>
      </c>
      <c r="E1009" s="213">
        <v>15.76</v>
      </c>
      <c r="F1009" s="212">
        <v>128856.7</v>
      </c>
      <c r="G1009" s="214">
        <v>43831</v>
      </c>
      <c r="H1009" s="214">
        <v>146098</v>
      </c>
    </row>
    <row r="1010" spans="1:8">
      <c r="A1010" s="225" t="s">
        <v>960</v>
      </c>
      <c r="B1010" s="150" t="s">
        <v>1403</v>
      </c>
      <c r="C1010" s="148" t="s">
        <v>1583</v>
      </c>
      <c r="D1010" s="221">
        <v>5.1352000000000002</v>
      </c>
      <c r="E1010" s="213">
        <v>18.55</v>
      </c>
      <c r="F1010" s="212">
        <v>261904.52</v>
      </c>
      <c r="G1010" s="214">
        <v>43831</v>
      </c>
      <c r="H1010" s="214">
        <v>146098</v>
      </c>
    </row>
    <row r="1011" spans="1:8">
      <c r="A1011" s="191" t="s">
        <v>961</v>
      </c>
      <c r="B1011" s="149" t="s">
        <v>1403</v>
      </c>
      <c r="C1011" s="181" t="s">
        <v>1584</v>
      </c>
      <c r="D1011" s="221">
        <v>1.1853</v>
      </c>
      <c r="E1011" s="213">
        <v>7.63</v>
      </c>
      <c r="F1011" s="212">
        <v>61615.839999999997</v>
      </c>
      <c r="G1011" s="214">
        <v>43831</v>
      </c>
      <c r="H1011" s="214">
        <v>146098</v>
      </c>
    </row>
    <row r="1012" spans="1:8">
      <c r="A1012" s="191" t="s">
        <v>962</v>
      </c>
      <c r="B1012" s="149" t="s">
        <v>1403</v>
      </c>
      <c r="C1012" s="181" t="s">
        <v>1584</v>
      </c>
      <c r="D1012" s="221">
        <v>1.7114</v>
      </c>
      <c r="E1012" s="213">
        <v>11.17</v>
      </c>
      <c r="F1012" s="212">
        <v>89984.91</v>
      </c>
      <c r="G1012" s="214">
        <v>43831</v>
      </c>
      <c r="H1012" s="214">
        <v>146098</v>
      </c>
    </row>
    <row r="1013" spans="1:8">
      <c r="A1013" s="191" t="s">
        <v>963</v>
      </c>
      <c r="B1013" s="149" t="s">
        <v>1403</v>
      </c>
      <c r="C1013" s="181" t="s">
        <v>1584</v>
      </c>
      <c r="D1013" s="221">
        <v>2.9607000000000001</v>
      </c>
      <c r="E1013" s="213">
        <v>16.34</v>
      </c>
      <c r="F1013" s="212">
        <v>160828.78</v>
      </c>
      <c r="G1013" s="214">
        <v>43831</v>
      </c>
      <c r="H1013" s="214">
        <v>146098</v>
      </c>
    </row>
    <row r="1014" spans="1:8">
      <c r="A1014" s="225" t="s">
        <v>964</v>
      </c>
      <c r="B1014" s="150" t="s">
        <v>1403</v>
      </c>
      <c r="C1014" s="148" t="s">
        <v>1584</v>
      </c>
      <c r="D1014" s="221">
        <v>4.3916000000000004</v>
      </c>
      <c r="E1014" s="213">
        <v>27</v>
      </c>
      <c r="F1014" s="212">
        <v>200984.07</v>
      </c>
      <c r="G1014" s="214">
        <v>43831</v>
      </c>
      <c r="H1014" s="214">
        <v>146098</v>
      </c>
    </row>
    <row r="1015" spans="1:8">
      <c r="A1015" s="191" t="s">
        <v>965</v>
      </c>
      <c r="B1015" s="149" t="s">
        <v>1403</v>
      </c>
      <c r="C1015" s="181" t="s">
        <v>1585</v>
      </c>
      <c r="D1015" s="221">
        <v>1.2693000000000001</v>
      </c>
      <c r="E1015" s="213">
        <v>8.9499999999999993</v>
      </c>
      <c r="F1015" s="212">
        <v>66262.06</v>
      </c>
      <c r="G1015" s="214">
        <v>43831</v>
      </c>
      <c r="H1015" s="214">
        <v>146098</v>
      </c>
    </row>
    <row r="1016" spans="1:8">
      <c r="A1016" s="191" t="s">
        <v>966</v>
      </c>
      <c r="B1016" s="149" t="s">
        <v>1403</v>
      </c>
      <c r="C1016" s="181" t="s">
        <v>1585</v>
      </c>
      <c r="D1016" s="221">
        <v>1.7942</v>
      </c>
      <c r="E1016" s="213">
        <v>12.64</v>
      </c>
      <c r="F1016" s="212">
        <v>93717.47</v>
      </c>
      <c r="G1016" s="214">
        <v>43831</v>
      </c>
      <c r="H1016" s="214">
        <v>146098</v>
      </c>
    </row>
    <row r="1017" spans="1:8">
      <c r="A1017" s="191" t="s">
        <v>967</v>
      </c>
      <c r="B1017" s="149" t="s">
        <v>1403</v>
      </c>
      <c r="C1017" s="181" t="s">
        <v>1585</v>
      </c>
      <c r="D1017" s="221">
        <v>2.6562999999999999</v>
      </c>
      <c r="E1017" s="213">
        <v>16.04</v>
      </c>
      <c r="F1017" s="212">
        <v>138433.42000000001</v>
      </c>
      <c r="G1017" s="214">
        <v>43831</v>
      </c>
      <c r="H1017" s="214">
        <v>146098</v>
      </c>
    </row>
    <row r="1018" spans="1:8">
      <c r="A1018" s="225" t="s">
        <v>968</v>
      </c>
      <c r="B1018" s="150" t="s">
        <v>1403</v>
      </c>
      <c r="C1018" s="148" t="s">
        <v>1585</v>
      </c>
      <c r="D1018" s="221">
        <v>3.9262000000000001</v>
      </c>
      <c r="E1018" s="213">
        <v>17.64</v>
      </c>
      <c r="F1018" s="212">
        <v>131061.71</v>
      </c>
      <c r="G1018" s="214">
        <v>43831</v>
      </c>
      <c r="H1018" s="214">
        <v>146098</v>
      </c>
    </row>
    <row r="1019" spans="1:8">
      <c r="A1019" s="191" t="s">
        <v>969</v>
      </c>
      <c r="B1019" s="149" t="s">
        <v>1403</v>
      </c>
      <c r="C1019" s="181" t="s">
        <v>1586</v>
      </c>
      <c r="D1019" s="221">
        <v>0.15229999999999999</v>
      </c>
      <c r="E1019" s="213">
        <v>2.5</v>
      </c>
      <c r="F1019" s="212">
        <v>30000</v>
      </c>
      <c r="G1019" s="214">
        <v>43831</v>
      </c>
      <c r="H1019" s="214">
        <v>146098</v>
      </c>
    </row>
    <row r="1020" spans="1:8">
      <c r="A1020" s="191" t="s">
        <v>970</v>
      </c>
      <c r="B1020" s="149" t="s">
        <v>1403</v>
      </c>
      <c r="C1020" s="181" t="s">
        <v>1586</v>
      </c>
      <c r="D1020" s="221">
        <v>0.27450000000000002</v>
      </c>
      <c r="E1020" s="213">
        <v>2.9</v>
      </c>
      <c r="F1020" s="212">
        <v>30000</v>
      </c>
      <c r="G1020" s="214">
        <v>43831</v>
      </c>
      <c r="H1020" s="214">
        <v>146098</v>
      </c>
    </row>
    <row r="1021" spans="1:8">
      <c r="A1021" s="191" t="s">
        <v>971</v>
      </c>
      <c r="B1021" s="149" t="s">
        <v>1403</v>
      </c>
      <c r="C1021" s="181" t="s">
        <v>1586</v>
      </c>
      <c r="D1021" s="221">
        <v>0.76739999999999997</v>
      </c>
      <c r="E1021" s="213">
        <v>5.34</v>
      </c>
      <c r="F1021" s="212">
        <v>50313.31</v>
      </c>
      <c r="G1021" s="214">
        <v>43831</v>
      </c>
      <c r="H1021" s="214">
        <v>146098</v>
      </c>
    </row>
    <row r="1022" spans="1:8">
      <c r="A1022" s="225" t="s">
        <v>972</v>
      </c>
      <c r="B1022" s="150" t="s">
        <v>1403</v>
      </c>
      <c r="C1022" s="148" t="s">
        <v>1586</v>
      </c>
      <c r="D1022" s="221">
        <v>2.6598000000000002</v>
      </c>
      <c r="E1022" s="213">
        <v>18.07</v>
      </c>
      <c r="F1022" s="212">
        <v>88125.440000000002</v>
      </c>
      <c r="G1022" s="214">
        <v>43831</v>
      </c>
      <c r="H1022" s="214">
        <v>146098</v>
      </c>
    </row>
    <row r="1023" spans="1:8">
      <c r="A1023" s="191" t="s">
        <v>973</v>
      </c>
      <c r="B1023" s="149" t="s">
        <v>1403</v>
      </c>
      <c r="C1023" s="181" t="s">
        <v>1587</v>
      </c>
      <c r="D1023" s="221">
        <v>2.4119999999999999</v>
      </c>
      <c r="E1023" s="213">
        <v>5.89</v>
      </c>
      <c r="F1023" s="212">
        <v>112640.5</v>
      </c>
      <c r="G1023" s="214">
        <v>43831</v>
      </c>
      <c r="H1023" s="214">
        <v>146098</v>
      </c>
    </row>
    <row r="1024" spans="1:8">
      <c r="A1024" s="191" t="s">
        <v>974</v>
      </c>
      <c r="B1024" s="149" t="s">
        <v>1403</v>
      </c>
      <c r="C1024" s="181" t="s">
        <v>1587</v>
      </c>
      <c r="D1024" s="221">
        <v>4.3826999999999998</v>
      </c>
      <c r="E1024" s="213">
        <v>11.32</v>
      </c>
      <c r="F1024" s="212">
        <v>196926.04</v>
      </c>
      <c r="G1024" s="214">
        <v>43831</v>
      </c>
      <c r="H1024" s="214">
        <v>146098</v>
      </c>
    </row>
    <row r="1025" spans="1:8">
      <c r="A1025" s="191" t="s">
        <v>975</v>
      </c>
      <c r="B1025" s="149" t="s">
        <v>1403</v>
      </c>
      <c r="C1025" s="181" t="s">
        <v>1587</v>
      </c>
      <c r="D1025" s="221">
        <v>7.1566000000000001</v>
      </c>
      <c r="E1025" s="213">
        <v>17.89</v>
      </c>
      <c r="F1025" s="212">
        <v>293600.56</v>
      </c>
      <c r="G1025" s="214">
        <v>43831</v>
      </c>
      <c r="H1025" s="214">
        <v>146098</v>
      </c>
    </row>
    <row r="1026" spans="1:8">
      <c r="A1026" s="225" t="s">
        <v>976</v>
      </c>
      <c r="B1026" s="150" t="s">
        <v>1403</v>
      </c>
      <c r="C1026" s="148" t="s">
        <v>1587</v>
      </c>
      <c r="D1026" s="221">
        <v>12.5525</v>
      </c>
      <c r="E1026" s="213">
        <v>30.93</v>
      </c>
      <c r="F1026" s="212">
        <v>510473.62</v>
      </c>
      <c r="G1026" s="214">
        <v>43831</v>
      </c>
      <c r="H1026" s="214">
        <v>146098</v>
      </c>
    </row>
    <row r="1027" spans="1:8">
      <c r="A1027" s="191" t="s">
        <v>977</v>
      </c>
      <c r="B1027" s="149" t="s">
        <v>1403</v>
      </c>
      <c r="C1027" s="181" t="s">
        <v>1588</v>
      </c>
      <c r="D1027" s="221">
        <v>1.6504000000000001</v>
      </c>
      <c r="E1027" s="213">
        <v>4.88</v>
      </c>
      <c r="F1027" s="212">
        <v>108108.45</v>
      </c>
      <c r="G1027" s="214">
        <v>43831</v>
      </c>
      <c r="H1027" s="214">
        <v>146098</v>
      </c>
    </row>
    <row r="1028" spans="1:8">
      <c r="A1028" s="191" t="s">
        <v>978</v>
      </c>
      <c r="B1028" s="149" t="s">
        <v>1403</v>
      </c>
      <c r="C1028" s="181" t="s">
        <v>1588</v>
      </c>
      <c r="D1028" s="221">
        <v>3.0585</v>
      </c>
      <c r="E1028" s="213">
        <v>11.94</v>
      </c>
      <c r="F1028" s="212">
        <v>147159.31</v>
      </c>
      <c r="G1028" s="214">
        <v>43831</v>
      </c>
      <c r="H1028" s="214">
        <v>146098</v>
      </c>
    </row>
    <row r="1029" spans="1:8">
      <c r="A1029" s="191" t="s">
        <v>979</v>
      </c>
      <c r="B1029" s="149" t="s">
        <v>1403</v>
      </c>
      <c r="C1029" s="181" t="s">
        <v>1588</v>
      </c>
      <c r="D1029" s="221">
        <v>5.3754999999999997</v>
      </c>
      <c r="E1029" s="213">
        <v>21.51</v>
      </c>
      <c r="F1029" s="212">
        <v>266232.94</v>
      </c>
      <c r="G1029" s="214">
        <v>43831</v>
      </c>
      <c r="H1029" s="214">
        <v>146098</v>
      </c>
    </row>
    <row r="1030" spans="1:8">
      <c r="A1030" s="225" t="s">
        <v>980</v>
      </c>
      <c r="B1030" s="150" t="s">
        <v>1403</v>
      </c>
      <c r="C1030" s="148" t="s">
        <v>1588</v>
      </c>
      <c r="D1030" s="221">
        <v>11.7117</v>
      </c>
      <c r="E1030" s="213">
        <v>41.9</v>
      </c>
      <c r="F1030" s="212">
        <v>514531.88</v>
      </c>
      <c r="G1030" s="214">
        <v>43831</v>
      </c>
      <c r="H1030" s="214">
        <v>146098</v>
      </c>
    </row>
    <row r="1031" spans="1:8">
      <c r="A1031" s="191" t="s">
        <v>981</v>
      </c>
      <c r="B1031" s="149" t="s">
        <v>1403</v>
      </c>
      <c r="C1031" s="181" t="s">
        <v>1589</v>
      </c>
      <c r="D1031" s="221">
        <v>0.40660000000000002</v>
      </c>
      <c r="E1031" s="213">
        <v>2.73</v>
      </c>
      <c r="F1031" s="212">
        <v>38970.03</v>
      </c>
      <c r="G1031" s="214">
        <v>43831</v>
      </c>
      <c r="H1031" s="214">
        <v>146098</v>
      </c>
    </row>
    <row r="1032" spans="1:8">
      <c r="A1032" s="191" t="s">
        <v>982</v>
      </c>
      <c r="B1032" s="149" t="s">
        <v>1403</v>
      </c>
      <c r="C1032" s="181" t="s">
        <v>1589</v>
      </c>
      <c r="D1032" s="221">
        <v>1.2795000000000001</v>
      </c>
      <c r="E1032" s="213">
        <v>5.59</v>
      </c>
      <c r="F1032" s="212">
        <v>89966.03</v>
      </c>
      <c r="G1032" s="214">
        <v>43831</v>
      </c>
      <c r="H1032" s="214">
        <v>146098</v>
      </c>
    </row>
    <row r="1033" spans="1:8">
      <c r="A1033" s="191" t="s">
        <v>983</v>
      </c>
      <c r="B1033" s="149" t="s">
        <v>1403</v>
      </c>
      <c r="C1033" s="181" t="s">
        <v>1589</v>
      </c>
      <c r="D1033" s="221">
        <v>2.8868999999999998</v>
      </c>
      <c r="E1033" s="213">
        <v>11.28</v>
      </c>
      <c r="F1033" s="212">
        <v>174254.71</v>
      </c>
      <c r="G1033" s="214">
        <v>43831</v>
      </c>
      <c r="H1033" s="214">
        <v>146098</v>
      </c>
    </row>
    <row r="1034" spans="1:8">
      <c r="A1034" s="225" t="s">
        <v>984</v>
      </c>
      <c r="B1034" s="150" t="s">
        <v>1403</v>
      </c>
      <c r="C1034" s="148" t="s">
        <v>1589</v>
      </c>
      <c r="D1034" s="221">
        <v>6.6788999999999996</v>
      </c>
      <c r="E1034" s="213">
        <v>16.57</v>
      </c>
      <c r="F1034" s="212">
        <v>366349.53</v>
      </c>
      <c r="G1034" s="214">
        <v>43831</v>
      </c>
      <c r="H1034" s="214">
        <v>146098</v>
      </c>
    </row>
    <row r="1035" spans="1:8">
      <c r="A1035" s="191" t="s">
        <v>985</v>
      </c>
      <c r="B1035" s="149" t="s">
        <v>1403</v>
      </c>
      <c r="C1035" s="181" t="s">
        <v>1590</v>
      </c>
      <c r="D1035" s="221">
        <v>0.67100000000000004</v>
      </c>
      <c r="E1035" s="213">
        <v>4.21</v>
      </c>
      <c r="F1035" s="212">
        <v>37527.9</v>
      </c>
      <c r="G1035" s="214">
        <v>43831</v>
      </c>
      <c r="H1035" s="214">
        <v>146098</v>
      </c>
    </row>
    <row r="1036" spans="1:8">
      <c r="A1036" s="191" t="s">
        <v>986</v>
      </c>
      <c r="B1036" s="149" t="s">
        <v>1403</v>
      </c>
      <c r="C1036" s="181" t="s">
        <v>1590</v>
      </c>
      <c r="D1036" s="221">
        <v>1.1958</v>
      </c>
      <c r="E1036" s="213">
        <v>6.99</v>
      </c>
      <c r="F1036" s="212">
        <v>65113.65</v>
      </c>
      <c r="G1036" s="214">
        <v>43831</v>
      </c>
      <c r="H1036" s="214">
        <v>146098</v>
      </c>
    </row>
    <row r="1037" spans="1:8">
      <c r="A1037" s="191" t="s">
        <v>987</v>
      </c>
      <c r="B1037" s="149" t="s">
        <v>1403</v>
      </c>
      <c r="C1037" s="181" t="s">
        <v>1590</v>
      </c>
      <c r="D1037" s="221">
        <v>1.786</v>
      </c>
      <c r="E1037" s="213">
        <v>8.15</v>
      </c>
      <c r="F1037" s="212">
        <v>100840.13</v>
      </c>
      <c r="G1037" s="214">
        <v>43831</v>
      </c>
      <c r="H1037" s="214">
        <v>146098</v>
      </c>
    </row>
    <row r="1038" spans="1:8">
      <c r="A1038" s="225" t="s">
        <v>988</v>
      </c>
      <c r="B1038" s="150" t="s">
        <v>1403</v>
      </c>
      <c r="C1038" s="148" t="s">
        <v>1590</v>
      </c>
      <c r="D1038" s="221">
        <v>4.4664000000000001</v>
      </c>
      <c r="E1038" s="213">
        <v>14.38</v>
      </c>
      <c r="F1038" s="212">
        <v>227949.63</v>
      </c>
      <c r="G1038" s="214">
        <v>43831</v>
      </c>
      <c r="H1038" s="214">
        <v>146098</v>
      </c>
    </row>
    <row r="1039" spans="1:8">
      <c r="A1039" s="191" t="s">
        <v>989</v>
      </c>
      <c r="B1039" s="149" t="s">
        <v>1403</v>
      </c>
      <c r="C1039" s="181" t="s">
        <v>1591</v>
      </c>
      <c r="D1039" s="221">
        <v>0.65449999999999997</v>
      </c>
      <c r="E1039" s="213">
        <v>4.3499999999999996</v>
      </c>
      <c r="F1039" s="212">
        <v>35650.14</v>
      </c>
      <c r="G1039" s="214">
        <v>43831</v>
      </c>
      <c r="H1039" s="214">
        <v>146098</v>
      </c>
    </row>
    <row r="1040" spans="1:8">
      <c r="A1040" s="191" t="s">
        <v>990</v>
      </c>
      <c r="B1040" s="149" t="s">
        <v>1403</v>
      </c>
      <c r="C1040" s="181" t="s">
        <v>1591</v>
      </c>
      <c r="D1040" s="221">
        <v>0.99329999999999996</v>
      </c>
      <c r="E1040" s="213">
        <v>5.81</v>
      </c>
      <c r="F1040" s="212">
        <v>57932.72</v>
      </c>
      <c r="G1040" s="214">
        <v>43831</v>
      </c>
      <c r="H1040" s="214">
        <v>146098</v>
      </c>
    </row>
    <row r="1041" spans="1:8">
      <c r="A1041" s="191" t="s">
        <v>991</v>
      </c>
      <c r="B1041" s="149" t="s">
        <v>1403</v>
      </c>
      <c r="C1041" s="181" t="s">
        <v>1591</v>
      </c>
      <c r="D1041" s="221">
        <v>1.9902</v>
      </c>
      <c r="E1041" s="213">
        <v>10.29</v>
      </c>
      <c r="F1041" s="212">
        <v>112938.04</v>
      </c>
      <c r="G1041" s="214">
        <v>43831</v>
      </c>
      <c r="H1041" s="214">
        <v>146098</v>
      </c>
    </row>
    <row r="1042" spans="1:8">
      <c r="A1042" s="225" t="s">
        <v>992</v>
      </c>
      <c r="B1042" s="150" t="s">
        <v>1403</v>
      </c>
      <c r="C1042" s="148" t="s">
        <v>1591</v>
      </c>
      <c r="D1042" s="221">
        <v>3.5259</v>
      </c>
      <c r="E1042" s="213">
        <v>14.69</v>
      </c>
      <c r="F1042" s="212">
        <v>212495.84</v>
      </c>
      <c r="G1042" s="214">
        <v>43831</v>
      </c>
      <c r="H1042" s="214">
        <v>146098</v>
      </c>
    </row>
    <row r="1043" spans="1:8">
      <c r="A1043" s="191" t="s">
        <v>993</v>
      </c>
      <c r="B1043" s="149" t="s">
        <v>1403</v>
      </c>
      <c r="C1043" s="181" t="s">
        <v>1592</v>
      </c>
      <c r="D1043" s="221">
        <v>0.62370000000000003</v>
      </c>
      <c r="E1043" s="213">
        <v>4.1100000000000003</v>
      </c>
      <c r="F1043" s="212">
        <v>46363.16</v>
      </c>
      <c r="G1043" s="214">
        <v>43831</v>
      </c>
      <c r="H1043" s="214">
        <v>146098</v>
      </c>
    </row>
    <row r="1044" spans="1:8">
      <c r="A1044" s="191" t="s">
        <v>994</v>
      </c>
      <c r="B1044" s="149" t="s">
        <v>1403</v>
      </c>
      <c r="C1044" s="181" t="s">
        <v>1592</v>
      </c>
      <c r="D1044" s="221">
        <v>1.1088</v>
      </c>
      <c r="E1044" s="213">
        <v>6.59</v>
      </c>
      <c r="F1044" s="212">
        <v>71629.509999999995</v>
      </c>
      <c r="G1044" s="214">
        <v>43831</v>
      </c>
      <c r="H1044" s="214">
        <v>146098</v>
      </c>
    </row>
    <row r="1045" spans="1:8">
      <c r="A1045" s="191" t="s">
        <v>995</v>
      </c>
      <c r="B1045" s="149" t="s">
        <v>1403</v>
      </c>
      <c r="C1045" s="181" t="s">
        <v>1592</v>
      </c>
      <c r="D1045" s="221">
        <v>1.7521</v>
      </c>
      <c r="E1045" s="213">
        <v>8.33</v>
      </c>
      <c r="F1045" s="212">
        <v>106424.58</v>
      </c>
      <c r="G1045" s="214">
        <v>43831</v>
      </c>
      <c r="H1045" s="214">
        <v>146098</v>
      </c>
    </row>
    <row r="1046" spans="1:8">
      <c r="A1046" s="225" t="s">
        <v>996</v>
      </c>
      <c r="B1046" s="150" t="s">
        <v>1403</v>
      </c>
      <c r="C1046" s="148" t="s">
        <v>1592</v>
      </c>
      <c r="D1046" s="221">
        <v>2.9925000000000002</v>
      </c>
      <c r="E1046" s="213">
        <v>10.51</v>
      </c>
      <c r="F1046" s="212">
        <v>195406.43</v>
      </c>
      <c r="G1046" s="214">
        <v>43831</v>
      </c>
      <c r="H1046" s="214">
        <v>146098</v>
      </c>
    </row>
    <row r="1047" spans="1:8">
      <c r="A1047" s="191" t="s">
        <v>997</v>
      </c>
      <c r="B1047" s="149" t="s">
        <v>1403</v>
      </c>
      <c r="C1047" s="181" t="s">
        <v>1593</v>
      </c>
      <c r="D1047" s="221">
        <v>8.5699999999999998E-2</v>
      </c>
      <c r="E1047" s="213">
        <v>1.95</v>
      </c>
      <c r="F1047" s="212">
        <v>30000</v>
      </c>
      <c r="G1047" s="214">
        <v>43831</v>
      </c>
      <c r="H1047" s="214">
        <v>146098</v>
      </c>
    </row>
    <row r="1048" spans="1:8">
      <c r="A1048" s="191" t="s">
        <v>998</v>
      </c>
      <c r="B1048" s="149" t="s">
        <v>1403</v>
      </c>
      <c r="C1048" s="181" t="s">
        <v>1593</v>
      </c>
      <c r="D1048" s="221">
        <v>0.13550000000000001</v>
      </c>
      <c r="E1048" s="213">
        <v>2.21</v>
      </c>
      <c r="F1048" s="212">
        <v>30000</v>
      </c>
      <c r="G1048" s="214">
        <v>43831</v>
      </c>
      <c r="H1048" s="214">
        <v>146098</v>
      </c>
    </row>
    <row r="1049" spans="1:8">
      <c r="A1049" s="191" t="s">
        <v>999</v>
      </c>
      <c r="B1049" s="149" t="s">
        <v>1403</v>
      </c>
      <c r="C1049" s="181" t="s">
        <v>1593</v>
      </c>
      <c r="D1049" s="221">
        <v>0.33700000000000002</v>
      </c>
      <c r="E1049" s="213">
        <v>2.91</v>
      </c>
      <c r="F1049" s="212">
        <v>30000</v>
      </c>
      <c r="G1049" s="214">
        <v>43831</v>
      </c>
      <c r="H1049" s="214">
        <v>146098</v>
      </c>
    </row>
    <row r="1050" spans="1:8">
      <c r="A1050" s="225" t="s">
        <v>1000</v>
      </c>
      <c r="B1050" s="150" t="s">
        <v>1403</v>
      </c>
      <c r="C1050" s="148" t="s">
        <v>1593</v>
      </c>
      <c r="D1050" s="221">
        <v>3.1606999999999998</v>
      </c>
      <c r="E1050" s="213">
        <v>13.54</v>
      </c>
      <c r="F1050" s="212">
        <v>197804.3</v>
      </c>
      <c r="G1050" s="214">
        <v>43831</v>
      </c>
      <c r="H1050" s="214">
        <v>146098</v>
      </c>
    </row>
    <row r="1051" spans="1:8">
      <c r="A1051" s="191" t="s">
        <v>1001</v>
      </c>
      <c r="B1051" s="145" t="s">
        <v>1406</v>
      </c>
      <c r="C1051" s="181" t="s">
        <v>52</v>
      </c>
      <c r="D1051" s="221">
        <v>0.96750000000000003</v>
      </c>
      <c r="E1051" s="213">
        <v>2.4700000000000002</v>
      </c>
      <c r="F1051" s="212">
        <v>43056.18</v>
      </c>
      <c r="G1051" s="214">
        <v>43831</v>
      </c>
      <c r="H1051" s="214">
        <v>146098</v>
      </c>
    </row>
    <row r="1052" spans="1:8">
      <c r="A1052" s="191" t="s">
        <v>1002</v>
      </c>
      <c r="B1052" s="145" t="s">
        <v>1406</v>
      </c>
      <c r="C1052" s="181" t="s">
        <v>52</v>
      </c>
      <c r="D1052" s="221">
        <v>1.3389</v>
      </c>
      <c r="E1052" s="213">
        <v>4</v>
      </c>
      <c r="F1052" s="212">
        <v>67258.600000000006</v>
      </c>
      <c r="G1052" s="214">
        <v>43831</v>
      </c>
      <c r="H1052" s="214">
        <v>146098</v>
      </c>
    </row>
    <row r="1053" spans="1:8">
      <c r="A1053" s="191" t="s">
        <v>1003</v>
      </c>
      <c r="B1053" s="145" t="s">
        <v>1406</v>
      </c>
      <c r="C1053" s="181" t="s">
        <v>52</v>
      </c>
      <c r="D1053" s="221">
        <v>2.3182</v>
      </c>
      <c r="E1053" s="213">
        <v>7.04</v>
      </c>
      <c r="F1053" s="212">
        <v>121869.6</v>
      </c>
      <c r="G1053" s="214">
        <v>43831</v>
      </c>
      <c r="H1053" s="214">
        <v>146098</v>
      </c>
    </row>
    <row r="1054" spans="1:8">
      <c r="A1054" s="225" t="s">
        <v>1004</v>
      </c>
      <c r="B1054" s="147" t="s">
        <v>1406</v>
      </c>
      <c r="C1054" s="148" t="s">
        <v>52</v>
      </c>
      <c r="D1054" s="221">
        <v>3.6143000000000001</v>
      </c>
      <c r="E1054" s="213">
        <v>9.1199999999999992</v>
      </c>
      <c r="F1054" s="212">
        <v>219846.31</v>
      </c>
      <c r="G1054" s="214">
        <v>43831</v>
      </c>
      <c r="H1054" s="214">
        <v>146098</v>
      </c>
    </row>
    <row r="1055" spans="1:8">
      <c r="A1055" s="191" t="s">
        <v>1005</v>
      </c>
      <c r="B1055" s="145" t="s">
        <v>1406</v>
      </c>
      <c r="C1055" s="181" t="s">
        <v>1594</v>
      </c>
      <c r="D1055" s="221">
        <v>0.82040000000000002</v>
      </c>
      <c r="E1055" s="213">
        <v>2.77</v>
      </c>
      <c r="F1055" s="212">
        <v>38570.69</v>
      </c>
      <c r="G1055" s="214">
        <v>43831</v>
      </c>
      <c r="H1055" s="214">
        <v>146098</v>
      </c>
    </row>
    <row r="1056" spans="1:8">
      <c r="A1056" s="191" t="s">
        <v>1006</v>
      </c>
      <c r="B1056" s="145" t="s">
        <v>1406</v>
      </c>
      <c r="C1056" s="181" t="s">
        <v>1594</v>
      </c>
      <c r="D1056" s="221">
        <v>1.1529</v>
      </c>
      <c r="E1056" s="213">
        <v>3.5</v>
      </c>
      <c r="F1056" s="212">
        <v>70289.7</v>
      </c>
      <c r="G1056" s="214">
        <v>43831</v>
      </c>
      <c r="H1056" s="214">
        <v>146098</v>
      </c>
    </row>
    <row r="1057" spans="1:8">
      <c r="A1057" s="191" t="s">
        <v>1007</v>
      </c>
      <c r="B1057" s="145" t="s">
        <v>1406</v>
      </c>
      <c r="C1057" s="181" t="s">
        <v>1594</v>
      </c>
      <c r="D1057" s="221">
        <v>1.9589000000000001</v>
      </c>
      <c r="E1057" s="213">
        <v>7.26</v>
      </c>
      <c r="F1057" s="212">
        <v>138964.53</v>
      </c>
      <c r="G1057" s="214">
        <v>43831</v>
      </c>
      <c r="H1057" s="214">
        <v>146098</v>
      </c>
    </row>
    <row r="1058" spans="1:8">
      <c r="A1058" s="225" t="s">
        <v>1008</v>
      </c>
      <c r="B1058" s="147" t="s">
        <v>1406</v>
      </c>
      <c r="C1058" s="148" t="s">
        <v>1594</v>
      </c>
      <c r="D1058" s="221">
        <v>6.2012</v>
      </c>
      <c r="E1058" s="213">
        <v>15.13</v>
      </c>
      <c r="F1058" s="212">
        <v>371240.72</v>
      </c>
      <c r="G1058" s="214">
        <v>43831</v>
      </c>
      <c r="H1058" s="214">
        <v>146098</v>
      </c>
    </row>
    <row r="1059" spans="1:8">
      <c r="A1059" s="191" t="s">
        <v>1009</v>
      </c>
      <c r="B1059" s="145" t="s">
        <v>1406</v>
      </c>
      <c r="C1059" s="181" t="s">
        <v>1595</v>
      </c>
      <c r="D1059" s="221">
        <v>0.57730000000000004</v>
      </c>
      <c r="E1059" s="213">
        <v>2.44</v>
      </c>
      <c r="F1059" s="212">
        <v>47703.99</v>
      </c>
      <c r="G1059" s="214">
        <v>43831</v>
      </c>
      <c r="H1059" s="214">
        <v>146098</v>
      </c>
    </row>
    <row r="1060" spans="1:8">
      <c r="A1060" s="191" t="s">
        <v>1010</v>
      </c>
      <c r="B1060" s="145" t="s">
        <v>1406</v>
      </c>
      <c r="C1060" s="181" t="s">
        <v>1595</v>
      </c>
      <c r="D1060" s="221">
        <v>0.68430000000000002</v>
      </c>
      <c r="E1060" s="213">
        <v>3.21</v>
      </c>
      <c r="F1060" s="212">
        <v>44479.68</v>
      </c>
      <c r="G1060" s="214">
        <v>43831</v>
      </c>
      <c r="H1060" s="214">
        <v>146098</v>
      </c>
    </row>
    <row r="1061" spans="1:8">
      <c r="A1061" s="191" t="s">
        <v>1011</v>
      </c>
      <c r="B1061" s="145" t="s">
        <v>1406</v>
      </c>
      <c r="C1061" s="181" t="s">
        <v>1595</v>
      </c>
      <c r="D1061" s="221">
        <v>1.1236999999999999</v>
      </c>
      <c r="E1061" s="213">
        <v>4.93</v>
      </c>
      <c r="F1061" s="212">
        <v>81239.820000000007</v>
      </c>
      <c r="G1061" s="214">
        <v>43831</v>
      </c>
      <c r="H1061" s="214">
        <v>146098</v>
      </c>
    </row>
    <row r="1062" spans="1:8">
      <c r="A1062" s="225" t="s">
        <v>1012</v>
      </c>
      <c r="B1062" s="147" t="s">
        <v>1406</v>
      </c>
      <c r="C1062" s="148" t="s">
        <v>1595</v>
      </c>
      <c r="D1062" s="221">
        <v>2.9458000000000002</v>
      </c>
      <c r="E1062" s="213">
        <v>9.2100000000000009</v>
      </c>
      <c r="F1062" s="212">
        <v>223008.95</v>
      </c>
      <c r="G1062" s="214">
        <v>43831</v>
      </c>
      <c r="H1062" s="214">
        <v>146098</v>
      </c>
    </row>
    <row r="1063" spans="1:8">
      <c r="A1063" s="191" t="s">
        <v>1013</v>
      </c>
      <c r="B1063" s="145" t="s">
        <v>1406</v>
      </c>
      <c r="C1063" s="181" t="s">
        <v>1407</v>
      </c>
      <c r="D1063" s="221">
        <v>0.61419999999999997</v>
      </c>
      <c r="E1063" s="213">
        <v>1.98</v>
      </c>
      <c r="F1063" s="212">
        <v>50178.59</v>
      </c>
      <c r="G1063" s="214">
        <v>43831</v>
      </c>
      <c r="H1063" s="214">
        <v>146098</v>
      </c>
    </row>
    <row r="1064" spans="1:8">
      <c r="A1064" s="191" t="s">
        <v>1014</v>
      </c>
      <c r="B1064" s="145" t="s">
        <v>1406</v>
      </c>
      <c r="C1064" s="181" t="s">
        <v>1407</v>
      </c>
      <c r="D1064" s="221">
        <v>0.8669</v>
      </c>
      <c r="E1064" s="213">
        <v>2.87</v>
      </c>
      <c r="F1064" s="212">
        <v>62048.18</v>
      </c>
      <c r="G1064" s="214">
        <v>43831</v>
      </c>
      <c r="H1064" s="214">
        <v>146098</v>
      </c>
    </row>
    <row r="1065" spans="1:8">
      <c r="A1065" s="191" t="s">
        <v>1015</v>
      </c>
      <c r="B1065" s="145" t="s">
        <v>1406</v>
      </c>
      <c r="C1065" s="181" t="s">
        <v>1407</v>
      </c>
      <c r="D1065" s="221">
        <v>1.6491</v>
      </c>
      <c r="E1065" s="213">
        <v>4</v>
      </c>
      <c r="F1065" s="212">
        <v>145112.04</v>
      </c>
      <c r="G1065" s="214">
        <v>43831</v>
      </c>
      <c r="H1065" s="214">
        <v>146098</v>
      </c>
    </row>
    <row r="1066" spans="1:8">
      <c r="A1066" s="225" t="s">
        <v>1016</v>
      </c>
      <c r="B1066" s="147" t="s">
        <v>1406</v>
      </c>
      <c r="C1066" s="148" t="s">
        <v>1407</v>
      </c>
      <c r="D1066" s="221">
        <v>2.6865999999999999</v>
      </c>
      <c r="E1066" s="213">
        <v>7.43</v>
      </c>
      <c r="F1066" s="212">
        <v>207821.27</v>
      </c>
      <c r="G1066" s="214">
        <v>43831</v>
      </c>
      <c r="H1066" s="214">
        <v>146098</v>
      </c>
    </row>
    <row r="1067" spans="1:8">
      <c r="A1067" s="191" t="s">
        <v>1017</v>
      </c>
      <c r="B1067" s="145" t="s">
        <v>1406</v>
      </c>
      <c r="C1067" s="181" t="s">
        <v>53</v>
      </c>
      <c r="D1067" s="221">
        <v>0.4299</v>
      </c>
      <c r="E1067" s="213">
        <v>2.8</v>
      </c>
      <c r="F1067" s="212">
        <v>30000</v>
      </c>
      <c r="G1067" s="214">
        <v>43831</v>
      </c>
      <c r="H1067" s="214">
        <v>146098</v>
      </c>
    </row>
    <row r="1068" spans="1:8">
      <c r="A1068" s="191" t="s">
        <v>1018</v>
      </c>
      <c r="B1068" s="145" t="s">
        <v>1406</v>
      </c>
      <c r="C1068" s="181" t="s">
        <v>53</v>
      </c>
      <c r="D1068" s="221">
        <v>0.58009999999999995</v>
      </c>
      <c r="E1068" s="213">
        <v>3.62</v>
      </c>
      <c r="F1068" s="212">
        <v>32366.54</v>
      </c>
      <c r="G1068" s="214">
        <v>43831</v>
      </c>
      <c r="H1068" s="214">
        <v>146098</v>
      </c>
    </row>
    <row r="1069" spans="1:8">
      <c r="A1069" s="191" t="s">
        <v>1019</v>
      </c>
      <c r="B1069" s="145" t="s">
        <v>1406</v>
      </c>
      <c r="C1069" s="181" t="s">
        <v>53</v>
      </c>
      <c r="D1069" s="221">
        <v>0.87709999999999999</v>
      </c>
      <c r="E1069" s="213">
        <v>5.01</v>
      </c>
      <c r="F1069" s="212">
        <v>52615.38</v>
      </c>
      <c r="G1069" s="214">
        <v>43831</v>
      </c>
      <c r="H1069" s="214">
        <v>146098</v>
      </c>
    </row>
    <row r="1070" spans="1:8">
      <c r="A1070" s="225" t="s">
        <v>1020</v>
      </c>
      <c r="B1070" s="147" t="s">
        <v>1406</v>
      </c>
      <c r="C1070" s="148" t="s">
        <v>53</v>
      </c>
      <c r="D1070" s="221">
        <v>1.8475999999999999</v>
      </c>
      <c r="E1070" s="213">
        <v>7.93</v>
      </c>
      <c r="F1070" s="212">
        <v>127014.98</v>
      </c>
      <c r="G1070" s="214">
        <v>43831</v>
      </c>
      <c r="H1070" s="214">
        <v>146098</v>
      </c>
    </row>
    <row r="1071" spans="1:8">
      <c r="A1071" s="191" t="s">
        <v>1021</v>
      </c>
      <c r="B1071" s="145" t="s">
        <v>1406</v>
      </c>
      <c r="C1071" s="181" t="s">
        <v>1596</v>
      </c>
      <c r="D1071" s="221">
        <v>0.42359999999999998</v>
      </c>
      <c r="E1071" s="213">
        <v>2.0299999999999998</v>
      </c>
      <c r="F1071" s="212">
        <v>30000</v>
      </c>
      <c r="G1071" s="214">
        <v>43831</v>
      </c>
      <c r="H1071" s="214">
        <v>146098</v>
      </c>
    </row>
    <row r="1072" spans="1:8">
      <c r="A1072" s="191" t="s">
        <v>1022</v>
      </c>
      <c r="B1072" s="145" t="s">
        <v>1406</v>
      </c>
      <c r="C1072" s="181" t="s">
        <v>1596</v>
      </c>
      <c r="D1072" s="221">
        <v>0.53769999999999996</v>
      </c>
      <c r="E1072" s="213">
        <v>2.61</v>
      </c>
      <c r="F1072" s="212">
        <v>30000</v>
      </c>
      <c r="G1072" s="214">
        <v>43831</v>
      </c>
      <c r="H1072" s="214">
        <v>146098</v>
      </c>
    </row>
    <row r="1073" spans="1:8">
      <c r="A1073" s="191" t="s">
        <v>1023</v>
      </c>
      <c r="B1073" s="145" t="s">
        <v>1406</v>
      </c>
      <c r="C1073" s="181" t="s">
        <v>1596</v>
      </c>
      <c r="D1073" s="221">
        <v>0.76749999999999996</v>
      </c>
      <c r="E1073" s="213">
        <v>3.66</v>
      </c>
      <c r="F1073" s="212">
        <v>44215.66</v>
      </c>
      <c r="G1073" s="214">
        <v>43831</v>
      </c>
      <c r="H1073" s="214">
        <v>146098</v>
      </c>
    </row>
    <row r="1074" spans="1:8">
      <c r="A1074" s="225" t="s">
        <v>1024</v>
      </c>
      <c r="B1074" s="147" t="s">
        <v>1406</v>
      </c>
      <c r="C1074" s="148" t="s">
        <v>1596</v>
      </c>
      <c r="D1074" s="221">
        <v>1.4007000000000001</v>
      </c>
      <c r="E1074" s="213">
        <v>5.67</v>
      </c>
      <c r="F1074" s="212">
        <v>92801.79</v>
      </c>
      <c r="G1074" s="214">
        <v>43831</v>
      </c>
      <c r="H1074" s="214">
        <v>146098</v>
      </c>
    </row>
    <row r="1075" spans="1:8">
      <c r="A1075" s="191" t="s">
        <v>1025</v>
      </c>
      <c r="B1075" s="145" t="s">
        <v>1408</v>
      </c>
      <c r="C1075" s="181" t="s">
        <v>1597</v>
      </c>
      <c r="D1075" s="221">
        <v>1.2123999999999999</v>
      </c>
      <c r="E1075" s="213">
        <v>3.16</v>
      </c>
      <c r="F1075" s="212">
        <v>58939.38</v>
      </c>
      <c r="G1075" s="214">
        <v>43831</v>
      </c>
      <c r="H1075" s="214">
        <v>146098</v>
      </c>
    </row>
    <row r="1076" spans="1:8">
      <c r="A1076" s="191" t="s">
        <v>1026</v>
      </c>
      <c r="B1076" s="145" t="s">
        <v>1408</v>
      </c>
      <c r="C1076" s="181" t="s">
        <v>1597</v>
      </c>
      <c r="D1076" s="221">
        <v>1.6952</v>
      </c>
      <c r="E1076" s="213">
        <v>5.08</v>
      </c>
      <c r="F1076" s="212">
        <v>83492.509999999995</v>
      </c>
      <c r="G1076" s="214">
        <v>43831</v>
      </c>
      <c r="H1076" s="214">
        <v>146098</v>
      </c>
    </row>
    <row r="1077" spans="1:8">
      <c r="A1077" s="191" t="s">
        <v>1027</v>
      </c>
      <c r="B1077" s="145" t="s">
        <v>1408</v>
      </c>
      <c r="C1077" s="181" t="s">
        <v>1597</v>
      </c>
      <c r="D1077" s="221">
        <v>2.7999000000000001</v>
      </c>
      <c r="E1077" s="213">
        <v>9.4</v>
      </c>
      <c r="F1077" s="212">
        <v>151176.51999999999</v>
      </c>
      <c r="G1077" s="214">
        <v>43831</v>
      </c>
      <c r="H1077" s="214">
        <v>146098</v>
      </c>
    </row>
    <row r="1078" spans="1:8">
      <c r="A1078" s="225" t="s">
        <v>1028</v>
      </c>
      <c r="B1078" s="147" t="s">
        <v>1408</v>
      </c>
      <c r="C1078" s="148" t="s">
        <v>1597</v>
      </c>
      <c r="D1078" s="221">
        <v>5.8642000000000003</v>
      </c>
      <c r="E1078" s="213">
        <v>17.64</v>
      </c>
      <c r="F1078" s="212">
        <v>327851.84000000003</v>
      </c>
      <c r="G1078" s="214">
        <v>43831</v>
      </c>
      <c r="H1078" s="214">
        <v>146098</v>
      </c>
    </row>
    <row r="1079" spans="1:8">
      <c r="A1079" s="191" t="s">
        <v>1029</v>
      </c>
      <c r="B1079" s="145" t="s">
        <v>1408</v>
      </c>
      <c r="C1079" s="181" t="s">
        <v>1598</v>
      </c>
      <c r="D1079" s="221">
        <v>0.95609999999999995</v>
      </c>
      <c r="E1079" s="213">
        <v>2.1</v>
      </c>
      <c r="F1079" s="212">
        <v>47628.21</v>
      </c>
      <c r="G1079" s="214">
        <v>43831</v>
      </c>
      <c r="H1079" s="214">
        <v>146098</v>
      </c>
    </row>
    <row r="1080" spans="1:8">
      <c r="A1080" s="191" t="s">
        <v>1030</v>
      </c>
      <c r="B1080" s="145" t="s">
        <v>1408</v>
      </c>
      <c r="C1080" s="181" t="s">
        <v>1598</v>
      </c>
      <c r="D1080" s="221">
        <v>1.3338000000000001</v>
      </c>
      <c r="E1080" s="213">
        <v>3.97</v>
      </c>
      <c r="F1080" s="212">
        <v>72180.97</v>
      </c>
      <c r="G1080" s="214">
        <v>43831</v>
      </c>
      <c r="H1080" s="214">
        <v>146098</v>
      </c>
    </row>
    <row r="1081" spans="1:8">
      <c r="A1081" s="191" t="s">
        <v>1031</v>
      </c>
      <c r="B1081" s="145" t="s">
        <v>1408</v>
      </c>
      <c r="C1081" s="181" t="s">
        <v>1598</v>
      </c>
      <c r="D1081" s="221">
        <v>2.5059999999999998</v>
      </c>
      <c r="E1081" s="213">
        <v>8.65</v>
      </c>
      <c r="F1081" s="212">
        <v>154494.44</v>
      </c>
      <c r="G1081" s="214">
        <v>43831</v>
      </c>
      <c r="H1081" s="214">
        <v>146098</v>
      </c>
    </row>
    <row r="1082" spans="1:8">
      <c r="A1082" s="225" t="s">
        <v>1032</v>
      </c>
      <c r="B1082" s="147" t="s">
        <v>1408</v>
      </c>
      <c r="C1082" s="148" t="s">
        <v>1598</v>
      </c>
      <c r="D1082" s="221">
        <v>5.5427</v>
      </c>
      <c r="E1082" s="213">
        <v>16.559999999999999</v>
      </c>
      <c r="F1082" s="212">
        <v>324116.55</v>
      </c>
      <c r="G1082" s="214">
        <v>43831</v>
      </c>
      <c r="H1082" s="214">
        <v>146098</v>
      </c>
    </row>
    <row r="1083" spans="1:8">
      <c r="A1083" s="191" t="s">
        <v>1033</v>
      </c>
      <c r="B1083" s="145" t="s">
        <v>1408</v>
      </c>
      <c r="C1083" s="181" t="s">
        <v>54</v>
      </c>
      <c r="D1083" s="221">
        <v>1.3425</v>
      </c>
      <c r="E1083" s="213">
        <v>3.2</v>
      </c>
      <c r="F1083" s="212">
        <v>108717.45</v>
      </c>
      <c r="G1083" s="214">
        <v>43831</v>
      </c>
      <c r="H1083" s="214">
        <v>146098</v>
      </c>
    </row>
    <row r="1084" spans="1:8">
      <c r="A1084" s="191" t="s">
        <v>1034</v>
      </c>
      <c r="B1084" s="145" t="s">
        <v>1408</v>
      </c>
      <c r="C1084" s="181" t="s">
        <v>54</v>
      </c>
      <c r="D1084" s="221">
        <v>1.8955</v>
      </c>
      <c r="E1084" s="213">
        <v>5.01</v>
      </c>
      <c r="F1084" s="212">
        <v>114451.4</v>
      </c>
      <c r="G1084" s="214">
        <v>43831</v>
      </c>
      <c r="H1084" s="214">
        <v>146098</v>
      </c>
    </row>
    <row r="1085" spans="1:8">
      <c r="A1085" s="191" t="s">
        <v>1035</v>
      </c>
      <c r="B1085" s="145" t="s">
        <v>1408</v>
      </c>
      <c r="C1085" s="181" t="s">
        <v>54</v>
      </c>
      <c r="D1085" s="221">
        <v>3.2305000000000001</v>
      </c>
      <c r="E1085" s="213">
        <v>9.3699999999999992</v>
      </c>
      <c r="F1085" s="212">
        <v>189616.89</v>
      </c>
      <c r="G1085" s="214">
        <v>43831</v>
      </c>
      <c r="H1085" s="214">
        <v>146098</v>
      </c>
    </row>
    <row r="1086" spans="1:8">
      <c r="A1086" s="225" t="s">
        <v>1036</v>
      </c>
      <c r="B1086" s="147" t="s">
        <v>1408</v>
      </c>
      <c r="C1086" s="148" t="s">
        <v>54</v>
      </c>
      <c r="D1086" s="221">
        <v>5.5030999999999999</v>
      </c>
      <c r="E1086" s="213">
        <v>14.65</v>
      </c>
      <c r="F1086" s="212">
        <v>315659.48</v>
      </c>
      <c r="G1086" s="214">
        <v>43831</v>
      </c>
      <c r="H1086" s="214">
        <v>146098</v>
      </c>
    </row>
    <row r="1087" spans="1:8">
      <c r="A1087" s="191" t="s">
        <v>1037</v>
      </c>
      <c r="B1087" s="145" t="s">
        <v>1408</v>
      </c>
      <c r="C1087" s="181" t="s">
        <v>1409</v>
      </c>
      <c r="D1087" s="221">
        <v>0.88829999999999998</v>
      </c>
      <c r="E1087" s="213">
        <v>2.93</v>
      </c>
      <c r="F1087" s="212">
        <v>59619.16</v>
      </c>
      <c r="G1087" s="214">
        <v>43831</v>
      </c>
      <c r="H1087" s="214">
        <v>146098</v>
      </c>
    </row>
    <row r="1088" spans="1:8">
      <c r="A1088" s="191" t="s">
        <v>1038</v>
      </c>
      <c r="B1088" s="145" t="s">
        <v>1408</v>
      </c>
      <c r="C1088" s="181" t="s">
        <v>1409</v>
      </c>
      <c r="D1088" s="221">
        <v>1.0173000000000001</v>
      </c>
      <c r="E1088" s="213">
        <v>3.91</v>
      </c>
      <c r="F1088" s="212">
        <v>63520.26</v>
      </c>
      <c r="G1088" s="214">
        <v>43831</v>
      </c>
      <c r="H1088" s="214">
        <v>146098</v>
      </c>
    </row>
    <row r="1089" spans="1:8">
      <c r="A1089" s="191" t="s">
        <v>1039</v>
      </c>
      <c r="B1089" s="145" t="s">
        <v>1408</v>
      </c>
      <c r="C1089" s="181" t="s">
        <v>1409</v>
      </c>
      <c r="D1089" s="221">
        <v>1.6171</v>
      </c>
      <c r="E1089" s="213">
        <v>6.36</v>
      </c>
      <c r="F1089" s="212">
        <v>99469.53</v>
      </c>
      <c r="G1089" s="214">
        <v>43831</v>
      </c>
      <c r="H1089" s="214">
        <v>146098</v>
      </c>
    </row>
    <row r="1090" spans="1:8">
      <c r="A1090" s="225" t="s">
        <v>1040</v>
      </c>
      <c r="B1090" s="147" t="s">
        <v>1408</v>
      </c>
      <c r="C1090" s="148" t="s">
        <v>1409</v>
      </c>
      <c r="D1090" s="221">
        <v>3.2631000000000001</v>
      </c>
      <c r="E1090" s="213">
        <v>10.53</v>
      </c>
      <c r="F1090" s="212">
        <v>206679.35</v>
      </c>
      <c r="G1090" s="214">
        <v>43831</v>
      </c>
      <c r="H1090" s="214">
        <v>146098</v>
      </c>
    </row>
    <row r="1091" spans="1:8">
      <c r="A1091" s="191" t="s">
        <v>1041</v>
      </c>
      <c r="B1091" s="145" t="s">
        <v>1408</v>
      </c>
      <c r="C1091" s="181" t="s">
        <v>1410</v>
      </c>
      <c r="D1091" s="221">
        <v>0.82640000000000002</v>
      </c>
      <c r="E1091" s="213">
        <v>2.72</v>
      </c>
      <c r="F1091" s="212">
        <v>48439.42</v>
      </c>
      <c r="G1091" s="214">
        <v>43831</v>
      </c>
      <c r="H1091" s="214">
        <v>146098</v>
      </c>
    </row>
    <row r="1092" spans="1:8">
      <c r="A1092" s="191" t="s">
        <v>1042</v>
      </c>
      <c r="B1092" s="145" t="s">
        <v>1408</v>
      </c>
      <c r="C1092" s="181" t="s">
        <v>1410</v>
      </c>
      <c r="D1092" s="221">
        <v>1.3891</v>
      </c>
      <c r="E1092" s="213">
        <v>4.29</v>
      </c>
      <c r="F1092" s="212">
        <v>63603.07</v>
      </c>
      <c r="G1092" s="214">
        <v>43831</v>
      </c>
      <c r="H1092" s="214">
        <v>146098</v>
      </c>
    </row>
    <row r="1093" spans="1:8">
      <c r="A1093" s="191" t="s">
        <v>1043</v>
      </c>
      <c r="B1093" s="145" t="s">
        <v>1408</v>
      </c>
      <c r="C1093" s="181" t="s">
        <v>1410</v>
      </c>
      <c r="D1093" s="221">
        <v>1.8455999999999999</v>
      </c>
      <c r="E1093" s="213">
        <v>6.08</v>
      </c>
      <c r="F1093" s="212">
        <v>99406.62</v>
      </c>
      <c r="G1093" s="214">
        <v>43831</v>
      </c>
      <c r="H1093" s="214">
        <v>146098</v>
      </c>
    </row>
    <row r="1094" spans="1:8">
      <c r="A1094" s="225" t="s">
        <v>1044</v>
      </c>
      <c r="B1094" s="147" t="s">
        <v>1408</v>
      </c>
      <c r="C1094" s="148" t="s">
        <v>1410</v>
      </c>
      <c r="D1094" s="221">
        <v>3.9213</v>
      </c>
      <c r="E1094" s="213">
        <v>12.92</v>
      </c>
      <c r="F1094" s="212">
        <v>220272.02</v>
      </c>
      <c r="G1094" s="214">
        <v>43831</v>
      </c>
      <c r="H1094" s="214">
        <v>146098</v>
      </c>
    </row>
    <row r="1095" spans="1:8">
      <c r="A1095" s="191" t="s">
        <v>1045</v>
      </c>
      <c r="B1095" s="145" t="s">
        <v>1408</v>
      </c>
      <c r="C1095" s="181" t="s">
        <v>1599</v>
      </c>
      <c r="D1095" s="221">
        <v>0.56720000000000004</v>
      </c>
      <c r="E1095" s="213">
        <v>2.23</v>
      </c>
      <c r="F1095" s="212">
        <v>38022.769999999997</v>
      </c>
      <c r="G1095" s="214">
        <v>43831</v>
      </c>
      <c r="H1095" s="214">
        <v>146098</v>
      </c>
    </row>
    <row r="1096" spans="1:8">
      <c r="A1096" s="191" t="s">
        <v>1046</v>
      </c>
      <c r="B1096" s="145" t="s">
        <v>1408</v>
      </c>
      <c r="C1096" s="181" t="s">
        <v>1599</v>
      </c>
      <c r="D1096" s="221">
        <v>0.68010000000000004</v>
      </c>
      <c r="E1096" s="213">
        <v>3.04</v>
      </c>
      <c r="F1096" s="212">
        <v>40874.080000000002</v>
      </c>
      <c r="G1096" s="214">
        <v>43831</v>
      </c>
      <c r="H1096" s="214">
        <v>146098</v>
      </c>
    </row>
    <row r="1097" spans="1:8">
      <c r="A1097" s="191" t="s">
        <v>1047</v>
      </c>
      <c r="B1097" s="145" t="s">
        <v>1408</v>
      </c>
      <c r="C1097" s="181" t="s">
        <v>1599</v>
      </c>
      <c r="D1097" s="221">
        <v>1.0168999999999999</v>
      </c>
      <c r="E1097" s="213">
        <v>4.7300000000000004</v>
      </c>
      <c r="F1097" s="212">
        <v>65878.36</v>
      </c>
      <c r="G1097" s="214">
        <v>43831</v>
      </c>
      <c r="H1097" s="214">
        <v>146098</v>
      </c>
    </row>
    <row r="1098" spans="1:8">
      <c r="A1098" s="225" t="s">
        <v>1048</v>
      </c>
      <c r="B1098" s="147" t="s">
        <v>1408</v>
      </c>
      <c r="C1098" s="148" t="s">
        <v>1599</v>
      </c>
      <c r="D1098" s="221">
        <v>1.9560999999999999</v>
      </c>
      <c r="E1098" s="213">
        <v>7.26</v>
      </c>
      <c r="F1098" s="212">
        <v>143404.26</v>
      </c>
      <c r="G1098" s="214">
        <v>43831</v>
      </c>
      <c r="H1098" s="214">
        <v>146098</v>
      </c>
    </row>
    <row r="1099" spans="1:8">
      <c r="A1099" s="227" t="s">
        <v>1768</v>
      </c>
      <c r="B1099" s="195">
        <v>17</v>
      </c>
      <c r="C1099" s="196" t="s">
        <v>1776</v>
      </c>
      <c r="D1099" s="221">
        <v>0.53180000000000005</v>
      </c>
      <c r="E1099" s="213">
        <v>2.9</v>
      </c>
      <c r="F1099" s="212">
        <v>36593.699999999997</v>
      </c>
      <c r="G1099" s="214">
        <v>43831</v>
      </c>
      <c r="H1099" s="214">
        <v>146098</v>
      </c>
    </row>
    <row r="1100" spans="1:8">
      <c r="A1100" s="227" t="s">
        <v>1769</v>
      </c>
      <c r="B1100" s="195">
        <v>17</v>
      </c>
      <c r="C1100" s="196" t="s">
        <v>1776</v>
      </c>
      <c r="D1100" s="221">
        <v>0.75649999999999995</v>
      </c>
      <c r="E1100" s="213">
        <v>3.22</v>
      </c>
      <c r="F1100" s="212">
        <v>51490.14</v>
      </c>
      <c r="G1100" s="214">
        <v>43831</v>
      </c>
      <c r="H1100" s="214">
        <v>146098</v>
      </c>
    </row>
    <row r="1101" spans="1:8">
      <c r="A1101" s="227" t="s">
        <v>1770</v>
      </c>
      <c r="B1101" s="195">
        <v>17</v>
      </c>
      <c r="C1101" s="196" t="s">
        <v>1776</v>
      </c>
      <c r="D1101" s="221">
        <v>2.0684</v>
      </c>
      <c r="E1101" s="213">
        <v>6.58</v>
      </c>
      <c r="F1101" s="212">
        <v>144291.96</v>
      </c>
      <c r="G1101" s="214">
        <v>43831</v>
      </c>
      <c r="H1101" s="214">
        <v>146098</v>
      </c>
    </row>
    <row r="1102" spans="1:8">
      <c r="A1102" s="228" t="s">
        <v>1771</v>
      </c>
      <c r="B1102" s="197">
        <v>17</v>
      </c>
      <c r="C1102" s="198" t="s">
        <v>1776</v>
      </c>
      <c r="D1102" s="221">
        <v>5.3978000000000002</v>
      </c>
      <c r="E1102" s="213">
        <v>18.48</v>
      </c>
      <c r="F1102" s="212">
        <v>295957.01</v>
      </c>
      <c r="G1102" s="214">
        <v>43831</v>
      </c>
      <c r="H1102" s="214">
        <v>146098</v>
      </c>
    </row>
    <row r="1103" spans="1:8">
      <c r="A1103" s="227" t="s">
        <v>1772</v>
      </c>
      <c r="B1103" s="195">
        <v>17</v>
      </c>
      <c r="C1103" s="196" t="s">
        <v>1777</v>
      </c>
      <c r="D1103" s="221">
        <v>0.65169999999999995</v>
      </c>
      <c r="E1103" s="213">
        <v>2.35</v>
      </c>
      <c r="F1103" s="212">
        <v>36875.129999999997</v>
      </c>
      <c r="G1103" s="214">
        <v>43831</v>
      </c>
      <c r="H1103" s="214">
        <v>146098</v>
      </c>
    </row>
    <row r="1104" spans="1:8">
      <c r="A1104" s="227" t="s">
        <v>1773</v>
      </c>
      <c r="B1104" s="195">
        <v>17</v>
      </c>
      <c r="C1104" s="196" t="s">
        <v>1777</v>
      </c>
      <c r="D1104" s="221">
        <v>0.83320000000000005</v>
      </c>
      <c r="E1104" s="213">
        <v>3.07</v>
      </c>
      <c r="F1104" s="212">
        <v>45853.919999999998</v>
      </c>
      <c r="G1104" s="214">
        <v>43831</v>
      </c>
      <c r="H1104" s="214">
        <v>146098</v>
      </c>
    </row>
    <row r="1105" spans="1:8">
      <c r="A1105" s="227" t="s">
        <v>1774</v>
      </c>
      <c r="B1105" s="195">
        <v>17</v>
      </c>
      <c r="C1105" s="196" t="s">
        <v>1777</v>
      </c>
      <c r="D1105" s="221">
        <v>1.3888</v>
      </c>
      <c r="E1105" s="213">
        <v>4.2</v>
      </c>
      <c r="F1105" s="212">
        <v>86480.09</v>
      </c>
      <c r="G1105" s="214">
        <v>43831</v>
      </c>
      <c r="H1105" s="214">
        <v>146098</v>
      </c>
    </row>
    <row r="1106" spans="1:8">
      <c r="A1106" s="228" t="s">
        <v>1775</v>
      </c>
      <c r="B1106" s="197">
        <v>17</v>
      </c>
      <c r="C1106" s="198" t="s">
        <v>1777</v>
      </c>
      <c r="D1106" s="221">
        <v>3.0668000000000002</v>
      </c>
      <c r="E1106" s="213">
        <v>8.09</v>
      </c>
      <c r="F1106" s="212">
        <v>192379.81</v>
      </c>
      <c r="G1106" s="214">
        <v>43831</v>
      </c>
      <c r="H1106" s="214">
        <v>146098</v>
      </c>
    </row>
    <row r="1107" spans="1:8">
      <c r="A1107" s="191" t="s">
        <v>1049</v>
      </c>
      <c r="B1107" s="145" t="s">
        <v>1411</v>
      </c>
      <c r="C1107" s="181" t="s">
        <v>1600</v>
      </c>
      <c r="D1107" s="221">
        <v>0.83750000000000002</v>
      </c>
      <c r="E1107" s="213">
        <v>3.52</v>
      </c>
      <c r="F1107" s="212">
        <v>42828.36</v>
      </c>
      <c r="G1107" s="214">
        <v>43831</v>
      </c>
      <c r="H1107" s="214">
        <v>146098</v>
      </c>
    </row>
    <row r="1108" spans="1:8">
      <c r="A1108" s="191" t="s">
        <v>1050</v>
      </c>
      <c r="B1108" s="145" t="s">
        <v>1411</v>
      </c>
      <c r="C1108" s="181" t="s">
        <v>1600</v>
      </c>
      <c r="D1108" s="221">
        <v>1.2750999999999999</v>
      </c>
      <c r="E1108" s="213">
        <v>5.42</v>
      </c>
      <c r="F1108" s="212">
        <v>63315.53</v>
      </c>
      <c r="G1108" s="214">
        <v>43831</v>
      </c>
      <c r="H1108" s="214">
        <v>146098</v>
      </c>
    </row>
    <row r="1109" spans="1:8">
      <c r="A1109" s="191" t="s">
        <v>1051</v>
      </c>
      <c r="B1109" s="145" t="s">
        <v>1411</v>
      </c>
      <c r="C1109" s="181" t="s">
        <v>1600</v>
      </c>
      <c r="D1109" s="221">
        <v>2.0369999999999999</v>
      </c>
      <c r="E1109" s="213">
        <v>8.81</v>
      </c>
      <c r="F1109" s="212">
        <v>103455.49</v>
      </c>
      <c r="G1109" s="214">
        <v>43831</v>
      </c>
      <c r="H1109" s="214">
        <v>146098</v>
      </c>
    </row>
    <row r="1110" spans="1:8">
      <c r="A1110" s="225" t="s">
        <v>1052</v>
      </c>
      <c r="B1110" s="147" t="s">
        <v>1411</v>
      </c>
      <c r="C1110" s="148" t="s">
        <v>1600</v>
      </c>
      <c r="D1110" s="221">
        <v>3.8843999999999999</v>
      </c>
      <c r="E1110" s="213">
        <v>12.54</v>
      </c>
      <c r="F1110" s="212">
        <v>209284.07</v>
      </c>
      <c r="G1110" s="214">
        <v>43831</v>
      </c>
      <c r="H1110" s="214">
        <v>146098</v>
      </c>
    </row>
    <row r="1111" spans="1:8">
      <c r="A1111" s="191" t="s">
        <v>1053</v>
      </c>
      <c r="B1111" s="145" t="s">
        <v>1411</v>
      </c>
      <c r="C1111" s="181" t="s">
        <v>1601</v>
      </c>
      <c r="D1111" s="221">
        <v>0.81979999999999997</v>
      </c>
      <c r="E1111" s="213">
        <v>3.43</v>
      </c>
      <c r="F1111" s="212">
        <v>41789.620000000003</v>
      </c>
      <c r="G1111" s="214">
        <v>43831</v>
      </c>
      <c r="H1111" s="214">
        <v>146098</v>
      </c>
    </row>
    <row r="1112" spans="1:8">
      <c r="A1112" s="191" t="s">
        <v>1054</v>
      </c>
      <c r="B1112" s="145" t="s">
        <v>1411</v>
      </c>
      <c r="C1112" s="181" t="s">
        <v>1601</v>
      </c>
      <c r="D1112" s="221">
        <v>1.1267</v>
      </c>
      <c r="E1112" s="213">
        <v>4.9000000000000004</v>
      </c>
      <c r="F1112" s="212">
        <v>63225.62</v>
      </c>
      <c r="G1112" s="214">
        <v>43831</v>
      </c>
      <c r="H1112" s="214">
        <v>146098</v>
      </c>
    </row>
    <row r="1113" spans="1:8">
      <c r="A1113" s="191" t="s">
        <v>1055</v>
      </c>
      <c r="B1113" s="145" t="s">
        <v>1411</v>
      </c>
      <c r="C1113" s="181" t="s">
        <v>1601</v>
      </c>
      <c r="D1113" s="221">
        <v>2.0026000000000002</v>
      </c>
      <c r="E1113" s="213">
        <v>8.3000000000000007</v>
      </c>
      <c r="F1113" s="212">
        <v>114168.88</v>
      </c>
      <c r="G1113" s="214">
        <v>43831</v>
      </c>
      <c r="H1113" s="214">
        <v>146098</v>
      </c>
    </row>
    <row r="1114" spans="1:8">
      <c r="A1114" s="225" t="s">
        <v>1056</v>
      </c>
      <c r="B1114" s="147" t="s">
        <v>1411</v>
      </c>
      <c r="C1114" s="148" t="s">
        <v>1601</v>
      </c>
      <c r="D1114" s="221">
        <v>3.9201000000000001</v>
      </c>
      <c r="E1114" s="213">
        <v>13.66</v>
      </c>
      <c r="F1114" s="212">
        <v>224030.64</v>
      </c>
      <c r="G1114" s="214">
        <v>43831</v>
      </c>
      <c r="H1114" s="214">
        <v>146098</v>
      </c>
    </row>
    <row r="1115" spans="1:8">
      <c r="A1115" s="191" t="s">
        <v>1057</v>
      </c>
      <c r="B1115" s="145" t="s">
        <v>1411</v>
      </c>
      <c r="C1115" s="181" t="s">
        <v>1412</v>
      </c>
      <c r="D1115" s="221">
        <v>0.44140000000000001</v>
      </c>
      <c r="E1115" s="213">
        <v>2.72</v>
      </c>
      <c r="F1115" s="212">
        <v>30000</v>
      </c>
      <c r="G1115" s="214">
        <v>43831</v>
      </c>
      <c r="H1115" s="214">
        <v>146098</v>
      </c>
    </row>
    <row r="1116" spans="1:8">
      <c r="A1116" s="191" t="s">
        <v>1058</v>
      </c>
      <c r="B1116" s="145" t="s">
        <v>1411</v>
      </c>
      <c r="C1116" s="181" t="s">
        <v>1412</v>
      </c>
      <c r="D1116" s="221">
        <v>0.59030000000000005</v>
      </c>
      <c r="E1116" s="213">
        <v>3.47</v>
      </c>
      <c r="F1116" s="212">
        <v>30000</v>
      </c>
      <c r="G1116" s="214">
        <v>43831</v>
      </c>
      <c r="H1116" s="214">
        <v>146098</v>
      </c>
    </row>
    <row r="1117" spans="1:8">
      <c r="A1117" s="191" t="s">
        <v>1059</v>
      </c>
      <c r="B1117" s="145" t="s">
        <v>1411</v>
      </c>
      <c r="C1117" s="181" t="s">
        <v>1412</v>
      </c>
      <c r="D1117" s="221">
        <v>0.9133</v>
      </c>
      <c r="E1117" s="213">
        <v>4.74</v>
      </c>
      <c r="F1117" s="212">
        <v>49152.52</v>
      </c>
      <c r="G1117" s="214">
        <v>43831</v>
      </c>
      <c r="H1117" s="214">
        <v>146098</v>
      </c>
    </row>
    <row r="1118" spans="1:8">
      <c r="A1118" s="225" t="s">
        <v>1060</v>
      </c>
      <c r="B1118" s="147" t="s">
        <v>1411</v>
      </c>
      <c r="C1118" s="148" t="s">
        <v>1412</v>
      </c>
      <c r="D1118" s="221">
        <v>1.7194</v>
      </c>
      <c r="E1118" s="213">
        <v>6.12</v>
      </c>
      <c r="F1118" s="212">
        <v>106010.39</v>
      </c>
      <c r="G1118" s="214">
        <v>43831</v>
      </c>
      <c r="H1118" s="214">
        <v>146098</v>
      </c>
    </row>
    <row r="1119" spans="1:8">
      <c r="A1119" s="191" t="s">
        <v>1061</v>
      </c>
      <c r="B1119" s="145" t="s">
        <v>1411</v>
      </c>
      <c r="C1119" s="181" t="s">
        <v>1413</v>
      </c>
      <c r="D1119" s="221">
        <v>0.44569999999999999</v>
      </c>
      <c r="E1119" s="213">
        <v>2.82</v>
      </c>
      <c r="F1119" s="212">
        <v>30000</v>
      </c>
      <c r="G1119" s="214">
        <v>43831</v>
      </c>
      <c r="H1119" s="214">
        <v>146098</v>
      </c>
    </row>
    <row r="1120" spans="1:8">
      <c r="A1120" s="191" t="s">
        <v>1062</v>
      </c>
      <c r="B1120" s="145" t="s">
        <v>1411</v>
      </c>
      <c r="C1120" s="181" t="s">
        <v>1413</v>
      </c>
      <c r="D1120" s="221">
        <v>0.61699999999999999</v>
      </c>
      <c r="E1120" s="213">
        <v>3.58</v>
      </c>
      <c r="F1120" s="212">
        <v>32564.99</v>
      </c>
      <c r="G1120" s="214">
        <v>43831</v>
      </c>
      <c r="H1120" s="214">
        <v>146098</v>
      </c>
    </row>
    <row r="1121" spans="1:8">
      <c r="A1121" s="191" t="s">
        <v>1063</v>
      </c>
      <c r="B1121" s="145" t="s">
        <v>1411</v>
      </c>
      <c r="C1121" s="181" t="s">
        <v>1413</v>
      </c>
      <c r="D1121" s="221">
        <v>1.0248999999999999</v>
      </c>
      <c r="E1121" s="213">
        <v>5.26</v>
      </c>
      <c r="F1121" s="212">
        <v>59337.8</v>
      </c>
      <c r="G1121" s="214">
        <v>43831</v>
      </c>
      <c r="H1121" s="214">
        <v>146098</v>
      </c>
    </row>
    <row r="1122" spans="1:8">
      <c r="A1122" s="225" t="s">
        <v>1064</v>
      </c>
      <c r="B1122" s="147" t="s">
        <v>1411</v>
      </c>
      <c r="C1122" s="148" t="s">
        <v>1413</v>
      </c>
      <c r="D1122" s="221">
        <v>1.9532</v>
      </c>
      <c r="E1122" s="213">
        <v>8.3699999999999992</v>
      </c>
      <c r="F1122" s="212">
        <v>123169.67</v>
      </c>
      <c r="G1122" s="214">
        <v>43831</v>
      </c>
      <c r="H1122" s="214">
        <v>146098</v>
      </c>
    </row>
    <row r="1123" spans="1:8">
      <c r="A1123" s="191" t="s">
        <v>1065</v>
      </c>
      <c r="B1123" s="145" t="s">
        <v>1411</v>
      </c>
      <c r="C1123" s="181" t="s">
        <v>1968</v>
      </c>
      <c r="D1123" s="221">
        <v>0.31740000000000002</v>
      </c>
      <c r="E1123" s="213">
        <v>1.89</v>
      </c>
      <c r="F1123" s="212">
        <v>30000</v>
      </c>
      <c r="G1123" s="214">
        <v>43831</v>
      </c>
      <c r="H1123" s="214">
        <v>146098</v>
      </c>
    </row>
    <row r="1124" spans="1:8">
      <c r="A1124" s="191" t="s">
        <v>1066</v>
      </c>
      <c r="B1124" s="145" t="s">
        <v>1411</v>
      </c>
      <c r="C1124" s="181" t="s">
        <v>1968</v>
      </c>
      <c r="D1124" s="221">
        <v>0.46820000000000001</v>
      </c>
      <c r="E1124" s="213">
        <v>2.4</v>
      </c>
      <c r="F1124" s="212">
        <v>30000</v>
      </c>
      <c r="G1124" s="214">
        <v>43831</v>
      </c>
      <c r="H1124" s="214">
        <v>146098</v>
      </c>
    </row>
    <row r="1125" spans="1:8">
      <c r="A1125" s="191" t="s">
        <v>1067</v>
      </c>
      <c r="B1125" s="145" t="s">
        <v>1411</v>
      </c>
      <c r="C1125" s="181" t="s">
        <v>1968</v>
      </c>
      <c r="D1125" s="221">
        <v>0.66500000000000004</v>
      </c>
      <c r="E1125" s="213">
        <v>3.1</v>
      </c>
      <c r="F1125" s="212">
        <v>38764.230000000003</v>
      </c>
      <c r="G1125" s="214">
        <v>43831</v>
      </c>
      <c r="H1125" s="214">
        <v>146098</v>
      </c>
    </row>
    <row r="1126" spans="1:8">
      <c r="A1126" s="191" t="s">
        <v>1068</v>
      </c>
      <c r="B1126" s="147" t="s">
        <v>1411</v>
      </c>
      <c r="C1126" s="148" t="s">
        <v>1968</v>
      </c>
      <c r="D1126" s="221">
        <v>1.2235</v>
      </c>
      <c r="E1126" s="213">
        <v>4.24</v>
      </c>
      <c r="F1126" s="212">
        <v>86904.99</v>
      </c>
      <c r="G1126" s="214">
        <v>43831</v>
      </c>
      <c r="H1126" s="214">
        <v>146098</v>
      </c>
    </row>
    <row r="1127" spans="1:8">
      <c r="A1127" s="191" t="s">
        <v>1069</v>
      </c>
      <c r="B1127" s="145" t="s">
        <v>1411</v>
      </c>
      <c r="C1127" s="181" t="s">
        <v>55</v>
      </c>
      <c r="D1127" s="221">
        <v>0.30059999999999998</v>
      </c>
      <c r="E1127" s="213">
        <v>1.72</v>
      </c>
      <c r="F1127" s="212">
        <v>30000</v>
      </c>
      <c r="G1127" s="214">
        <v>43831</v>
      </c>
      <c r="H1127" s="214">
        <v>146098</v>
      </c>
    </row>
    <row r="1128" spans="1:8">
      <c r="A1128" s="191" t="s">
        <v>1070</v>
      </c>
      <c r="B1128" s="145" t="s">
        <v>1411</v>
      </c>
      <c r="C1128" s="181" t="s">
        <v>55</v>
      </c>
      <c r="D1128" s="221">
        <v>0.439</v>
      </c>
      <c r="E1128" s="213">
        <v>2.2799999999999998</v>
      </c>
      <c r="F1128" s="212">
        <v>30000</v>
      </c>
      <c r="G1128" s="214">
        <v>43831</v>
      </c>
      <c r="H1128" s="214">
        <v>146098</v>
      </c>
    </row>
    <row r="1129" spans="1:8">
      <c r="A1129" s="191" t="s">
        <v>1071</v>
      </c>
      <c r="B1129" s="145" t="s">
        <v>1411</v>
      </c>
      <c r="C1129" s="181" t="s">
        <v>55</v>
      </c>
      <c r="D1129" s="221">
        <v>0.71840000000000004</v>
      </c>
      <c r="E1129" s="213">
        <v>3.35</v>
      </c>
      <c r="F1129" s="212">
        <v>51003.21</v>
      </c>
      <c r="G1129" s="214">
        <v>43831</v>
      </c>
      <c r="H1129" s="214">
        <v>146098</v>
      </c>
    </row>
    <row r="1130" spans="1:8">
      <c r="A1130" s="225" t="s">
        <v>1072</v>
      </c>
      <c r="B1130" s="147" t="s">
        <v>1411</v>
      </c>
      <c r="C1130" s="148" t="s">
        <v>55</v>
      </c>
      <c r="D1130" s="221">
        <v>1.8627</v>
      </c>
      <c r="E1130" s="213">
        <v>6.21</v>
      </c>
      <c r="F1130" s="212">
        <v>139975.56</v>
      </c>
      <c r="G1130" s="214">
        <v>43831</v>
      </c>
      <c r="H1130" s="214">
        <v>146098</v>
      </c>
    </row>
    <row r="1131" spans="1:8">
      <c r="A1131" s="191" t="s">
        <v>1073</v>
      </c>
      <c r="B1131" s="145" t="s">
        <v>1411</v>
      </c>
      <c r="C1131" s="181" t="s">
        <v>1414</v>
      </c>
      <c r="D1131" s="221">
        <v>0.47810000000000002</v>
      </c>
      <c r="E1131" s="213">
        <v>2.72</v>
      </c>
      <c r="F1131" s="212">
        <v>30000</v>
      </c>
      <c r="G1131" s="214">
        <v>43831</v>
      </c>
      <c r="H1131" s="214">
        <v>146098</v>
      </c>
    </row>
    <row r="1132" spans="1:8">
      <c r="A1132" s="191" t="s">
        <v>1074</v>
      </c>
      <c r="B1132" s="145" t="s">
        <v>1411</v>
      </c>
      <c r="C1132" s="181" t="s">
        <v>1414</v>
      </c>
      <c r="D1132" s="221">
        <v>0.56689999999999996</v>
      </c>
      <c r="E1132" s="213">
        <v>3.27</v>
      </c>
      <c r="F1132" s="212">
        <v>36138.33</v>
      </c>
      <c r="G1132" s="214">
        <v>43831</v>
      </c>
      <c r="H1132" s="214">
        <v>146098</v>
      </c>
    </row>
    <row r="1133" spans="1:8">
      <c r="A1133" s="191" t="s">
        <v>1075</v>
      </c>
      <c r="B1133" s="145" t="s">
        <v>1411</v>
      </c>
      <c r="C1133" s="181" t="s">
        <v>1414</v>
      </c>
      <c r="D1133" s="221">
        <v>1.0164</v>
      </c>
      <c r="E1133" s="213">
        <v>5.29</v>
      </c>
      <c r="F1133" s="212">
        <v>60378.16</v>
      </c>
      <c r="G1133" s="214">
        <v>43831</v>
      </c>
      <c r="H1133" s="214">
        <v>146098</v>
      </c>
    </row>
    <row r="1134" spans="1:8">
      <c r="A1134" s="225" t="s">
        <v>1076</v>
      </c>
      <c r="B1134" s="147" t="s">
        <v>1411</v>
      </c>
      <c r="C1134" s="148" t="s">
        <v>1414</v>
      </c>
      <c r="D1134" s="221">
        <v>2.3536000000000001</v>
      </c>
      <c r="E1134" s="213">
        <v>9.27</v>
      </c>
      <c r="F1134" s="212">
        <v>150387.93</v>
      </c>
      <c r="G1134" s="214">
        <v>43831</v>
      </c>
      <c r="H1134" s="214">
        <v>146098</v>
      </c>
    </row>
    <row r="1135" spans="1:8">
      <c r="A1135" s="191" t="s">
        <v>1077</v>
      </c>
      <c r="B1135" s="145" t="s">
        <v>1415</v>
      </c>
      <c r="C1135" s="181" t="s">
        <v>1416</v>
      </c>
      <c r="D1135" s="221">
        <v>1.0942000000000001</v>
      </c>
      <c r="E1135" s="213">
        <v>3.13</v>
      </c>
      <c r="F1135" s="212">
        <v>64220.18</v>
      </c>
      <c r="G1135" s="214">
        <v>43831</v>
      </c>
      <c r="H1135" s="214">
        <v>146098</v>
      </c>
    </row>
    <row r="1136" spans="1:8">
      <c r="A1136" s="191" t="s">
        <v>1078</v>
      </c>
      <c r="B1136" s="145" t="s">
        <v>1415</v>
      </c>
      <c r="C1136" s="181" t="s">
        <v>1416</v>
      </c>
      <c r="D1136" s="221">
        <v>1.1618999999999999</v>
      </c>
      <c r="E1136" s="213">
        <v>5.75</v>
      </c>
      <c r="F1136" s="212">
        <v>80809.039999999994</v>
      </c>
      <c r="G1136" s="214">
        <v>43831</v>
      </c>
      <c r="H1136" s="214">
        <v>146098</v>
      </c>
    </row>
    <row r="1137" spans="1:8">
      <c r="A1137" s="191" t="s">
        <v>1079</v>
      </c>
      <c r="B1137" s="145" t="s">
        <v>1415</v>
      </c>
      <c r="C1137" s="181" t="s">
        <v>1416</v>
      </c>
      <c r="D1137" s="221">
        <v>2.1379000000000001</v>
      </c>
      <c r="E1137" s="213">
        <v>11.51</v>
      </c>
      <c r="F1137" s="212">
        <v>130684.31</v>
      </c>
      <c r="G1137" s="214">
        <v>43831</v>
      </c>
      <c r="H1137" s="214">
        <v>146098</v>
      </c>
    </row>
    <row r="1138" spans="1:8">
      <c r="A1138" s="225" t="s">
        <v>1080</v>
      </c>
      <c r="B1138" s="147" t="s">
        <v>1415</v>
      </c>
      <c r="C1138" s="148" t="s">
        <v>1416</v>
      </c>
      <c r="D1138" s="221">
        <v>4.8263999999999996</v>
      </c>
      <c r="E1138" s="213">
        <v>20.71</v>
      </c>
      <c r="F1138" s="212">
        <v>258601.31</v>
      </c>
      <c r="G1138" s="214">
        <v>43831</v>
      </c>
      <c r="H1138" s="214">
        <v>146098</v>
      </c>
    </row>
    <row r="1139" spans="1:8">
      <c r="A1139" s="191" t="s">
        <v>1081</v>
      </c>
      <c r="B1139" s="145" t="s">
        <v>1415</v>
      </c>
      <c r="C1139" s="181" t="s">
        <v>56</v>
      </c>
      <c r="D1139" s="221">
        <v>0.37169999999999997</v>
      </c>
      <c r="E1139" s="213">
        <v>5.5</v>
      </c>
      <c r="F1139" s="212">
        <v>30000</v>
      </c>
      <c r="G1139" s="214">
        <v>43831</v>
      </c>
      <c r="H1139" s="214">
        <v>146098</v>
      </c>
    </row>
    <row r="1140" spans="1:8">
      <c r="A1140" s="191" t="s">
        <v>1082</v>
      </c>
      <c r="B1140" s="145" t="s">
        <v>1415</v>
      </c>
      <c r="C1140" s="181" t="s">
        <v>56</v>
      </c>
      <c r="D1140" s="221">
        <v>0.40849999999999997</v>
      </c>
      <c r="E1140" s="213">
        <v>6.38</v>
      </c>
      <c r="F1140" s="212">
        <v>33446.31</v>
      </c>
      <c r="G1140" s="214">
        <v>43831</v>
      </c>
      <c r="H1140" s="214">
        <v>146098</v>
      </c>
    </row>
    <row r="1141" spans="1:8">
      <c r="A1141" s="191" t="s">
        <v>1083</v>
      </c>
      <c r="B1141" s="145" t="s">
        <v>1415</v>
      </c>
      <c r="C1141" s="181" t="s">
        <v>56</v>
      </c>
      <c r="D1141" s="221">
        <v>0.78220000000000001</v>
      </c>
      <c r="E1141" s="213">
        <v>8.09</v>
      </c>
      <c r="F1141" s="212">
        <v>62680.71</v>
      </c>
      <c r="G1141" s="214">
        <v>43831</v>
      </c>
      <c r="H1141" s="214">
        <v>146098</v>
      </c>
    </row>
    <row r="1142" spans="1:8">
      <c r="A1142" s="225" t="s">
        <v>1084</v>
      </c>
      <c r="B1142" s="147" t="s">
        <v>1415</v>
      </c>
      <c r="C1142" s="148" t="s">
        <v>56</v>
      </c>
      <c r="D1142" s="221">
        <v>2.0661</v>
      </c>
      <c r="E1142" s="213">
        <v>17.899999999999999</v>
      </c>
      <c r="F1142" s="212">
        <v>135719.04999999999</v>
      </c>
      <c r="G1142" s="214">
        <v>43831</v>
      </c>
      <c r="H1142" s="214">
        <v>146098</v>
      </c>
    </row>
    <row r="1143" spans="1:8">
      <c r="A1143" s="191" t="s">
        <v>1085</v>
      </c>
      <c r="B1143" s="145" t="s">
        <v>1415</v>
      </c>
      <c r="C1143" s="181" t="s">
        <v>1417</v>
      </c>
      <c r="D1143" s="221">
        <v>0.28639999999999999</v>
      </c>
      <c r="E1143" s="213">
        <v>4.26</v>
      </c>
      <c r="F1143" s="212">
        <v>30000</v>
      </c>
      <c r="G1143" s="214">
        <v>43831</v>
      </c>
      <c r="H1143" s="214">
        <v>146098</v>
      </c>
    </row>
    <row r="1144" spans="1:8">
      <c r="A1144" s="191" t="s">
        <v>1086</v>
      </c>
      <c r="B1144" s="145" t="s">
        <v>1415</v>
      </c>
      <c r="C1144" s="181" t="s">
        <v>1417</v>
      </c>
      <c r="D1144" s="221">
        <v>0.34620000000000001</v>
      </c>
      <c r="E1144" s="213">
        <v>4.96</v>
      </c>
      <c r="F1144" s="212">
        <v>30000</v>
      </c>
      <c r="G1144" s="214">
        <v>43831</v>
      </c>
      <c r="H1144" s="214">
        <v>146098</v>
      </c>
    </row>
    <row r="1145" spans="1:8">
      <c r="A1145" s="191" t="s">
        <v>1087</v>
      </c>
      <c r="B1145" s="145" t="s">
        <v>1415</v>
      </c>
      <c r="C1145" s="181" t="s">
        <v>1417</v>
      </c>
      <c r="D1145" s="221">
        <v>0.70020000000000004</v>
      </c>
      <c r="E1145" s="213">
        <v>6.64</v>
      </c>
      <c r="F1145" s="212">
        <v>50719.26</v>
      </c>
      <c r="G1145" s="214">
        <v>43831</v>
      </c>
      <c r="H1145" s="214">
        <v>146098</v>
      </c>
    </row>
    <row r="1146" spans="1:8">
      <c r="A1146" s="225" t="s">
        <v>1088</v>
      </c>
      <c r="B1146" s="147" t="s">
        <v>1415</v>
      </c>
      <c r="C1146" s="148" t="s">
        <v>1417</v>
      </c>
      <c r="D1146" s="221">
        <v>1.3130999999999999</v>
      </c>
      <c r="E1146" s="213">
        <v>18.04</v>
      </c>
      <c r="F1146" s="212">
        <v>81671.41</v>
      </c>
      <c r="G1146" s="214">
        <v>43831</v>
      </c>
      <c r="H1146" s="214">
        <v>146098</v>
      </c>
    </row>
    <row r="1147" spans="1:8">
      <c r="A1147" s="191" t="s">
        <v>1089</v>
      </c>
      <c r="B1147" s="145" t="s">
        <v>1415</v>
      </c>
      <c r="C1147" s="181" t="s">
        <v>1602</v>
      </c>
      <c r="D1147" s="221">
        <v>0.29089999999999999</v>
      </c>
      <c r="E1147" s="213">
        <v>3.34</v>
      </c>
      <c r="F1147" s="212">
        <v>30000</v>
      </c>
      <c r="G1147" s="214">
        <v>43831</v>
      </c>
      <c r="H1147" s="214">
        <v>146098</v>
      </c>
    </row>
    <row r="1148" spans="1:8">
      <c r="A1148" s="191" t="s">
        <v>1090</v>
      </c>
      <c r="B1148" s="145" t="s">
        <v>1415</v>
      </c>
      <c r="C1148" s="181" t="s">
        <v>1602</v>
      </c>
      <c r="D1148" s="221">
        <v>0.31950000000000001</v>
      </c>
      <c r="E1148" s="213">
        <v>4.03</v>
      </c>
      <c r="F1148" s="212">
        <v>30000</v>
      </c>
      <c r="G1148" s="214">
        <v>43831</v>
      </c>
      <c r="H1148" s="214">
        <v>146098</v>
      </c>
    </row>
    <row r="1149" spans="1:8">
      <c r="A1149" s="191" t="s">
        <v>1091</v>
      </c>
      <c r="B1149" s="145" t="s">
        <v>1415</v>
      </c>
      <c r="C1149" s="181" t="s">
        <v>1602</v>
      </c>
      <c r="D1149" s="221">
        <v>0.69569999999999999</v>
      </c>
      <c r="E1149" s="213">
        <v>5.35</v>
      </c>
      <c r="F1149" s="212">
        <v>43214.6</v>
      </c>
      <c r="G1149" s="214">
        <v>43831</v>
      </c>
      <c r="H1149" s="214">
        <v>146098</v>
      </c>
    </row>
    <row r="1150" spans="1:8">
      <c r="A1150" s="225" t="s">
        <v>1092</v>
      </c>
      <c r="B1150" s="147" t="s">
        <v>1415</v>
      </c>
      <c r="C1150" s="148" t="s">
        <v>1602</v>
      </c>
      <c r="D1150" s="221">
        <v>3.226</v>
      </c>
      <c r="E1150" s="213">
        <v>25.14</v>
      </c>
      <c r="F1150" s="212">
        <v>173776.33</v>
      </c>
      <c r="G1150" s="214">
        <v>43831</v>
      </c>
      <c r="H1150" s="214">
        <v>146098</v>
      </c>
    </row>
    <row r="1151" spans="1:8">
      <c r="A1151" s="191" t="s">
        <v>1093</v>
      </c>
      <c r="B1151" s="145" t="s">
        <v>1415</v>
      </c>
      <c r="C1151" s="181" t="s">
        <v>1418</v>
      </c>
      <c r="D1151" s="221">
        <v>0.28510000000000002</v>
      </c>
      <c r="E1151" s="213">
        <v>4.3</v>
      </c>
      <c r="F1151" s="212">
        <v>30000</v>
      </c>
      <c r="G1151" s="214">
        <v>43831</v>
      </c>
      <c r="H1151" s="214">
        <v>146098</v>
      </c>
    </row>
    <row r="1152" spans="1:8">
      <c r="A1152" s="191" t="s">
        <v>1094</v>
      </c>
      <c r="B1152" s="145" t="s">
        <v>1415</v>
      </c>
      <c r="C1152" s="181" t="s">
        <v>1418</v>
      </c>
      <c r="D1152" s="221">
        <v>0.33529999999999999</v>
      </c>
      <c r="E1152" s="213">
        <v>5.14</v>
      </c>
      <c r="F1152" s="212">
        <v>30000</v>
      </c>
      <c r="G1152" s="214">
        <v>43831</v>
      </c>
      <c r="H1152" s="214">
        <v>146098</v>
      </c>
    </row>
    <row r="1153" spans="1:8">
      <c r="A1153" s="191" t="s">
        <v>1095</v>
      </c>
      <c r="B1153" s="145" t="s">
        <v>1415</v>
      </c>
      <c r="C1153" s="181" t="s">
        <v>1418</v>
      </c>
      <c r="D1153" s="221">
        <v>0.62529999999999997</v>
      </c>
      <c r="E1153" s="213">
        <v>6.36</v>
      </c>
      <c r="F1153" s="212">
        <v>58661.51</v>
      </c>
      <c r="G1153" s="214">
        <v>43831</v>
      </c>
      <c r="H1153" s="214">
        <v>146098</v>
      </c>
    </row>
    <row r="1154" spans="1:8">
      <c r="A1154" s="225" t="s">
        <v>1096</v>
      </c>
      <c r="B1154" s="147" t="s">
        <v>1415</v>
      </c>
      <c r="C1154" s="148" t="s">
        <v>1418</v>
      </c>
      <c r="D1154" s="221">
        <v>1.4910000000000001</v>
      </c>
      <c r="E1154" s="213">
        <v>16.760000000000002</v>
      </c>
      <c r="F1154" s="212">
        <v>83407.5</v>
      </c>
      <c r="G1154" s="214">
        <v>43831</v>
      </c>
      <c r="H1154" s="214">
        <v>146098</v>
      </c>
    </row>
    <row r="1155" spans="1:8">
      <c r="A1155" s="191" t="s">
        <v>1097</v>
      </c>
      <c r="B1155" s="145" t="s">
        <v>1415</v>
      </c>
      <c r="C1155" s="181" t="s">
        <v>1419</v>
      </c>
      <c r="D1155" s="221">
        <v>0.2545</v>
      </c>
      <c r="E1155" s="213">
        <v>3.55</v>
      </c>
      <c r="F1155" s="212">
        <v>30000</v>
      </c>
      <c r="G1155" s="214">
        <v>43831</v>
      </c>
      <c r="H1155" s="214">
        <v>146098</v>
      </c>
    </row>
    <row r="1156" spans="1:8">
      <c r="A1156" s="191" t="s">
        <v>1098</v>
      </c>
      <c r="B1156" s="145" t="s">
        <v>1415</v>
      </c>
      <c r="C1156" s="181" t="s">
        <v>1419</v>
      </c>
      <c r="D1156" s="221">
        <v>0.30690000000000001</v>
      </c>
      <c r="E1156" s="213">
        <v>4.09</v>
      </c>
      <c r="F1156" s="212">
        <v>30000</v>
      </c>
      <c r="G1156" s="214">
        <v>43831</v>
      </c>
      <c r="H1156" s="214">
        <v>146098</v>
      </c>
    </row>
    <row r="1157" spans="1:8">
      <c r="A1157" s="191" t="s">
        <v>1099</v>
      </c>
      <c r="B1157" s="145" t="s">
        <v>1415</v>
      </c>
      <c r="C1157" s="181" t="s">
        <v>1419</v>
      </c>
      <c r="D1157" s="221">
        <v>0.53290000000000004</v>
      </c>
      <c r="E1157" s="213">
        <v>5.03</v>
      </c>
      <c r="F1157" s="212">
        <v>30000</v>
      </c>
      <c r="G1157" s="214">
        <v>43831</v>
      </c>
      <c r="H1157" s="214">
        <v>146098</v>
      </c>
    </row>
    <row r="1158" spans="1:8">
      <c r="A1158" s="225" t="s">
        <v>1100</v>
      </c>
      <c r="B1158" s="147" t="s">
        <v>1415</v>
      </c>
      <c r="C1158" s="148" t="s">
        <v>1419</v>
      </c>
      <c r="D1158" s="221">
        <v>1.3613</v>
      </c>
      <c r="E1158" s="213">
        <v>11.28</v>
      </c>
      <c r="F1158" s="212">
        <v>92468.78</v>
      </c>
      <c r="G1158" s="214">
        <v>43831</v>
      </c>
      <c r="H1158" s="214">
        <v>146098</v>
      </c>
    </row>
    <row r="1159" spans="1:8">
      <c r="A1159" s="191" t="s">
        <v>1101</v>
      </c>
      <c r="B1159" s="145" t="s">
        <v>1415</v>
      </c>
      <c r="C1159" s="181" t="s">
        <v>1420</v>
      </c>
      <c r="D1159" s="221">
        <v>0.24909999999999999</v>
      </c>
      <c r="E1159" s="213">
        <v>2.86</v>
      </c>
      <c r="F1159" s="212">
        <v>30000</v>
      </c>
      <c r="G1159" s="214">
        <v>43831</v>
      </c>
      <c r="H1159" s="214">
        <v>146098</v>
      </c>
    </row>
    <row r="1160" spans="1:8">
      <c r="A1160" s="191" t="s">
        <v>1102</v>
      </c>
      <c r="B1160" s="145" t="s">
        <v>1415</v>
      </c>
      <c r="C1160" s="181" t="s">
        <v>1420</v>
      </c>
      <c r="D1160" s="221">
        <v>0.39410000000000001</v>
      </c>
      <c r="E1160" s="213">
        <v>4.07</v>
      </c>
      <c r="F1160" s="212">
        <v>30000</v>
      </c>
      <c r="G1160" s="214">
        <v>43831</v>
      </c>
      <c r="H1160" s="214">
        <v>146098</v>
      </c>
    </row>
    <row r="1161" spans="1:8">
      <c r="A1161" s="191" t="s">
        <v>1103</v>
      </c>
      <c r="B1161" s="145" t="s">
        <v>1415</v>
      </c>
      <c r="C1161" s="181" t="s">
        <v>1420</v>
      </c>
      <c r="D1161" s="221">
        <v>0.54849999999999999</v>
      </c>
      <c r="E1161" s="213">
        <v>6.25</v>
      </c>
      <c r="F1161" s="212">
        <v>35006.92</v>
      </c>
      <c r="G1161" s="214">
        <v>43831</v>
      </c>
      <c r="H1161" s="214">
        <v>146098</v>
      </c>
    </row>
    <row r="1162" spans="1:8">
      <c r="A1162" s="225" t="s">
        <v>1104</v>
      </c>
      <c r="B1162" s="147" t="s">
        <v>1415</v>
      </c>
      <c r="C1162" s="148" t="s">
        <v>1420</v>
      </c>
      <c r="D1162" s="221">
        <v>0.9506</v>
      </c>
      <c r="E1162" s="213">
        <v>6.88</v>
      </c>
      <c r="F1162" s="212">
        <v>42336.32</v>
      </c>
      <c r="G1162" s="214">
        <v>43831</v>
      </c>
      <c r="H1162" s="214">
        <v>146098</v>
      </c>
    </row>
    <row r="1163" spans="1:8">
      <c r="A1163" s="191" t="s">
        <v>1105</v>
      </c>
      <c r="B1163" s="145" t="s">
        <v>1415</v>
      </c>
      <c r="C1163" s="181" t="s">
        <v>57</v>
      </c>
      <c r="D1163" s="221">
        <v>0.38869999999999999</v>
      </c>
      <c r="E1163" s="213">
        <v>2.4</v>
      </c>
      <c r="F1163" s="212">
        <v>30000</v>
      </c>
      <c r="G1163" s="214">
        <v>43831</v>
      </c>
      <c r="H1163" s="214">
        <v>146098</v>
      </c>
    </row>
    <row r="1164" spans="1:8">
      <c r="A1164" s="191" t="s">
        <v>1106</v>
      </c>
      <c r="B1164" s="145" t="s">
        <v>1415</v>
      </c>
      <c r="C1164" s="181" t="s">
        <v>57</v>
      </c>
      <c r="D1164" s="221">
        <v>0.46800000000000003</v>
      </c>
      <c r="E1164" s="213">
        <v>2.77</v>
      </c>
      <c r="F1164" s="212">
        <v>30000</v>
      </c>
      <c r="G1164" s="214">
        <v>43831</v>
      </c>
      <c r="H1164" s="214">
        <v>146098</v>
      </c>
    </row>
    <row r="1165" spans="1:8">
      <c r="A1165" s="191" t="s">
        <v>1107</v>
      </c>
      <c r="B1165" s="145" t="s">
        <v>1415</v>
      </c>
      <c r="C1165" s="181" t="s">
        <v>57</v>
      </c>
      <c r="D1165" s="221">
        <v>0.53810000000000002</v>
      </c>
      <c r="E1165" s="213">
        <v>3.01</v>
      </c>
      <c r="F1165" s="212">
        <v>38817.03</v>
      </c>
      <c r="G1165" s="214">
        <v>43831</v>
      </c>
      <c r="H1165" s="214">
        <v>146098</v>
      </c>
    </row>
    <row r="1166" spans="1:8">
      <c r="A1166" s="225" t="s">
        <v>1108</v>
      </c>
      <c r="B1166" s="147" t="s">
        <v>1415</v>
      </c>
      <c r="C1166" s="148" t="s">
        <v>57</v>
      </c>
      <c r="D1166" s="221">
        <v>1.2544</v>
      </c>
      <c r="E1166" s="213">
        <v>5.0599999999999996</v>
      </c>
      <c r="F1166" s="212">
        <v>79482.97</v>
      </c>
      <c r="G1166" s="214">
        <v>43831</v>
      </c>
      <c r="H1166" s="214">
        <v>146098</v>
      </c>
    </row>
    <row r="1167" spans="1:8">
      <c r="A1167" s="191" t="s">
        <v>1109</v>
      </c>
      <c r="B1167" s="145" t="s">
        <v>1415</v>
      </c>
      <c r="C1167" s="181" t="s">
        <v>1421</v>
      </c>
      <c r="D1167" s="221">
        <v>0.3831</v>
      </c>
      <c r="E1167" s="213">
        <v>3.35</v>
      </c>
      <c r="F1167" s="212">
        <v>30000</v>
      </c>
      <c r="G1167" s="214">
        <v>43831</v>
      </c>
      <c r="H1167" s="214">
        <v>146098</v>
      </c>
    </row>
    <row r="1168" spans="1:8">
      <c r="A1168" s="191" t="s">
        <v>1110</v>
      </c>
      <c r="B1168" s="145" t="s">
        <v>1415</v>
      </c>
      <c r="C1168" s="181" t="s">
        <v>1421</v>
      </c>
      <c r="D1168" s="221">
        <v>0.51649999999999996</v>
      </c>
      <c r="E1168" s="213">
        <v>4.7</v>
      </c>
      <c r="F1168" s="212">
        <v>61876.25</v>
      </c>
      <c r="G1168" s="214">
        <v>43831</v>
      </c>
      <c r="H1168" s="214">
        <v>146098</v>
      </c>
    </row>
    <row r="1169" spans="1:8">
      <c r="A1169" s="191" t="s">
        <v>1111</v>
      </c>
      <c r="B1169" s="145" t="s">
        <v>1415</v>
      </c>
      <c r="C1169" s="181" t="s">
        <v>1421</v>
      </c>
      <c r="D1169" s="221">
        <v>1.0550999999999999</v>
      </c>
      <c r="E1169" s="213">
        <v>6.18</v>
      </c>
      <c r="F1169" s="212">
        <v>84809.73</v>
      </c>
      <c r="G1169" s="214">
        <v>43831</v>
      </c>
      <c r="H1169" s="214">
        <v>146098</v>
      </c>
    </row>
    <row r="1170" spans="1:8">
      <c r="A1170" s="225" t="s">
        <v>1112</v>
      </c>
      <c r="B1170" s="147" t="s">
        <v>1415</v>
      </c>
      <c r="C1170" s="148" t="s">
        <v>1421</v>
      </c>
      <c r="D1170" s="221">
        <v>2.6907000000000001</v>
      </c>
      <c r="E1170" s="213">
        <v>11.01</v>
      </c>
      <c r="F1170" s="212">
        <v>191584.37</v>
      </c>
      <c r="G1170" s="214">
        <v>43831</v>
      </c>
      <c r="H1170" s="214">
        <v>146098</v>
      </c>
    </row>
    <row r="1171" spans="1:8">
      <c r="A1171" s="191" t="s">
        <v>1113</v>
      </c>
      <c r="B1171" s="145" t="s">
        <v>1415</v>
      </c>
      <c r="C1171" s="181" t="s">
        <v>1422</v>
      </c>
      <c r="D1171" s="221">
        <v>0.35339999999999999</v>
      </c>
      <c r="E1171" s="213">
        <v>4.2</v>
      </c>
      <c r="F1171" s="212">
        <v>30000</v>
      </c>
      <c r="G1171" s="214">
        <v>43831</v>
      </c>
      <c r="H1171" s="214">
        <v>146098</v>
      </c>
    </row>
    <row r="1172" spans="1:8">
      <c r="A1172" s="191" t="s">
        <v>1114</v>
      </c>
      <c r="B1172" s="145" t="s">
        <v>1415</v>
      </c>
      <c r="C1172" s="181" t="s">
        <v>1422</v>
      </c>
      <c r="D1172" s="221">
        <v>0.46850000000000003</v>
      </c>
      <c r="E1172" s="213">
        <v>5.26</v>
      </c>
      <c r="F1172" s="212">
        <v>34492.949999999997</v>
      </c>
      <c r="G1172" s="214">
        <v>43831</v>
      </c>
      <c r="H1172" s="214">
        <v>146098</v>
      </c>
    </row>
    <row r="1173" spans="1:8">
      <c r="A1173" s="191" t="s">
        <v>1115</v>
      </c>
      <c r="B1173" s="145" t="s">
        <v>1415</v>
      </c>
      <c r="C1173" s="181" t="s">
        <v>1422</v>
      </c>
      <c r="D1173" s="221">
        <v>0.73570000000000002</v>
      </c>
      <c r="E1173" s="213">
        <v>5.93</v>
      </c>
      <c r="F1173" s="212">
        <v>63195.96</v>
      </c>
      <c r="G1173" s="214">
        <v>43831</v>
      </c>
      <c r="H1173" s="214">
        <v>146098</v>
      </c>
    </row>
    <row r="1174" spans="1:8">
      <c r="A1174" s="225" t="s">
        <v>1116</v>
      </c>
      <c r="B1174" s="147" t="s">
        <v>1415</v>
      </c>
      <c r="C1174" s="148" t="s">
        <v>1422</v>
      </c>
      <c r="D1174" s="221">
        <v>1.1312</v>
      </c>
      <c r="E1174" s="213">
        <v>6.52</v>
      </c>
      <c r="F1174" s="212">
        <v>63770.76</v>
      </c>
      <c r="G1174" s="214">
        <v>43831</v>
      </c>
      <c r="H1174" s="214">
        <v>146098</v>
      </c>
    </row>
    <row r="1175" spans="1:8">
      <c r="A1175" s="191" t="s">
        <v>1117</v>
      </c>
      <c r="B1175" s="145" t="s">
        <v>1415</v>
      </c>
      <c r="C1175" s="181" t="s">
        <v>1423</v>
      </c>
      <c r="D1175" s="221">
        <v>0.65429999999999999</v>
      </c>
      <c r="E1175" s="213">
        <v>5.88</v>
      </c>
      <c r="F1175" s="212">
        <v>33140.26</v>
      </c>
      <c r="G1175" s="214">
        <v>43831</v>
      </c>
      <c r="H1175" s="214">
        <v>146098</v>
      </c>
    </row>
    <row r="1176" spans="1:8">
      <c r="A1176" s="191" t="s">
        <v>1118</v>
      </c>
      <c r="B1176" s="145" t="s">
        <v>1415</v>
      </c>
      <c r="C1176" s="181" t="s">
        <v>1423</v>
      </c>
      <c r="D1176" s="221">
        <v>1.0243</v>
      </c>
      <c r="E1176" s="213">
        <v>7.27</v>
      </c>
      <c r="F1176" s="212">
        <v>59047.81</v>
      </c>
      <c r="G1176" s="214">
        <v>43831</v>
      </c>
      <c r="H1176" s="214">
        <v>146098</v>
      </c>
    </row>
    <row r="1177" spans="1:8">
      <c r="A1177" s="191" t="s">
        <v>1119</v>
      </c>
      <c r="B1177" s="145" t="s">
        <v>1415</v>
      </c>
      <c r="C1177" s="181" t="s">
        <v>1423</v>
      </c>
      <c r="D1177" s="221">
        <v>1.5774999999999999</v>
      </c>
      <c r="E1177" s="213">
        <v>9.91</v>
      </c>
      <c r="F1177" s="212">
        <v>83745.960000000006</v>
      </c>
      <c r="G1177" s="214">
        <v>43831</v>
      </c>
      <c r="H1177" s="214">
        <v>146098</v>
      </c>
    </row>
    <row r="1178" spans="1:8">
      <c r="A1178" s="225" t="s">
        <v>1120</v>
      </c>
      <c r="B1178" s="147" t="s">
        <v>1415</v>
      </c>
      <c r="C1178" s="148" t="s">
        <v>1423</v>
      </c>
      <c r="D1178" s="221">
        <v>2.6126</v>
      </c>
      <c r="E1178" s="213">
        <v>13.85</v>
      </c>
      <c r="F1178" s="212">
        <v>173167.48</v>
      </c>
      <c r="G1178" s="214">
        <v>43831</v>
      </c>
      <c r="H1178" s="214">
        <v>146098</v>
      </c>
    </row>
    <row r="1179" spans="1:8">
      <c r="A1179" s="191" t="s">
        <v>1121</v>
      </c>
      <c r="B1179" s="145" t="s">
        <v>1415</v>
      </c>
      <c r="C1179" s="181" t="s">
        <v>1424</v>
      </c>
      <c r="D1179" s="221">
        <v>0.40799999999999997</v>
      </c>
      <c r="E1179" s="213">
        <v>2.73</v>
      </c>
      <c r="F1179" s="212">
        <v>30000</v>
      </c>
      <c r="G1179" s="214">
        <v>43831</v>
      </c>
      <c r="H1179" s="214">
        <v>146098</v>
      </c>
    </row>
    <row r="1180" spans="1:8">
      <c r="A1180" s="191" t="s">
        <v>1122</v>
      </c>
      <c r="B1180" s="145" t="s">
        <v>1415</v>
      </c>
      <c r="C1180" s="181" t="s">
        <v>1424</v>
      </c>
      <c r="D1180" s="221">
        <v>0.68110000000000004</v>
      </c>
      <c r="E1180" s="213">
        <v>4.0199999999999996</v>
      </c>
      <c r="F1180" s="212">
        <v>49098.080000000002</v>
      </c>
      <c r="G1180" s="214">
        <v>43831</v>
      </c>
      <c r="H1180" s="214">
        <v>146098</v>
      </c>
    </row>
    <row r="1181" spans="1:8">
      <c r="A1181" s="191" t="s">
        <v>1123</v>
      </c>
      <c r="B1181" s="145" t="s">
        <v>1415</v>
      </c>
      <c r="C1181" s="181" t="s">
        <v>1424</v>
      </c>
      <c r="D1181" s="221">
        <v>1.0911</v>
      </c>
      <c r="E1181" s="213">
        <v>5.45</v>
      </c>
      <c r="F1181" s="212">
        <v>79443.06</v>
      </c>
      <c r="G1181" s="214">
        <v>43831</v>
      </c>
      <c r="H1181" s="214">
        <v>146098</v>
      </c>
    </row>
    <row r="1182" spans="1:8">
      <c r="A1182" s="225" t="s">
        <v>1124</v>
      </c>
      <c r="B1182" s="147" t="s">
        <v>1415</v>
      </c>
      <c r="C1182" s="148" t="s">
        <v>1424</v>
      </c>
      <c r="D1182" s="221">
        <v>2.0335000000000001</v>
      </c>
      <c r="E1182" s="213">
        <v>7.08</v>
      </c>
      <c r="F1182" s="212">
        <v>114502.5</v>
      </c>
      <c r="G1182" s="214">
        <v>43831</v>
      </c>
      <c r="H1182" s="214">
        <v>146098</v>
      </c>
    </row>
    <row r="1183" spans="1:8">
      <c r="A1183" s="191" t="s">
        <v>1125</v>
      </c>
      <c r="B1183" s="145" t="s">
        <v>1425</v>
      </c>
      <c r="C1183" s="181" t="s">
        <v>1603</v>
      </c>
      <c r="D1183" s="221">
        <v>0.16389999999999999</v>
      </c>
      <c r="E1183" s="213">
        <v>1.7</v>
      </c>
      <c r="F1183" s="212">
        <v>30000</v>
      </c>
      <c r="G1183" s="214">
        <v>43831</v>
      </c>
      <c r="H1183" s="214">
        <v>146098</v>
      </c>
    </row>
    <row r="1184" spans="1:8">
      <c r="A1184" s="191" t="s">
        <v>1126</v>
      </c>
      <c r="B1184" s="145" t="s">
        <v>1425</v>
      </c>
      <c r="C1184" s="181" t="s">
        <v>1603</v>
      </c>
      <c r="D1184" s="221">
        <v>0.25700000000000001</v>
      </c>
      <c r="E1184" s="213">
        <v>1.85</v>
      </c>
      <c r="F1184" s="212">
        <v>30000</v>
      </c>
      <c r="G1184" s="214">
        <v>43831</v>
      </c>
      <c r="H1184" s="214">
        <v>146098</v>
      </c>
    </row>
    <row r="1185" spans="1:8">
      <c r="A1185" s="191" t="s">
        <v>1127</v>
      </c>
      <c r="B1185" s="145" t="s">
        <v>1425</v>
      </c>
      <c r="C1185" s="181" t="s">
        <v>1603</v>
      </c>
      <c r="D1185" s="221">
        <v>0.47149999999999997</v>
      </c>
      <c r="E1185" s="213">
        <v>2.3199999999999998</v>
      </c>
      <c r="F1185" s="212">
        <v>33387.120000000003</v>
      </c>
      <c r="G1185" s="214">
        <v>43831</v>
      </c>
      <c r="H1185" s="214">
        <v>146098</v>
      </c>
    </row>
    <row r="1186" spans="1:8">
      <c r="A1186" s="225" t="s">
        <v>1128</v>
      </c>
      <c r="B1186" s="147" t="s">
        <v>1425</v>
      </c>
      <c r="C1186" s="148" t="s">
        <v>1603</v>
      </c>
      <c r="D1186" s="221">
        <v>1.0338000000000001</v>
      </c>
      <c r="E1186" s="213">
        <v>4.17</v>
      </c>
      <c r="F1186" s="212">
        <v>52858.63</v>
      </c>
      <c r="G1186" s="214">
        <v>43831</v>
      </c>
      <c r="H1186" s="214">
        <v>146098</v>
      </c>
    </row>
    <row r="1187" spans="1:8">
      <c r="A1187" s="191" t="s">
        <v>1129</v>
      </c>
      <c r="B1187" s="145" t="s">
        <v>1425</v>
      </c>
      <c r="C1187" s="181" t="s">
        <v>1604</v>
      </c>
      <c r="D1187" s="221">
        <v>0.4204</v>
      </c>
      <c r="E1187" s="213">
        <v>6.6</v>
      </c>
      <c r="F1187" s="212">
        <v>30000</v>
      </c>
      <c r="G1187" s="214">
        <v>43831</v>
      </c>
      <c r="H1187" s="214">
        <v>146098</v>
      </c>
    </row>
    <row r="1188" spans="1:8">
      <c r="A1188" s="191" t="s">
        <v>1130</v>
      </c>
      <c r="B1188" s="145" t="s">
        <v>1425</v>
      </c>
      <c r="C1188" s="181" t="s">
        <v>1604</v>
      </c>
      <c r="D1188" s="221">
        <v>0.54020000000000001</v>
      </c>
      <c r="E1188" s="213">
        <v>7.56</v>
      </c>
      <c r="F1188" s="212">
        <v>30960.52</v>
      </c>
      <c r="G1188" s="214">
        <v>43831</v>
      </c>
      <c r="H1188" s="214">
        <v>146098</v>
      </c>
    </row>
    <row r="1189" spans="1:8">
      <c r="A1189" s="191" t="s">
        <v>1131</v>
      </c>
      <c r="B1189" s="145" t="s">
        <v>1425</v>
      </c>
      <c r="C1189" s="181" t="s">
        <v>1604</v>
      </c>
      <c r="D1189" s="221">
        <v>0.64570000000000005</v>
      </c>
      <c r="E1189" s="213">
        <v>8.32</v>
      </c>
      <c r="F1189" s="212">
        <v>45358.93</v>
      </c>
      <c r="G1189" s="214">
        <v>43831</v>
      </c>
      <c r="H1189" s="214">
        <v>146098</v>
      </c>
    </row>
    <row r="1190" spans="1:8">
      <c r="A1190" s="225" t="s">
        <v>1132</v>
      </c>
      <c r="B1190" s="147" t="s">
        <v>1425</v>
      </c>
      <c r="C1190" s="148" t="s">
        <v>1604</v>
      </c>
      <c r="D1190" s="221">
        <v>1.5404</v>
      </c>
      <c r="E1190" s="213">
        <v>10.55</v>
      </c>
      <c r="F1190" s="212">
        <v>74423.66</v>
      </c>
      <c r="G1190" s="214">
        <v>43831</v>
      </c>
      <c r="H1190" s="214">
        <v>146098</v>
      </c>
    </row>
    <row r="1191" spans="1:8">
      <c r="A1191" s="191" t="s">
        <v>1133</v>
      </c>
      <c r="B1191" s="145" t="s">
        <v>1425</v>
      </c>
      <c r="C1191" s="181" t="s">
        <v>58</v>
      </c>
      <c r="D1191" s="221">
        <v>0.20499999999999999</v>
      </c>
      <c r="E1191" s="213">
        <v>3.09</v>
      </c>
      <c r="F1191" s="212">
        <v>30000</v>
      </c>
      <c r="G1191" s="214">
        <v>43831</v>
      </c>
      <c r="H1191" s="214">
        <v>146098</v>
      </c>
    </row>
    <row r="1192" spans="1:8">
      <c r="A1192" s="191" t="s">
        <v>1134</v>
      </c>
      <c r="B1192" s="145" t="s">
        <v>1425</v>
      </c>
      <c r="C1192" s="181" t="s">
        <v>58</v>
      </c>
      <c r="D1192" s="221">
        <v>0.29949999999999999</v>
      </c>
      <c r="E1192" s="213">
        <v>3.35</v>
      </c>
      <c r="F1192" s="212">
        <v>30000</v>
      </c>
      <c r="G1192" s="214">
        <v>43831</v>
      </c>
      <c r="H1192" s="214">
        <v>146098</v>
      </c>
    </row>
    <row r="1193" spans="1:8">
      <c r="A1193" s="191" t="s">
        <v>1135</v>
      </c>
      <c r="B1193" s="145" t="s">
        <v>1425</v>
      </c>
      <c r="C1193" s="181" t="s">
        <v>58</v>
      </c>
      <c r="D1193" s="221">
        <v>0.59609999999999996</v>
      </c>
      <c r="E1193" s="213">
        <v>4.01</v>
      </c>
      <c r="F1193" s="212">
        <v>36146.879999999997</v>
      </c>
      <c r="G1193" s="214">
        <v>43831</v>
      </c>
      <c r="H1193" s="214">
        <v>146098</v>
      </c>
    </row>
    <row r="1194" spans="1:8">
      <c r="A1194" s="225" t="s">
        <v>1136</v>
      </c>
      <c r="B1194" s="147" t="s">
        <v>1425</v>
      </c>
      <c r="C1194" s="148" t="s">
        <v>58</v>
      </c>
      <c r="D1194" s="221">
        <v>1.5397000000000001</v>
      </c>
      <c r="E1194" s="213">
        <v>6.69</v>
      </c>
      <c r="F1194" s="212">
        <v>112893.45</v>
      </c>
      <c r="G1194" s="214">
        <v>43831</v>
      </c>
      <c r="H1194" s="214">
        <v>146098</v>
      </c>
    </row>
    <row r="1195" spans="1:8">
      <c r="A1195" s="191" t="s">
        <v>1137</v>
      </c>
      <c r="B1195" s="145" t="s">
        <v>1425</v>
      </c>
      <c r="C1195" s="181" t="s">
        <v>59</v>
      </c>
      <c r="D1195" s="221">
        <v>0.27029999999999998</v>
      </c>
      <c r="E1195" s="213">
        <v>2.77</v>
      </c>
      <c r="F1195" s="212">
        <v>30000</v>
      </c>
      <c r="G1195" s="214">
        <v>43831</v>
      </c>
      <c r="H1195" s="214">
        <v>146098</v>
      </c>
    </row>
    <row r="1196" spans="1:8">
      <c r="A1196" s="191" t="s">
        <v>1138</v>
      </c>
      <c r="B1196" s="145" t="s">
        <v>1425</v>
      </c>
      <c r="C1196" s="181" t="s">
        <v>59</v>
      </c>
      <c r="D1196" s="221">
        <v>0.30030000000000001</v>
      </c>
      <c r="E1196" s="213">
        <v>3.17</v>
      </c>
      <c r="F1196" s="212">
        <v>30000</v>
      </c>
      <c r="G1196" s="214">
        <v>43831</v>
      </c>
      <c r="H1196" s="214">
        <v>146098</v>
      </c>
    </row>
    <row r="1197" spans="1:8">
      <c r="A1197" s="191" t="s">
        <v>1139</v>
      </c>
      <c r="B1197" s="145" t="s">
        <v>1425</v>
      </c>
      <c r="C1197" s="181" t="s">
        <v>59</v>
      </c>
      <c r="D1197" s="221">
        <v>0.53739999999999999</v>
      </c>
      <c r="E1197" s="213">
        <v>3.68</v>
      </c>
      <c r="F1197" s="212">
        <v>30080.2</v>
      </c>
      <c r="G1197" s="214">
        <v>43831</v>
      </c>
      <c r="H1197" s="214">
        <v>146098</v>
      </c>
    </row>
    <row r="1198" spans="1:8">
      <c r="A1198" s="225" t="s">
        <v>1140</v>
      </c>
      <c r="B1198" s="147" t="s">
        <v>1425</v>
      </c>
      <c r="C1198" s="148" t="s">
        <v>59</v>
      </c>
      <c r="D1198" s="221">
        <v>1.5546</v>
      </c>
      <c r="E1198" s="213">
        <v>7.3</v>
      </c>
      <c r="F1198" s="212">
        <v>81047.3</v>
      </c>
      <c r="G1198" s="214">
        <v>43831</v>
      </c>
      <c r="H1198" s="214">
        <v>146098</v>
      </c>
    </row>
    <row r="1199" spans="1:8">
      <c r="A1199" s="191" t="s">
        <v>1141</v>
      </c>
      <c r="B1199" s="145" t="s">
        <v>1425</v>
      </c>
      <c r="C1199" s="181" t="s">
        <v>60</v>
      </c>
      <c r="D1199" s="221">
        <v>0.27960000000000002</v>
      </c>
      <c r="E1199" s="213">
        <v>2.62</v>
      </c>
      <c r="F1199" s="212">
        <v>30000</v>
      </c>
      <c r="G1199" s="214">
        <v>43831</v>
      </c>
      <c r="H1199" s="214">
        <v>146098</v>
      </c>
    </row>
    <row r="1200" spans="1:8">
      <c r="A1200" s="191" t="s">
        <v>1142</v>
      </c>
      <c r="B1200" s="145" t="s">
        <v>1425</v>
      </c>
      <c r="C1200" s="181" t="s">
        <v>60</v>
      </c>
      <c r="D1200" s="221">
        <v>0.3982</v>
      </c>
      <c r="E1200" s="213">
        <v>3.1</v>
      </c>
      <c r="F1200" s="212">
        <v>30000</v>
      </c>
      <c r="G1200" s="214">
        <v>43831</v>
      </c>
      <c r="H1200" s="214">
        <v>146098</v>
      </c>
    </row>
    <row r="1201" spans="1:8">
      <c r="A1201" s="191" t="s">
        <v>1143</v>
      </c>
      <c r="B1201" s="145" t="s">
        <v>1425</v>
      </c>
      <c r="C1201" s="181" t="s">
        <v>60</v>
      </c>
      <c r="D1201" s="221">
        <v>0.68310000000000004</v>
      </c>
      <c r="E1201" s="213">
        <v>4.3600000000000003</v>
      </c>
      <c r="F1201" s="212">
        <v>42035.63</v>
      </c>
      <c r="G1201" s="214">
        <v>43831</v>
      </c>
      <c r="H1201" s="214">
        <v>146098</v>
      </c>
    </row>
    <row r="1202" spans="1:8">
      <c r="A1202" s="225" t="s">
        <v>1144</v>
      </c>
      <c r="B1202" s="147" t="s">
        <v>1425</v>
      </c>
      <c r="C1202" s="148" t="s">
        <v>60</v>
      </c>
      <c r="D1202" s="221">
        <v>1.7688999999999999</v>
      </c>
      <c r="E1202" s="213">
        <v>8.1300000000000008</v>
      </c>
      <c r="F1202" s="212">
        <v>101801.85</v>
      </c>
      <c r="G1202" s="214">
        <v>43831</v>
      </c>
      <c r="H1202" s="214">
        <v>146098</v>
      </c>
    </row>
    <row r="1203" spans="1:8">
      <c r="A1203" s="191" t="s">
        <v>1145</v>
      </c>
      <c r="B1203" s="145" t="s">
        <v>1425</v>
      </c>
      <c r="C1203" s="181" t="s">
        <v>1426</v>
      </c>
      <c r="D1203" s="221">
        <v>0.3619</v>
      </c>
      <c r="E1203" s="213">
        <v>2.84</v>
      </c>
      <c r="F1203" s="212">
        <v>30000</v>
      </c>
      <c r="G1203" s="214">
        <v>43831</v>
      </c>
      <c r="H1203" s="214">
        <v>146098</v>
      </c>
    </row>
    <row r="1204" spans="1:8">
      <c r="A1204" s="191" t="s">
        <v>1146</v>
      </c>
      <c r="B1204" s="145" t="s">
        <v>1425</v>
      </c>
      <c r="C1204" s="181" t="s">
        <v>1426</v>
      </c>
      <c r="D1204" s="221">
        <v>0.43180000000000002</v>
      </c>
      <c r="E1204" s="213">
        <v>3.02</v>
      </c>
      <c r="F1204" s="212">
        <v>34197.9</v>
      </c>
      <c r="G1204" s="214">
        <v>43831</v>
      </c>
      <c r="H1204" s="214">
        <v>146098</v>
      </c>
    </row>
    <row r="1205" spans="1:8">
      <c r="A1205" s="191" t="s">
        <v>1147</v>
      </c>
      <c r="B1205" s="145" t="s">
        <v>1425</v>
      </c>
      <c r="C1205" s="181" t="s">
        <v>1426</v>
      </c>
      <c r="D1205" s="221">
        <v>0.74239999999999995</v>
      </c>
      <c r="E1205" s="213">
        <v>3.63</v>
      </c>
      <c r="F1205" s="212">
        <v>42056.78</v>
      </c>
      <c r="G1205" s="214">
        <v>43831</v>
      </c>
      <c r="H1205" s="214">
        <v>146098</v>
      </c>
    </row>
    <row r="1206" spans="1:8">
      <c r="A1206" s="225" t="s">
        <v>1148</v>
      </c>
      <c r="B1206" s="147" t="s">
        <v>1425</v>
      </c>
      <c r="C1206" s="148" t="s">
        <v>1426</v>
      </c>
      <c r="D1206" s="221">
        <v>1.1694</v>
      </c>
      <c r="E1206" s="213">
        <v>5.35</v>
      </c>
      <c r="F1206" s="212">
        <v>60913.36</v>
      </c>
      <c r="G1206" s="214">
        <v>43831</v>
      </c>
      <c r="H1206" s="214">
        <v>146098</v>
      </c>
    </row>
    <row r="1207" spans="1:8">
      <c r="A1207" s="211" t="s">
        <v>1851</v>
      </c>
      <c r="B1207" s="145" t="s">
        <v>1425</v>
      </c>
      <c r="C1207" s="181" t="s">
        <v>1870</v>
      </c>
      <c r="D1207" s="221">
        <v>1.2044999999999999</v>
      </c>
      <c r="E1207" s="213">
        <v>2.6</v>
      </c>
      <c r="F1207" s="212">
        <v>57582.2</v>
      </c>
      <c r="G1207" s="214">
        <v>43831</v>
      </c>
      <c r="H1207" s="214">
        <v>146098</v>
      </c>
    </row>
    <row r="1208" spans="1:8">
      <c r="A1208" s="211" t="s">
        <v>1852</v>
      </c>
      <c r="B1208" s="145" t="s">
        <v>1425</v>
      </c>
      <c r="C1208" s="181" t="s">
        <v>1870</v>
      </c>
      <c r="D1208" s="221">
        <v>1.3915999999999999</v>
      </c>
      <c r="E1208" s="213">
        <v>3.68</v>
      </c>
      <c r="F1208" s="212">
        <v>71042.3</v>
      </c>
      <c r="G1208" s="214">
        <v>43831</v>
      </c>
      <c r="H1208" s="214">
        <v>146098</v>
      </c>
    </row>
    <row r="1209" spans="1:8">
      <c r="A1209" s="211" t="s">
        <v>1853</v>
      </c>
      <c r="B1209" s="145" t="s">
        <v>1425</v>
      </c>
      <c r="C1209" s="181" t="s">
        <v>1870</v>
      </c>
      <c r="D1209" s="221">
        <v>2.1373000000000002</v>
      </c>
      <c r="E1209" s="213">
        <v>6.57</v>
      </c>
      <c r="F1209" s="212">
        <v>117141.58</v>
      </c>
      <c r="G1209" s="214">
        <v>43831</v>
      </c>
      <c r="H1209" s="214">
        <v>146098</v>
      </c>
    </row>
    <row r="1210" spans="1:8">
      <c r="A1210" s="220" t="s">
        <v>1854</v>
      </c>
      <c r="B1210" s="147" t="s">
        <v>1425</v>
      </c>
      <c r="C1210" s="148" t="s">
        <v>1870</v>
      </c>
      <c r="D1210" s="221">
        <v>4.4097</v>
      </c>
      <c r="E1210" s="213">
        <v>11.91</v>
      </c>
      <c r="F1210" s="212">
        <v>241693.76</v>
      </c>
      <c r="G1210" s="214">
        <v>43831</v>
      </c>
      <c r="H1210" s="214">
        <v>146098</v>
      </c>
    </row>
    <row r="1211" spans="1:8">
      <c r="A1211" s="211" t="s">
        <v>1855</v>
      </c>
      <c r="B1211" s="145" t="s">
        <v>1425</v>
      </c>
      <c r="C1211" s="181" t="s">
        <v>1869</v>
      </c>
      <c r="D1211" s="221">
        <v>0.7268</v>
      </c>
      <c r="E1211" s="213">
        <v>2.2000000000000002</v>
      </c>
      <c r="F1211" s="212">
        <v>38093.51</v>
      </c>
      <c r="G1211" s="214">
        <v>43831</v>
      </c>
      <c r="H1211" s="214">
        <v>146098</v>
      </c>
    </row>
    <row r="1212" spans="1:8">
      <c r="A1212" s="211" t="s">
        <v>1856</v>
      </c>
      <c r="B1212" s="145" t="s">
        <v>1425</v>
      </c>
      <c r="C1212" s="181" t="s">
        <v>1869</v>
      </c>
      <c r="D1212" s="221">
        <v>1.0283</v>
      </c>
      <c r="E1212" s="213">
        <v>3.56</v>
      </c>
      <c r="F1212" s="212">
        <v>54496.27</v>
      </c>
      <c r="G1212" s="214">
        <v>43831</v>
      </c>
      <c r="H1212" s="214">
        <v>146098</v>
      </c>
    </row>
    <row r="1213" spans="1:8">
      <c r="A1213" s="211" t="s">
        <v>1857</v>
      </c>
      <c r="B1213" s="145" t="s">
        <v>1425</v>
      </c>
      <c r="C1213" s="181" t="s">
        <v>1869</v>
      </c>
      <c r="D1213" s="221">
        <v>1.6420999999999999</v>
      </c>
      <c r="E1213" s="213">
        <v>5.56</v>
      </c>
      <c r="F1213" s="212">
        <v>93703.54</v>
      </c>
      <c r="G1213" s="214">
        <v>43831</v>
      </c>
      <c r="H1213" s="214">
        <v>146098</v>
      </c>
    </row>
    <row r="1214" spans="1:8">
      <c r="A1214" s="220" t="s">
        <v>1858</v>
      </c>
      <c r="B1214" s="147" t="s">
        <v>1425</v>
      </c>
      <c r="C1214" s="148" t="s">
        <v>1869</v>
      </c>
      <c r="D1214" s="221">
        <v>3.2490999999999999</v>
      </c>
      <c r="E1214" s="215">
        <v>9.5</v>
      </c>
      <c r="F1214" s="212">
        <v>192406.28</v>
      </c>
      <c r="G1214" s="214">
        <v>43831</v>
      </c>
      <c r="H1214" s="214">
        <v>146098</v>
      </c>
    </row>
    <row r="1215" spans="1:8">
      <c r="A1215" s="211" t="s">
        <v>1859</v>
      </c>
      <c r="B1215" s="145" t="s">
        <v>1425</v>
      </c>
      <c r="C1215" s="181" t="s">
        <v>1868</v>
      </c>
      <c r="D1215" s="221">
        <v>0.62229999999999996</v>
      </c>
      <c r="E1215" s="216">
        <v>2.1</v>
      </c>
      <c r="F1215" s="212">
        <v>30000</v>
      </c>
      <c r="G1215" s="214">
        <v>43831</v>
      </c>
      <c r="H1215" s="214">
        <v>146098</v>
      </c>
    </row>
    <row r="1216" spans="1:8">
      <c r="A1216" s="211" t="s">
        <v>1860</v>
      </c>
      <c r="B1216" s="145" t="s">
        <v>1425</v>
      </c>
      <c r="C1216" s="181" t="s">
        <v>1868</v>
      </c>
      <c r="D1216" s="221">
        <v>0.86799999999999999</v>
      </c>
      <c r="E1216" s="216">
        <v>3.11</v>
      </c>
      <c r="F1216" s="212">
        <v>39147.86</v>
      </c>
      <c r="G1216" s="214">
        <v>43831</v>
      </c>
      <c r="H1216" s="214">
        <v>146098</v>
      </c>
    </row>
    <row r="1217" spans="1:8">
      <c r="A1217" s="211" t="s">
        <v>1861</v>
      </c>
      <c r="B1217" s="145" t="s">
        <v>1425</v>
      </c>
      <c r="C1217" s="181" t="s">
        <v>1868</v>
      </c>
      <c r="D1217" s="221">
        <v>1.3392999999999999</v>
      </c>
      <c r="E1217" s="217">
        <v>4.97</v>
      </c>
      <c r="F1217" s="212">
        <v>85569.81</v>
      </c>
      <c r="G1217" s="214">
        <v>43831</v>
      </c>
      <c r="H1217" s="214">
        <v>146098</v>
      </c>
    </row>
    <row r="1218" spans="1:8">
      <c r="A1218" s="220" t="s">
        <v>1862</v>
      </c>
      <c r="B1218" s="147" t="s">
        <v>1425</v>
      </c>
      <c r="C1218" s="148" t="s">
        <v>1868</v>
      </c>
      <c r="D1218" s="221">
        <v>2.7332999999999998</v>
      </c>
      <c r="E1218" s="213">
        <v>9.36</v>
      </c>
      <c r="F1218" s="212">
        <v>158964.45000000001</v>
      </c>
      <c r="G1218" s="214">
        <v>43831</v>
      </c>
      <c r="H1218" s="214">
        <v>146098</v>
      </c>
    </row>
    <row r="1219" spans="1:8">
      <c r="A1219" s="211" t="s">
        <v>1863</v>
      </c>
      <c r="B1219" s="145" t="s">
        <v>1425</v>
      </c>
      <c r="C1219" s="181" t="s">
        <v>1867</v>
      </c>
      <c r="D1219" s="221">
        <v>0.4138</v>
      </c>
      <c r="E1219" s="213">
        <v>1.97</v>
      </c>
      <c r="F1219" s="212">
        <v>30000</v>
      </c>
      <c r="G1219" s="214">
        <v>43831</v>
      </c>
      <c r="H1219" s="214">
        <v>146098</v>
      </c>
    </row>
    <row r="1220" spans="1:8">
      <c r="A1220" s="211" t="s">
        <v>1864</v>
      </c>
      <c r="B1220" s="145" t="s">
        <v>1425</v>
      </c>
      <c r="C1220" s="181" t="s">
        <v>1867</v>
      </c>
      <c r="D1220" s="221">
        <v>0.56399999999999995</v>
      </c>
      <c r="E1220" s="213">
        <v>2.59</v>
      </c>
      <c r="F1220" s="212">
        <v>30000</v>
      </c>
      <c r="G1220" s="214">
        <v>43831</v>
      </c>
      <c r="H1220" s="214">
        <v>146098</v>
      </c>
    </row>
    <row r="1221" spans="1:8">
      <c r="A1221" s="211" t="s">
        <v>1865</v>
      </c>
      <c r="B1221" s="145" t="s">
        <v>1425</v>
      </c>
      <c r="C1221" s="181" t="s">
        <v>1867</v>
      </c>
      <c r="D1221" s="221">
        <v>0.9516</v>
      </c>
      <c r="E1221" s="213">
        <v>3.82</v>
      </c>
      <c r="F1221" s="212">
        <v>63547.51</v>
      </c>
      <c r="G1221" s="214">
        <v>43831</v>
      </c>
      <c r="H1221" s="214">
        <v>146098</v>
      </c>
    </row>
    <row r="1222" spans="1:8">
      <c r="A1222" s="220" t="s">
        <v>1866</v>
      </c>
      <c r="B1222" s="147" t="s">
        <v>1425</v>
      </c>
      <c r="C1222" s="148" t="s">
        <v>1867</v>
      </c>
      <c r="D1222" s="221">
        <v>1.7214</v>
      </c>
      <c r="E1222" s="213">
        <v>5.99</v>
      </c>
      <c r="F1222" s="212">
        <v>96664.48</v>
      </c>
      <c r="G1222" s="214">
        <v>43831</v>
      </c>
      <c r="H1222" s="214">
        <v>146098</v>
      </c>
    </row>
    <row r="1223" spans="1:8">
      <c r="A1223" s="191" t="s">
        <v>1149</v>
      </c>
      <c r="B1223" s="145" t="s">
        <v>1427</v>
      </c>
      <c r="C1223" s="181" t="s">
        <v>61</v>
      </c>
      <c r="D1223" s="221">
        <v>0.26240000000000002</v>
      </c>
      <c r="E1223" s="213">
        <v>1.38</v>
      </c>
      <c r="F1223" s="212">
        <v>30000</v>
      </c>
      <c r="G1223" s="214">
        <v>43831</v>
      </c>
      <c r="H1223" s="214">
        <v>146098</v>
      </c>
    </row>
    <row r="1224" spans="1:8">
      <c r="A1224" s="191" t="s">
        <v>1150</v>
      </c>
      <c r="B1224" s="145" t="s">
        <v>1427</v>
      </c>
      <c r="C1224" s="181" t="s">
        <v>61</v>
      </c>
      <c r="D1224" s="221">
        <v>0.39069999999999999</v>
      </c>
      <c r="E1224" s="213">
        <v>1.83</v>
      </c>
      <c r="F1224" s="212">
        <v>30000</v>
      </c>
      <c r="G1224" s="214">
        <v>43831</v>
      </c>
      <c r="H1224" s="214">
        <v>146098</v>
      </c>
    </row>
    <row r="1225" spans="1:8">
      <c r="A1225" s="191" t="s">
        <v>1151</v>
      </c>
      <c r="B1225" s="145" t="s">
        <v>1427</v>
      </c>
      <c r="C1225" s="181" t="s">
        <v>61</v>
      </c>
      <c r="D1225" s="221">
        <v>0.74919999999999998</v>
      </c>
      <c r="E1225" s="213">
        <v>3.03</v>
      </c>
      <c r="F1225" s="212">
        <v>41492.44</v>
      </c>
      <c r="G1225" s="214">
        <v>43831</v>
      </c>
      <c r="H1225" s="214">
        <v>146098</v>
      </c>
    </row>
    <row r="1226" spans="1:8">
      <c r="A1226" s="225" t="s">
        <v>1152</v>
      </c>
      <c r="B1226" s="147" t="s">
        <v>1427</v>
      </c>
      <c r="C1226" s="148" t="s">
        <v>61</v>
      </c>
      <c r="D1226" s="221">
        <v>1.623</v>
      </c>
      <c r="E1226" s="213">
        <v>5.58</v>
      </c>
      <c r="F1226" s="212">
        <v>104709.36</v>
      </c>
      <c r="G1226" s="214">
        <v>43831</v>
      </c>
      <c r="H1226" s="214">
        <v>146098</v>
      </c>
    </row>
    <row r="1227" spans="1:8">
      <c r="A1227" s="191" t="s">
        <v>1153</v>
      </c>
      <c r="B1227" s="145" t="s">
        <v>1427</v>
      </c>
      <c r="C1227" s="181" t="s">
        <v>1605</v>
      </c>
      <c r="D1227" s="221">
        <v>0.29959999999999998</v>
      </c>
      <c r="E1227" s="213">
        <v>1.48</v>
      </c>
      <c r="F1227" s="212">
        <v>30000</v>
      </c>
      <c r="G1227" s="214">
        <v>43831</v>
      </c>
      <c r="H1227" s="214">
        <v>146098</v>
      </c>
    </row>
    <row r="1228" spans="1:8">
      <c r="A1228" s="191" t="s">
        <v>1154</v>
      </c>
      <c r="B1228" s="145" t="s">
        <v>1427</v>
      </c>
      <c r="C1228" s="181" t="s">
        <v>1605</v>
      </c>
      <c r="D1228" s="221">
        <v>0.42580000000000001</v>
      </c>
      <c r="E1228" s="213">
        <v>2.15</v>
      </c>
      <c r="F1228" s="212">
        <v>30000</v>
      </c>
      <c r="G1228" s="214">
        <v>43831</v>
      </c>
      <c r="H1228" s="214">
        <v>146098</v>
      </c>
    </row>
    <row r="1229" spans="1:8">
      <c r="A1229" s="191" t="s">
        <v>1155</v>
      </c>
      <c r="B1229" s="145" t="s">
        <v>1427</v>
      </c>
      <c r="C1229" s="181" t="s">
        <v>1605</v>
      </c>
      <c r="D1229" s="221">
        <v>0.62329999999999997</v>
      </c>
      <c r="E1229" s="213">
        <v>2.93</v>
      </c>
      <c r="F1229" s="212">
        <v>33565.03</v>
      </c>
      <c r="G1229" s="214">
        <v>43831</v>
      </c>
      <c r="H1229" s="214">
        <v>146098</v>
      </c>
    </row>
    <row r="1230" spans="1:8">
      <c r="A1230" s="225" t="s">
        <v>1156</v>
      </c>
      <c r="B1230" s="147" t="s">
        <v>1427</v>
      </c>
      <c r="C1230" s="148" t="s">
        <v>1605</v>
      </c>
      <c r="D1230" s="221">
        <v>1.1732</v>
      </c>
      <c r="E1230" s="213">
        <v>4.2699999999999996</v>
      </c>
      <c r="F1230" s="212">
        <v>71409.25</v>
      </c>
      <c r="G1230" s="214">
        <v>43831</v>
      </c>
      <c r="H1230" s="214">
        <v>146098</v>
      </c>
    </row>
    <row r="1231" spans="1:8">
      <c r="A1231" s="191" t="s">
        <v>1157</v>
      </c>
      <c r="B1231" s="145" t="s">
        <v>1427</v>
      </c>
      <c r="C1231" s="181" t="s">
        <v>1606</v>
      </c>
      <c r="D1231" s="221">
        <v>0.44869999999999999</v>
      </c>
      <c r="E1231" s="213">
        <v>2.23</v>
      </c>
      <c r="F1231" s="212">
        <v>30000</v>
      </c>
      <c r="G1231" s="214">
        <v>43831</v>
      </c>
      <c r="H1231" s="214">
        <v>146098</v>
      </c>
    </row>
    <row r="1232" spans="1:8">
      <c r="A1232" s="191" t="s">
        <v>1158</v>
      </c>
      <c r="B1232" s="145" t="s">
        <v>1427</v>
      </c>
      <c r="C1232" s="181" t="s">
        <v>1606</v>
      </c>
      <c r="D1232" s="221">
        <v>0.56730000000000003</v>
      </c>
      <c r="E1232" s="213">
        <v>2.74</v>
      </c>
      <c r="F1232" s="212">
        <v>30238.76</v>
      </c>
      <c r="G1232" s="214">
        <v>43831</v>
      </c>
      <c r="H1232" s="214">
        <v>146098</v>
      </c>
    </row>
    <row r="1233" spans="1:8">
      <c r="A1233" s="191" t="s">
        <v>1159</v>
      </c>
      <c r="B1233" s="145" t="s">
        <v>1427</v>
      </c>
      <c r="C1233" s="181" t="s">
        <v>1606</v>
      </c>
      <c r="D1233" s="221">
        <v>0.85560000000000003</v>
      </c>
      <c r="E1233" s="213">
        <v>3.85</v>
      </c>
      <c r="F1233" s="212">
        <v>47963.11</v>
      </c>
      <c r="G1233" s="214">
        <v>43831</v>
      </c>
      <c r="H1233" s="214">
        <v>146098</v>
      </c>
    </row>
    <row r="1234" spans="1:8">
      <c r="A1234" s="225" t="s">
        <v>1160</v>
      </c>
      <c r="B1234" s="147" t="s">
        <v>1427</v>
      </c>
      <c r="C1234" s="148" t="s">
        <v>1606</v>
      </c>
      <c r="D1234" s="221">
        <v>1.7152000000000001</v>
      </c>
      <c r="E1234" s="213">
        <v>6.26</v>
      </c>
      <c r="F1234" s="212">
        <v>114453.59</v>
      </c>
      <c r="G1234" s="214">
        <v>43831</v>
      </c>
      <c r="H1234" s="214">
        <v>146098</v>
      </c>
    </row>
    <row r="1235" spans="1:8">
      <c r="A1235" s="191" t="s">
        <v>1161</v>
      </c>
      <c r="B1235" s="145" t="s">
        <v>1427</v>
      </c>
      <c r="C1235" s="181" t="s">
        <v>1428</v>
      </c>
      <c r="D1235" s="221">
        <v>0.3473</v>
      </c>
      <c r="E1235" s="213">
        <v>1.63</v>
      </c>
      <c r="F1235" s="212">
        <v>30000</v>
      </c>
      <c r="G1235" s="214">
        <v>43831</v>
      </c>
      <c r="H1235" s="214">
        <v>146098</v>
      </c>
    </row>
    <row r="1236" spans="1:8">
      <c r="A1236" s="191" t="s">
        <v>1162</v>
      </c>
      <c r="B1236" s="145" t="s">
        <v>1427</v>
      </c>
      <c r="C1236" s="181" t="s">
        <v>1428</v>
      </c>
      <c r="D1236" s="221">
        <v>0.48870000000000002</v>
      </c>
      <c r="E1236" s="213">
        <v>2.46</v>
      </c>
      <c r="F1236" s="212">
        <v>30000</v>
      </c>
      <c r="G1236" s="214">
        <v>43831</v>
      </c>
      <c r="H1236" s="214">
        <v>146098</v>
      </c>
    </row>
    <row r="1237" spans="1:8">
      <c r="A1237" s="191" t="s">
        <v>1163</v>
      </c>
      <c r="B1237" s="145" t="s">
        <v>1427</v>
      </c>
      <c r="C1237" s="181" t="s">
        <v>1428</v>
      </c>
      <c r="D1237" s="221">
        <v>0.88829999999999998</v>
      </c>
      <c r="E1237" s="213">
        <v>4.0999999999999996</v>
      </c>
      <c r="F1237" s="212">
        <v>57420.11</v>
      </c>
      <c r="G1237" s="214">
        <v>43831</v>
      </c>
      <c r="H1237" s="214">
        <v>146098</v>
      </c>
    </row>
    <row r="1238" spans="1:8">
      <c r="A1238" s="225" t="s">
        <v>1164</v>
      </c>
      <c r="B1238" s="147" t="s">
        <v>1427</v>
      </c>
      <c r="C1238" s="148" t="s">
        <v>1428</v>
      </c>
      <c r="D1238" s="221">
        <v>2.4653</v>
      </c>
      <c r="E1238" s="213">
        <v>6.03</v>
      </c>
      <c r="F1238" s="212">
        <v>150495.17000000001</v>
      </c>
      <c r="G1238" s="214">
        <v>43831</v>
      </c>
      <c r="H1238" s="214">
        <v>146098</v>
      </c>
    </row>
    <row r="1239" spans="1:8">
      <c r="A1239" s="191" t="s">
        <v>1165</v>
      </c>
      <c r="B1239" s="145" t="s">
        <v>1427</v>
      </c>
      <c r="C1239" s="181" t="s">
        <v>1607</v>
      </c>
      <c r="D1239" s="221">
        <v>0.42730000000000001</v>
      </c>
      <c r="E1239" s="213">
        <v>1.41</v>
      </c>
      <c r="F1239" s="212">
        <v>36584.050000000003</v>
      </c>
      <c r="G1239" s="214">
        <v>43831</v>
      </c>
      <c r="H1239" s="214">
        <v>146098</v>
      </c>
    </row>
    <row r="1240" spans="1:8">
      <c r="A1240" s="191" t="s">
        <v>1166</v>
      </c>
      <c r="B1240" s="145" t="s">
        <v>1427</v>
      </c>
      <c r="C1240" s="181" t="s">
        <v>1607</v>
      </c>
      <c r="D1240" s="221">
        <v>0.47470000000000001</v>
      </c>
      <c r="E1240" s="213">
        <v>2</v>
      </c>
      <c r="F1240" s="212">
        <v>34168.76</v>
      </c>
      <c r="G1240" s="214">
        <v>43831</v>
      </c>
      <c r="H1240" s="214">
        <v>146098</v>
      </c>
    </row>
    <row r="1241" spans="1:8">
      <c r="A1241" s="191" t="s">
        <v>1167</v>
      </c>
      <c r="B1241" s="145" t="s">
        <v>1427</v>
      </c>
      <c r="C1241" s="181" t="s">
        <v>1607</v>
      </c>
      <c r="D1241" s="221">
        <v>0.57050000000000001</v>
      </c>
      <c r="E1241" s="213">
        <v>2.68</v>
      </c>
      <c r="F1241" s="212">
        <v>38193.53</v>
      </c>
      <c r="G1241" s="214">
        <v>43831</v>
      </c>
      <c r="H1241" s="214">
        <v>146098</v>
      </c>
    </row>
    <row r="1242" spans="1:8">
      <c r="A1242" s="225" t="s">
        <v>1168</v>
      </c>
      <c r="B1242" s="147" t="s">
        <v>1427</v>
      </c>
      <c r="C1242" s="148" t="s">
        <v>1607</v>
      </c>
      <c r="D1242" s="221">
        <v>1.1257999999999999</v>
      </c>
      <c r="E1242" s="213">
        <v>4</v>
      </c>
      <c r="F1242" s="212">
        <v>75468.289999999994</v>
      </c>
      <c r="G1242" s="214">
        <v>43831</v>
      </c>
      <c r="H1242" s="214">
        <v>146098</v>
      </c>
    </row>
    <row r="1243" spans="1:8">
      <c r="A1243" s="211" t="s">
        <v>1871</v>
      </c>
      <c r="B1243" s="145" t="s">
        <v>1427</v>
      </c>
      <c r="C1243" s="181" t="s">
        <v>1969</v>
      </c>
      <c r="D1243" s="221">
        <v>0.29370000000000002</v>
      </c>
      <c r="E1243" s="213">
        <v>1.72</v>
      </c>
      <c r="F1243" s="212">
        <v>30000</v>
      </c>
      <c r="G1243" s="214">
        <v>43831</v>
      </c>
      <c r="H1243" s="214">
        <v>146098</v>
      </c>
    </row>
    <row r="1244" spans="1:8">
      <c r="A1244" s="211" t="s">
        <v>1872</v>
      </c>
      <c r="B1244" s="145" t="s">
        <v>1427</v>
      </c>
      <c r="C1244" s="181" t="s">
        <v>1969</v>
      </c>
      <c r="D1244" s="221">
        <v>0.38140000000000002</v>
      </c>
      <c r="E1244" s="213">
        <v>2.2400000000000002</v>
      </c>
      <c r="F1244" s="212">
        <v>30000</v>
      </c>
      <c r="G1244" s="214">
        <v>43831</v>
      </c>
      <c r="H1244" s="214">
        <v>146098</v>
      </c>
    </row>
    <row r="1245" spans="1:8">
      <c r="A1245" s="211" t="s">
        <v>1873</v>
      </c>
      <c r="B1245" s="145" t="s">
        <v>1427</v>
      </c>
      <c r="C1245" s="181" t="s">
        <v>1969</v>
      </c>
      <c r="D1245" s="221">
        <v>0.6482</v>
      </c>
      <c r="E1245" s="213">
        <v>3.16</v>
      </c>
      <c r="F1245" s="212">
        <v>39465.53</v>
      </c>
      <c r="G1245" s="214">
        <v>43831</v>
      </c>
      <c r="H1245" s="214">
        <v>146098</v>
      </c>
    </row>
    <row r="1246" spans="1:8">
      <c r="A1246" s="220" t="s">
        <v>1874</v>
      </c>
      <c r="B1246" s="147" t="s">
        <v>1427</v>
      </c>
      <c r="C1246" s="148" t="s">
        <v>1969</v>
      </c>
      <c r="D1246" s="221">
        <v>1.3140000000000001</v>
      </c>
      <c r="E1246" s="215">
        <v>4.8499999999999996</v>
      </c>
      <c r="F1246" s="212">
        <v>80167.490000000005</v>
      </c>
      <c r="G1246" s="214">
        <v>43831</v>
      </c>
      <c r="H1246" s="214">
        <v>146098</v>
      </c>
    </row>
    <row r="1247" spans="1:8">
      <c r="A1247" s="191" t="s">
        <v>1169</v>
      </c>
      <c r="B1247" s="145" t="s">
        <v>1429</v>
      </c>
      <c r="C1247" s="181" t="s">
        <v>1608</v>
      </c>
      <c r="D1247" s="221">
        <v>3.5813000000000001</v>
      </c>
      <c r="E1247" s="216">
        <v>15.3</v>
      </c>
      <c r="F1247" s="212">
        <v>177091.53</v>
      </c>
      <c r="G1247" s="214">
        <v>43831</v>
      </c>
      <c r="H1247" s="214">
        <v>146098</v>
      </c>
    </row>
    <row r="1248" spans="1:8">
      <c r="A1248" s="191" t="s">
        <v>1170</v>
      </c>
      <c r="B1248" s="145" t="s">
        <v>1429</v>
      </c>
      <c r="C1248" s="181" t="s">
        <v>1608</v>
      </c>
      <c r="D1248" s="221">
        <v>3.6431</v>
      </c>
      <c r="E1248" s="216">
        <v>17</v>
      </c>
      <c r="F1248" s="212">
        <v>177757.98</v>
      </c>
      <c r="G1248" s="214">
        <v>43831</v>
      </c>
      <c r="H1248" s="214">
        <v>146098</v>
      </c>
    </row>
    <row r="1249" spans="1:8">
      <c r="A1249" s="191" t="s">
        <v>1171</v>
      </c>
      <c r="B1249" s="145" t="s">
        <v>1429</v>
      </c>
      <c r="C1249" s="181" t="s">
        <v>1608</v>
      </c>
      <c r="D1249" s="221">
        <v>5.6062000000000003</v>
      </c>
      <c r="E1249" s="216">
        <v>21.12</v>
      </c>
      <c r="F1249" s="212">
        <v>240638.29</v>
      </c>
      <c r="G1249" s="214">
        <v>43831</v>
      </c>
      <c r="H1249" s="214">
        <v>146098</v>
      </c>
    </row>
    <row r="1250" spans="1:8">
      <c r="A1250" s="225" t="s">
        <v>1172</v>
      </c>
      <c r="B1250" s="147" t="s">
        <v>1429</v>
      </c>
      <c r="C1250" s="148" t="s">
        <v>1608</v>
      </c>
      <c r="D1250" s="221">
        <v>11.8538</v>
      </c>
      <c r="E1250" s="216">
        <v>29.57</v>
      </c>
      <c r="F1250" s="212">
        <v>502863.57</v>
      </c>
      <c r="G1250" s="214">
        <v>43831</v>
      </c>
      <c r="H1250" s="214">
        <v>146098</v>
      </c>
    </row>
    <row r="1251" spans="1:8">
      <c r="A1251" s="191" t="s">
        <v>1173</v>
      </c>
      <c r="B1251" s="145" t="s">
        <v>1429</v>
      </c>
      <c r="C1251" s="181" t="s">
        <v>1430</v>
      </c>
      <c r="D1251" s="221">
        <v>1.1298999999999999</v>
      </c>
      <c r="E1251" s="217">
        <v>3.83</v>
      </c>
      <c r="F1251" s="212">
        <v>69217.289999999994</v>
      </c>
      <c r="G1251" s="214">
        <v>43831</v>
      </c>
      <c r="H1251" s="214">
        <v>146098</v>
      </c>
    </row>
    <row r="1252" spans="1:8">
      <c r="A1252" s="191" t="s">
        <v>1174</v>
      </c>
      <c r="B1252" s="145" t="s">
        <v>1429</v>
      </c>
      <c r="C1252" s="181" t="s">
        <v>1430</v>
      </c>
      <c r="D1252" s="221">
        <v>1.7609999999999999</v>
      </c>
      <c r="E1252" s="213">
        <v>6.55</v>
      </c>
      <c r="F1252" s="212">
        <v>98810.34</v>
      </c>
      <c r="G1252" s="214">
        <v>43831</v>
      </c>
      <c r="H1252" s="214">
        <v>146098</v>
      </c>
    </row>
    <row r="1253" spans="1:8">
      <c r="A1253" s="191" t="s">
        <v>1175</v>
      </c>
      <c r="B1253" s="145" t="s">
        <v>1429</v>
      </c>
      <c r="C1253" s="181" t="s">
        <v>1430</v>
      </c>
      <c r="D1253" s="221">
        <v>3.3485</v>
      </c>
      <c r="E1253" s="213">
        <v>11.38</v>
      </c>
      <c r="F1253" s="212">
        <v>182148.14</v>
      </c>
      <c r="G1253" s="214">
        <v>43831</v>
      </c>
      <c r="H1253" s="214">
        <v>146098</v>
      </c>
    </row>
    <row r="1254" spans="1:8">
      <c r="A1254" s="225" t="s">
        <v>1176</v>
      </c>
      <c r="B1254" s="147" t="s">
        <v>1429</v>
      </c>
      <c r="C1254" s="148" t="s">
        <v>1430</v>
      </c>
      <c r="D1254" s="221">
        <v>7.3788</v>
      </c>
      <c r="E1254" s="213">
        <v>20.99</v>
      </c>
      <c r="F1254" s="212">
        <v>349486.94</v>
      </c>
      <c r="G1254" s="214">
        <v>43831</v>
      </c>
      <c r="H1254" s="214">
        <v>146098</v>
      </c>
    </row>
    <row r="1255" spans="1:8">
      <c r="A1255" s="191" t="s">
        <v>1177</v>
      </c>
      <c r="B1255" s="145" t="s">
        <v>1429</v>
      </c>
      <c r="C1255" s="181" t="s">
        <v>1970</v>
      </c>
      <c r="D1255" s="221">
        <v>0.50509999999999999</v>
      </c>
      <c r="E1255" s="213">
        <v>2.5299999999999998</v>
      </c>
      <c r="F1255" s="212">
        <v>34295.050000000003</v>
      </c>
      <c r="G1255" s="214">
        <v>43831</v>
      </c>
      <c r="H1255" s="214">
        <v>146098</v>
      </c>
    </row>
    <row r="1256" spans="1:8">
      <c r="A1256" s="191" t="s">
        <v>1178</v>
      </c>
      <c r="B1256" s="145" t="s">
        <v>1429</v>
      </c>
      <c r="C1256" s="181" t="s">
        <v>1970</v>
      </c>
      <c r="D1256" s="221">
        <v>0.61939999999999995</v>
      </c>
      <c r="E1256" s="213">
        <v>3.18</v>
      </c>
      <c r="F1256" s="212">
        <v>38135.07</v>
      </c>
      <c r="G1256" s="214">
        <v>43831</v>
      </c>
      <c r="H1256" s="214">
        <v>146098</v>
      </c>
    </row>
    <row r="1257" spans="1:8">
      <c r="A1257" s="191" t="s">
        <v>1179</v>
      </c>
      <c r="B1257" s="145" t="s">
        <v>1429</v>
      </c>
      <c r="C1257" s="181" t="s">
        <v>1970</v>
      </c>
      <c r="D1257" s="221">
        <v>0.91459999999999997</v>
      </c>
      <c r="E1257" s="213">
        <v>3.8</v>
      </c>
      <c r="F1257" s="212">
        <v>56662.55</v>
      </c>
      <c r="G1257" s="214">
        <v>43831</v>
      </c>
      <c r="H1257" s="214">
        <v>146098</v>
      </c>
    </row>
    <row r="1258" spans="1:8">
      <c r="A1258" s="225" t="s">
        <v>1180</v>
      </c>
      <c r="B1258" s="147" t="s">
        <v>1429</v>
      </c>
      <c r="C1258" s="181" t="s">
        <v>1970</v>
      </c>
      <c r="D1258" s="221">
        <v>2.1924000000000001</v>
      </c>
      <c r="E1258" s="213">
        <v>4.5599999999999996</v>
      </c>
      <c r="F1258" s="212">
        <v>137953.21</v>
      </c>
      <c r="G1258" s="214">
        <v>43831</v>
      </c>
      <c r="H1258" s="214">
        <v>146098</v>
      </c>
    </row>
    <row r="1259" spans="1:8">
      <c r="A1259" s="191" t="s">
        <v>1181</v>
      </c>
      <c r="B1259" s="145" t="s">
        <v>1429</v>
      </c>
      <c r="C1259" s="181" t="s">
        <v>1609</v>
      </c>
      <c r="D1259" s="221">
        <v>0.32269999999999999</v>
      </c>
      <c r="E1259" s="213">
        <v>1.79</v>
      </c>
      <c r="F1259" s="212">
        <v>30000</v>
      </c>
      <c r="G1259" s="214">
        <v>43831</v>
      </c>
      <c r="H1259" s="214">
        <v>146098</v>
      </c>
    </row>
    <row r="1260" spans="1:8">
      <c r="A1260" s="191" t="s">
        <v>1182</v>
      </c>
      <c r="B1260" s="145" t="s">
        <v>1429</v>
      </c>
      <c r="C1260" s="181" t="s">
        <v>1609</v>
      </c>
      <c r="D1260" s="221">
        <v>0.51590000000000003</v>
      </c>
      <c r="E1260" s="213">
        <v>2.67</v>
      </c>
      <c r="F1260" s="212">
        <v>32608.67</v>
      </c>
      <c r="G1260" s="214">
        <v>43831</v>
      </c>
      <c r="H1260" s="214">
        <v>146098</v>
      </c>
    </row>
    <row r="1261" spans="1:8">
      <c r="A1261" s="191" t="s">
        <v>1183</v>
      </c>
      <c r="B1261" s="145" t="s">
        <v>1429</v>
      </c>
      <c r="C1261" s="181" t="s">
        <v>1609</v>
      </c>
      <c r="D1261" s="221">
        <v>0.85919999999999996</v>
      </c>
      <c r="E1261" s="213">
        <v>3.94</v>
      </c>
      <c r="F1261" s="212">
        <v>47062.57</v>
      </c>
      <c r="G1261" s="214">
        <v>43831</v>
      </c>
      <c r="H1261" s="214">
        <v>146098</v>
      </c>
    </row>
    <row r="1262" spans="1:8">
      <c r="A1262" s="225" t="s">
        <v>1184</v>
      </c>
      <c r="B1262" s="147" t="s">
        <v>1429</v>
      </c>
      <c r="C1262" s="148" t="s">
        <v>1609</v>
      </c>
      <c r="D1262" s="221">
        <v>2.0706000000000002</v>
      </c>
      <c r="E1262" s="213">
        <v>7.02</v>
      </c>
      <c r="F1262" s="212">
        <v>132950.09</v>
      </c>
      <c r="G1262" s="214">
        <v>43831</v>
      </c>
      <c r="H1262" s="214">
        <v>146098</v>
      </c>
    </row>
    <row r="1263" spans="1:8">
      <c r="A1263" s="191" t="s">
        <v>1185</v>
      </c>
      <c r="B1263" s="145" t="s">
        <v>1431</v>
      </c>
      <c r="C1263" s="181" t="s">
        <v>1610</v>
      </c>
      <c r="D1263" s="221">
        <v>1.4095</v>
      </c>
      <c r="E1263" s="213">
        <v>2.4</v>
      </c>
      <c r="F1263" s="212">
        <v>70765.06</v>
      </c>
      <c r="G1263" s="214">
        <v>43831</v>
      </c>
      <c r="H1263" s="214">
        <v>146098</v>
      </c>
    </row>
    <row r="1264" spans="1:8">
      <c r="A1264" s="191" t="s">
        <v>1186</v>
      </c>
      <c r="B1264" s="145" t="s">
        <v>1431</v>
      </c>
      <c r="C1264" s="181" t="s">
        <v>1610</v>
      </c>
      <c r="D1264" s="221">
        <v>1.88</v>
      </c>
      <c r="E1264" s="213">
        <v>2.95</v>
      </c>
      <c r="F1264" s="212">
        <v>101584.5</v>
      </c>
      <c r="G1264" s="214">
        <v>43831</v>
      </c>
      <c r="H1264" s="214">
        <v>146098</v>
      </c>
    </row>
    <row r="1265" spans="1:8">
      <c r="A1265" s="191" t="s">
        <v>1187</v>
      </c>
      <c r="B1265" s="145" t="s">
        <v>1431</v>
      </c>
      <c r="C1265" s="181" t="s">
        <v>1610</v>
      </c>
      <c r="D1265" s="221">
        <v>2.4828000000000001</v>
      </c>
      <c r="E1265" s="213">
        <v>5.52</v>
      </c>
      <c r="F1265" s="212">
        <v>147902.17000000001</v>
      </c>
      <c r="G1265" s="214">
        <v>43831</v>
      </c>
      <c r="H1265" s="214">
        <v>146098</v>
      </c>
    </row>
    <row r="1266" spans="1:8">
      <c r="A1266" s="225" t="s">
        <v>1188</v>
      </c>
      <c r="B1266" s="147" t="s">
        <v>1431</v>
      </c>
      <c r="C1266" s="148" t="s">
        <v>1610</v>
      </c>
      <c r="D1266" s="221">
        <v>5.8594999999999997</v>
      </c>
      <c r="E1266" s="213">
        <v>13.98</v>
      </c>
      <c r="F1266" s="212">
        <v>366637.98</v>
      </c>
      <c r="G1266" s="214">
        <v>43831</v>
      </c>
      <c r="H1266" s="214">
        <v>146098</v>
      </c>
    </row>
    <row r="1267" spans="1:8">
      <c r="A1267" s="191" t="s">
        <v>1189</v>
      </c>
      <c r="B1267" s="145" t="s">
        <v>1431</v>
      </c>
      <c r="C1267" s="181" t="s">
        <v>62</v>
      </c>
      <c r="D1267" s="221">
        <v>0.4128</v>
      </c>
      <c r="E1267" s="213">
        <v>7.36</v>
      </c>
      <c r="F1267" s="212">
        <v>31393.27</v>
      </c>
      <c r="G1267" s="214">
        <v>43831</v>
      </c>
      <c r="H1267" s="214">
        <v>146098</v>
      </c>
    </row>
    <row r="1268" spans="1:8">
      <c r="A1268" s="191" t="s">
        <v>1190</v>
      </c>
      <c r="B1268" s="145" t="s">
        <v>1431</v>
      </c>
      <c r="C1268" s="181" t="s">
        <v>62</v>
      </c>
      <c r="D1268" s="221">
        <v>0.44569999999999999</v>
      </c>
      <c r="E1268" s="213">
        <v>8.17</v>
      </c>
      <c r="F1268" s="212">
        <v>38541.57</v>
      </c>
      <c r="G1268" s="214">
        <v>43831</v>
      </c>
      <c r="H1268" s="214">
        <v>146098</v>
      </c>
    </row>
    <row r="1269" spans="1:8">
      <c r="A1269" s="191" t="s">
        <v>1191</v>
      </c>
      <c r="B1269" s="145" t="s">
        <v>1431</v>
      </c>
      <c r="C1269" s="181" t="s">
        <v>62</v>
      </c>
      <c r="D1269" s="221">
        <v>0.746</v>
      </c>
      <c r="E1269" s="213">
        <v>11.12</v>
      </c>
      <c r="F1269" s="212">
        <v>63943.92</v>
      </c>
      <c r="G1269" s="214">
        <v>43831</v>
      </c>
      <c r="H1269" s="214">
        <v>146098</v>
      </c>
    </row>
    <row r="1270" spans="1:8">
      <c r="A1270" s="225" t="s">
        <v>1192</v>
      </c>
      <c r="B1270" s="147" t="s">
        <v>1431</v>
      </c>
      <c r="C1270" s="148" t="s">
        <v>62</v>
      </c>
      <c r="D1270" s="221">
        <v>1.159</v>
      </c>
      <c r="E1270" s="213">
        <v>14.48</v>
      </c>
      <c r="F1270" s="212">
        <v>107588.48</v>
      </c>
      <c r="G1270" s="214">
        <v>43831</v>
      </c>
      <c r="H1270" s="214">
        <v>146098</v>
      </c>
    </row>
    <row r="1271" spans="1:8">
      <c r="A1271" s="191" t="s">
        <v>1193</v>
      </c>
      <c r="B1271" s="145" t="s">
        <v>1431</v>
      </c>
      <c r="C1271" s="181" t="s">
        <v>1432</v>
      </c>
      <c r="D1271" s="221">
        <v>0.39779999999999999</v>
      </c>
      <c r="E1271" s="213">
        <v>1.98</v>
      </c>
      <c r="F1271" s="212">
        <v>30000</v>
      </c>
      <c r="G1271" s="214">
        <v>43831</v>
      </c>
      <c r="H1271" s="214">
        <v>146098</v>
      </c>
    </row>
    <row r="1272" spans="1:8">
      <c r="A1272" s="191" t="s">
        <v>1194</v>
      </c>
      <c r="B1272" s="145" t="s">
        <v>1431</v>
      </c>
      <c r="C1272" s="181" t="s">
        <v>1432</v>
      </c>
      <c r="D1272" s="221">
        <v>0.48049999999999998</v>
      </c>
      <c r="E1272" s="213">
        <v>2.59</v>
      </c>
      <c r="F1272" s="212">
        <v>30000</v>
      </c>
      <c r="G1272" s="214">
        <v>43831</v>
      </c>
      <c r="H1272" s="214">
        <v>146098</v>
      </c>
    </row>
    <row r="1273" spans="1:8">
      <c r="A1273" s="191" t="s">
        <v>1195</v>
      </c>
      <c r="B1273" s="145" t="s">
        <v>1431</v>
      </c>
      <c r="C1273" s="181" t="s">
        <v>1432</v>
      </c>
      <c r="D1273" s="221">
        <v>0.67749999999999999</v>
      </c>
      <c r="E1273" s="213">
        <v>3.58</v>
      </c>
      <c r="F1273" s="212">
        <v>46872.67</v>
      </c>
      <c r="G1273" s="214">
        <v>43831</v>
      </c>
      <c r="H1273" s="214">
        <v>146098</v>
      </c>
    </row>
    <row r="1274" spans="1:8">
      <c r="A1274" s="225" t="s">
        <v>1196</v>
      </c>
      <c r="B1274" s="147" t="s">
        <v>1431</v>
      </c>
      <c r="C1274" s="148" t="s">
        <v>1432</v>
      </c>
      <c r="D1274" s="221">
        <v>1.4718</v>
      </c>
      <c r="E1274" s="213">
        <v>5.78</v>
      </c>
      <c r="F1274" s="212">
        <v>119271.26</v>
      </c>
      <c r="G1274" s="214">
        <v>43831</v>
      </c>
      <c r="H1274" s="214">
        <v>146098</v>
      </c>
    </row>
    <row r="1275" spans="1:8">
      <c r="A1275" s="191" t="s">
        <v>1197</v>
      </c>
      <c r="B1275" s="145" t="s">
        <v>1431</v>
      </c>
      <c r="C1275" s="181" t="s">
        <v>1433</v>
      </c>
      <c r="D1275" s="221">
        <v>0.4229</v>
      </c>
      <c r="E1275" s="213">
        <v>3.71</v>
      </c>
      <c r="F1275" s="212">
        <v>30000</v>
      </c>
      <c r="G1275" s="214">
        <v>43831</v>
      </c>
      <c r="H1275" s="214">
        <v>146098</v>
      </c>
    </row>
    <row r="1276" spans="1:8">
      <c r="A1276" s="191" t="s">
        <v>1198</v>
      </c>
      <c r="B1276" s="145" t="s">
        <v>1431</v>
      </c>
      <c r="C1276" s="181" t="s">
        <v>1433</v>
      </c>
      <c r="D1276" s="221">
        <v>0.53029999999999999</v>
      </c>
      <c r="E1276" s="213">
        <v>4.5199999999999996</v>
      </c>
      <c r="F1276" s="212">
        <v>37328.97</v>
      </c>
      <c r="G1276" s="214">
        <v>43831</v>
      </c>
      <c r="H1276" s="214">
        <v>146098</v>
      </c>
    </row>
    <row r="1277" spans="1:8">
      <c r="A1277" s="191" t="s">
        <v>1199</v>
      </c>
      <c r="B1277" s="145" t="s">
        <v>1431</v>
      </c>
      <c r="C1277" s="181" t="s">
        <v>1433</v>
      </c>
      <c r="D1277" s="221">
        <v>0.88729999999999998</v>
      </c>
      <c r="E1277" s="213">
        <v>5.42</v>
      </c>
      <c r="F1277" s="212">
        <v>74738.289999999994</v>
      </c>
      <c r="G1277" s="214">
        <v>43831</v>
      </c>
      <c r="H1277" s="214">
        <v>146098</v>
      </c>
    </row>
    <row r="1278" spans="1:8">
      <c r="A1278" s="225" t="s">
        <v>1200</v>
      </c>
      <c r="B1278" s="147" t="s">
        <v>1431</v>
      </c>
      <c r="C1278" s="148" t="s">
        <v>1433</v>
      </c>
      <c r="D1278" s="221">
        <v>1.5428999999999999</v>
      </c>
      <c r="E1278" s="213">
        <v>6.49</v>
      </c>
      <c r="F1278" s="212">
        <v>130798.22</v>
      </c>
      <c r="G1278" s="214">
        <v>43831</v>
      </c>
      <c r="H1278" s="214">
        <v>146098</v>
      </c>
    </row>
    <row r="1279" spans="1:8">
      <c r="A1279" s="191" t="s">
        <v>1201</v>
      </c>
      <c r="B1279" s="145" t="s">
        <v>1431</v>
      </c>
      <c r="C1279" s="181" t="s">
        <v>63</v>
      </c>
      <c r="D1279" s="221">
        <v>0.6764</v>
      </c>
      <c r="E1279" s="213">
        <v>5.89</v>
      </c>
      <c r="F1279" s="212">
        <v>52558.400000000001</v>
      </c>
      <c r="G1279" s="214">
        <v>43831</v>
      </c>
      <c r="H1279" s="214">
        <v>146098</v>
      </c>
    </row>
    <row r="1280" spans="1:8">
      <c r="A1280" s="191" t="s">
        <v>1202</v>
      </c>
      <c r="B1280" s="145" t="s">
        <v>1431</v>
      </c>
      <c r="C1280" s="181" t="s">
        <v>63</v>
      </c>
      <c r="D1280" s="221">
        <v>1.6698999999999999</v>
      </c>
      <c r="E1280" s="213">
        <v>11.31</v>
      </c>
      <c r="F1280" s="212">
        <v>113909.26</v>
      </c>
      <c r="G1280" s="214">
        <v>43831</v>
      </c>
      <c r="H1280" s="214">
        <v>146098</v>
      </c>
    </row>
    <row r="1281" spans="1:8">
      <c r="A1281" s="191" t="s">
        <v>1203</v>
      </c>
      <c r="B1281" s="145" t="s">
        <v>1431</v>
      </c>
      <c r="C1281" s="181" t="s">
        <v>63</v>
      </c>
      <c r="D1281" s="221">
        <v>3.8386999999999998</v>
      </c>
      <c r="E1281" s="213">
        <v>22.27</v>
      </c>
      <c r="F1281" s="212">
        <v>245709.7</v>
      </c>
      <c r="G1281" s="214">
        <v>43831</v>
      </c>
      <c r="H1281" s="214">
        <v>146098</v>
      </c>
    </row>
    <row r="1282" spans="1:8">
      <c r="A1282" s="225" t="s">
        <v>1204</v>
      </c>
      <c r="B1282" s="147" t="s">
        <v>1431</v>
      </c>
      <c r="C1282" s="148" t="s">
        <v>63</v>
      </c>
      <c r="D1282" s="221">
        <v>8.0472000000000001</v>
      </c>
      <c r="E1282" s="213">
        <v>34.01</v>
      </c>
      <c r="F1282" s="212">
        <v>430689.46</v>
      </c>
      <c r="G1282" s="214">
        <v>43831</v>
      </c>
      <c r="H1282" s="214">
        <v>146098</v>
      </c>
    </row>
    <row r="1283" spans="1:8">
      <c r="A1283" s="191" t="s">
        <v>1205</v>
      </c>
      <c r="B1283" s="145" t="s">
        <v>1434</v>
      </c>
      <c r="C1283" s="181" t="s">
        <v>1611</v>
      </c>
      <c r="D1283" s="221">
        <v>0.67059999999999997</v>
      </c>
      <c r="E1283" s="213">
        <v>3.6</v>
      </c>
      <c r="F1283" s="212">
        <v>30000</v>
      </c>
      <c r="G1283" s="214">
        <v>43831</v>
      </c>
      <c r="H1283" s="214">
        <v>146098</v>
      </c>
    </row>
    <row r="1284" spans="1:8">
      <c r="A1284" s="191" t="s">
        <v>1206</v>
      </c>
      <c r="B1284" s="145" t="s">
        <v>1434</v>
      </c>
      <c r="C1284" s="181" t="s">
        <v>1611</v>
      </c>
      <c r="D1284" s="221">
        <v>0.72489999999999999</v>
      </c>
      <c r="E1284" s="213">
        <v>3.6</v>
      </c>
      <c r="F1284" s="212">
        <v>49339.3</v>
      </c>
      <c r="G1284" s="214">
        <v>43831</v>
      </c>
      <c r="H1284" s="214">
        <v>146098</v>
      </c>
    </row>
    <row r="1285" spans="1:8">
      <c r="A1285" s="191" t="s">
        <v>1207</v>
      </c>
      <c r="B1285" s="145" t="s">
        <v>1434</v>
      </c>
      <c r="C1285" s="181" t="s">
        <v>1611</v>
      </c>
      <c r="D1285" s="221">
        <v>0.99570000000000003</v>
      </c>
      <c r="E1285" s="213">
        <v>5.19</v>
      </c>
      <c r="F1285" s="212">
        <v>62333.86</v>
      </c>
      <c r="G1285" s="214">
        <v>43831</v>
      </c>
      <c r="H1285" s="214">
        <v>146098</v>
      </c>
    </row>
    <row r="1286" spans="1:8">
      <c r="A1286" s="225" t="s">
        <v>1208</v>
      </c>
      <c r="B1286" s="147" t="s">
        <v>1434</v>
      </c>
      <c r="C1286" s="148" t="s">
        <v>1611</v>
      </c>
      <c r="D1286" s="221">
        <v>2.1545000000000001</v>
      </c>
      <c r="E1286" s="213">
        <v>7.92</v>
      </c>
      <c r="F1286" s="212">
        <v>135645.85</v>
      </c>
      <c r="G1286" s="214">
        <v>43831</v>
      </c>
      <c r="H1286" s="214">
        <v>146098</v>
      </c>
    </row>
    <row r="1287" spans="1:8">
      <c r="A1287" s="191" t="s">
        <v>1209</v>
      </c>
      <c r="B1287" s="145" t="s">
        <v>1434</v>
      </c>
      <c r="C1287" s="181" t="s">
        <v>1612</v>
      </c>
      <c r="D1287" s="221">
        <v>0.47960000000000003</v>
      </c>
      <c r="E1287" s="213">
        <v>2.46</v>
      </c>
      <c r="F1287" s="212">
        <v>30558.5</v>
      </c>
      <c r="G1287" s="214">
        <v>43831</v>
      </c>
      <c r="H1287" s="214">
        <v>146098</v>
      </c>
    </row>
    <row r="1288" spans="1:8">
      <c r="A1288" s="191" t="s">
        <v>1210</v>
      </c>
      <c r="B1288" s="145" t="s">
        <v>1434</v>
      </c>
      <c r="C1288" s="181" t="s">
        <v>1612</v>
      </c>
      <c r="D1288" s="221">
        <v>0.58909999999999996</v>
      </c>
      <c r="E1288" s="213">
        <v>2.93</v>
      </c>
      <c r="F1288" s="212">
        <v>35677.279999999999</v>
      </c>
      <c r="G1288" s="214">
        <v>43831</v>
      </c>
      <c r="H1288" s="214">
        <v>146098</v>
      </c>
    </row>
    <row r="1289" spans="1:8">
      <c r="A1289" s="191" t="s">
        <v>1211</v>
      </c>
      <c r="B1289" s="145" t="s">
        <v>1434</v>
      </c>
      <c r="C1289" s="181" t="s">
        <v>1612</v>
      </c>
      <c r="D1289" s="221">
        <v>0.77880000000000005</v>
      </c>
      <c r="E1289" s="213">
        <v>4.0999999999999996</v>
      </c>
      <c r="F1289" s="212">
        <v>54851.31</v>
      </c>
      <c r="G1289" s="214">
        <v>43831</v>
      </c>
      <c r="H1289" s="214">
        <v>146098</v>
      </c>
    </row>
    <row r="1290" spans="1:8">
      <c r="A1290" s="225" t="s">
        <v>1212</v>
      </c>
      <c r="B1290" s="147" t="s">
        <v>1434</v>
      </c>
      <c r="C1290" s="148" t="s">
        <v>1612</v>
      </c>
      <c r="D1290" s="221">
        <v>1.3411999999999999</v>
      </c>
      <c r="E1290" s="213">
        <v>6.37</v>
      </c>
      <c r="F1290" s="212">
        <v>92155.9</v>
      </c>
      <c r="G1290" s="214">
        <v>43831</v>
      </c>
      <c r="H1290" s="214">
        <v>146098</v>
      </c>
    </row>
    <row r="1291" spans="1:8">
      <c r="A1291" s="191" t="s">
        <v>1213</v>
      </c>
      <c r="B1291" s="145" t="s">
        <v>1434</v>
      </c>
      <c r="C1291" s="181" t="s">
        <v>1613</v>
      </c>
      <c r="D1291" s="221">
        <v>0.41620000000000001</v>
      </c>
      <c r="E1291" s="213">
        <v>2.84</v>
      </c>
      <c r="F1291" s="212">
        <v>30000</v>
      </c>
      <c r="G1291" s="214">
        <v>43831</v>
      </c>
      <c r="H1291" s="214">
        <v>146098</v>
      </c>
    </row>
    <row r="1292" spans="1:8">
      <c r="A1292" s="191" t="s">
        <v>1214</v>
      </c>
      <c r="B1292" s="145" t="s">
        <v>1434</v>
      </c>
      <c r="C1292" s="181" t="s">
        <v>1613</v>
      </c>
      <c r="D1292" s="221">
        <v>0.59399999999999997</v>
      </c>
      <c r="E1292" s="213">
        <v>3.48</v>
      </c>
      <c r="F1292" s="212">
        <v>32267.78</v>
      </c>
      <c r="G1292" s="214">
        <v>43831</v>
      </c>
      <c r="H1292" s="214">
        <v>146098</v>
      </c>
    </row>
    <row r="1293" spans="1:8">
      <c r="A1293" s="191" t="s">
        <v>1215</v>
      </c>
      <c r="B1293" s="145" t="s">
        <v>1434</v>
      </c>
      <c r="C1293" s="181" t="s">
        <v>1613</v>
      </c>
      <c r="D1293" s="221">
        <v>0.79300000000000004</v>
      </c>
      <c r="E1293" s="213">
        <v>4.8099999999999996</v>
      </c>
      <c r="F1293" s="212">
        <v>44684.54</v>
      </c>
      <c r="G1293" s="214">
        <v>43831</v>
      </c>
      <c r="H1293" s="214">
        <v>146098</v>
      </c>
    </row>
    <row r="1294" spans="1:8">
      <c r="A1294" s="225" t="s">
        <v>1216</v>
      </c>
      <c r="B1294" s="147" t="s">
        <v>1434</v>
      </c>
      <c r="C1294" s="148" t="s">
        <v>1613</v>
      </c>
      <c r="D1294" s="221">
        <v>1.4094</v>
      </c>
      <c r="E1294" s="213">
        <v>7.08</v>
      </c>
      <c r="F1294" s="212">
        <v>75797.320000000007</v>
      </c>
      <c r="G1294" s="214">
        <v>43831</v>
      </c>
      <c r="H1294" s="214">
        <v>146098</v>
      </c>
    </row>
    <row r="1295" spans="1:8">
      <c r="A1295" s="191" t="s">
        <v>1217</v>
      </c>
      <c r="B1295" s="145" t="s">
        <v>1434</v>
      </c>
      <c r="C1295" s="181" t="s">
        <v>1614</v>
      </c>
      <c r="D1295" s="221">
        <v>0.4536</v>
      </c>
      <c r="E1295" s="213">
        <v>2.4</v>
      </c>
      <c r="F1295" s="212">
        <v>30000</v>
      </c>
      <c r="G1295" s="214">
        <v>43831</v>
      </c>
      <c r="H1295" s="214">
        <v>146098</v>
      </c>
    </row>
    <row r="1296" spans="1:8">
      <c r="A1296" s="191" t="s">
        <v>1218</v>
      </c>
      <c r="B1296" s="145" t="s">
        <v>1434</v>
      </c>
      <c r="C1296" s="181" t="s">
        <v>1614</v>
      </c>
      <c r="D1296" s="221">
        <v>0.52959999999999996</v>
      </c>
      <c r="E1296" s="213">
        <v>2.81</v>
      </c>
      <c r="F1296" s="212">
        <v>33498.129999999997</v>
      </c>
      <c r="G1296" s="214">
        <v>43831</v>
      </c>
      <c r="H1296" s="214">
        <v>146098</v>
      </c>
    </row>
    <row r="1297" spans="1:8">
      <c r="A1297" s="191" t="s">
        <v>1219</v>
      </c>
      <c r="B1297" s="145" t="s">
        <v>1434</v>
      </c>
      <c r="C1297" s="181" t="s">
        <v>1614</v>
      </c>
      <c r="D1297" s="221">
        <v>0.69040000000000001</v>
      </c>
      <c r="E1297" s="213">
        <v>3.57</v>
      </c>
      <c r="F1297" s="212">
        <v>41482.089999999997</v>
      </c>
      <c r="G1297" s="214">
        <v>43831</v>
      </c>
      <c r="H1297" s="214">
        <v>146098</v>
      </c>
    </row>
    <row r="1298" spans="1:8">
      <c r="A1298" s="225" t="s">
        <v>1220</v>
      </c>
      <c r="B1298" s="147" t="s">
        <v>1434</v>
      </c>
      <c r="C1298" s="148" t="s">
        <v>1614</v>
      </c>
      <c r="D1298" s="221">
        <v>0.9496</v>
      </c>
      <c r="E1298" s="213">
        <v>4.6100000000000003</v>
      </c>
      <c r="F1298" s="212">
        <v>48350.32</v>
      </c>
      <c r="G1298" s="214">
        <v>43831</v>
      </c>
      <c r="H1298" s="214">
        <v>146098</v>
      </c>
    </row>
    <row r="1299" spans="1:8">
      <c r="A1299" s="191" t="s">
        <v>1221</v>
      </c>
      <c r="B1299" s="145" t="s">
        <v>1435</v>
      </c>
      <c r="C1299" s="181" t="s">
        <v>1615</v>
      </c>
      <c r="D1299" s="221">
        <v>2.0743</v>
      </c>
      <c r="E1299" s="213">
        <v>4</v>
      </c>
      <c r="F1299" s="212">
        <v>95616.34</v>
      </c>
      <c r="G1299" s="214">
        <v>43831</v>
      </c>
      <c r="H1299" s="214">
        <v>146098</v>
      </c>
    </row>
    <row r="1300" spans="1:8">
      <c r="A1300" s="191" t="s">
        <v>1222</v>
      </c>
      <c r="B1300" s="145" t="s">
        <v>1435</v>
      </c>
      <c r="C1300" s="181" t="s">
        <v>1615</v>
      </c>
      <c r="D1300" s="221">
        <v>2.2446999999999999</v>
      </c>
      <c r="E1300" s="213">
        <v>5.71</v>
      </c>
      <c r="F1300" s="212">
        <v>99355.39</v>
      </c>
      <c r="G1300" s="214">
        <v>43831</v>
      </c>
      <c r="H1300" s="214">
        <v>146098</v>
      </c>
    </row>
    <row r="1301" spans="1:8">
      <c r="A1301" s="191" t="s">
        <v>1223</v>
      </c>
      <c r="B1301" s="145" t="s">
        <v>1435</v>
      </c>
      <c r="C1301" s="181" t="s">
        <v>1615</v>
      </c>
      <c r="D1301" s="221">
        <v>3.0613000000000001</v>
      </c>
      <c r="E1301" s="213">
        <v>6.71</v>
      </c>
      <c r="F1301" s="212">
        <v>152322.75</v>
      </c>
      <c r="G1301" s="214">
        <v>43831</v>
      </c>
      <c r="H1301" s="214">
        <v>146098</v>
      </c>
    </row>
    <row r="1302" spans="1:8">
      <c r="A1302" s="225" t="s">
        <v>1224</v>
      </c>
      <c r="B1302" s="147" t="s">
        <v>1435</v>
      </c>
      <c r="C1302" s="148" t="s">
        <v>1615</v>
      </c>
      <c r="D1302" s="221">
        <v>5.6761999999999997</v>
      </c>
      <c r="E1302" s="213">
        <v>11.05</v>
      </c>
      <c r="F1302" s="212">
        <v>283569.43</v>
      </c>
      <c r="G1302" s="214">
        <v>43831</v>
      </c>
      <c r="H1302" s="214">
        <v>146098</v>
      </c>
    </row>
    <row r="1303" spans="1:8">
      <c r="A1303" s="191" t="s">
        <v>1225</v>
      </c>
      <c r="B1303" s="145" t="s">
        <v>1435</v>
      </c>
      <c r="C1303" s="181" t="s">
        <v>1616</v>
      </c>
      <c r="D1303" s="221">
        <v>1.4636</v>
      </c>
      <c r="E1303" s="213">
        <v>4.45</v>
      </c>
      <c r="F1303" s="212">
        <v>66686.61</v>
      </c>
      <c r="G1303" s="214">
        <v>43831</v>
      </c>
      <c r="H1303" s="214">
        <v>146098</v>
      </c>
    </row>
    <row r="1304" spans="1:8">
      <c r="A1304" s="191" t="s">
        <v>1226</v>
      </c>
      <c r="B1304" s="145" t="s">
        <v>1435</v>
      </c>
      <c r="C1304" s="181" t="s">
        <v>1616</v>
      </c>
      <c r="D1304" s="221">
        <v>1.6346000000000001</v>
      </c>
      <c r="E1304" s="213">
        <v>4.9400000000000004</v>
      </c>
      <c r="F1304" s="212">
        <v>70069.600000000006</v>
      </c>
      <c r="G1304" s="214">
        <v>43831</v>
      </c>
      <c r="H1304" s="214">
        <v>146098</v>
      </c>
    </row>
    <row r="1305" spans="1:8">
      <c r="A1305" s="191" t="s">
        <v>1227</v>
      </c>
      <c r="B1305" s="145" t="s">
        <v>1435</v>
      </c>
      <c r="C1305" s="181" t="s">
        <v>1616</v>
      </c>
      <c r="D1305" s="221">
        <v>2.0756999999999999</v>
      </c>
      <c r="E1305" s="213">
        <v>6.5</v>
      </c>
      <c r="F1305" s="212">
        <v>106970.54</v>
      </c>
      <c r="G1305" s="214">
        <v>43831</v>
      </c>
      <c r="H1305" s="214">
        <v>146098</v>
      </c>
    </row>
    <row r="1306" spans="1:8">
      <c r="A1306" s="225" t="s">
        <v>1228</v>
      </c>
      <c r="B1306" s="147" t="s">
        <v>1435</v>
      </c>
      <c r="C1306" s="148" t="s">
        <v>1616</v>
      </c>
      <c r="D1306" s="221">
        <v>4.8643000000000001</v>
      </c>
      <c r="E1306" s="213">
        <v>9.51</v>
      </c>
      <c r="F1306" s="212">
        <v>263252.95</v>
      </c>
      <c r="G1306" s="214">
        <v>43831</v>
      </c>
      <c r="H1306" s="214">
        <v>146098</v>
      </c>
    </row>
    <row r="1307" spans="1:8">
      <c r="A1307" s="191" t="s">
        <v>1229</v>
      </c>
      <c r="B1307" s="145" t="s">
        <v>1435</v>
      </c>
      <c r="C1307" s="181" t="s">
        <v>1617</v>
      </c>
      <c r="D1307" s="221">
        <v>1.3447</v>
      </c>
      <c r="E1307" s="213">
        <v>3.66</v>
      </c>
      <c r="F1307" s="212">
        <v>95815.71</v>
      </c>
      <c r="G1307" s="214">
        <v>43831</v>
      </c>
      <c r="H1307" s="214">
        <v>146098</v>
      </c>
    </row>
    <row r="1308" spans="1:8">
      <c r="A1308" s="191" t="s">
        <v>1230</v>
      </c>
      <c r="B1308" s="145" t="s">
        <v>1435</v>
      </c>
      <c r="C1308" s="181" t="s">
        <v>1617</v>
      </c>
      <c r="D1308" s="221">
        <v>1.4805999999999999</v>
      </c>
      <c r="E1308" s="213">
        <v>4.49</v>
      </c>
      <c r="F1308" s="212">
        <v>67910.710000000006</v>
      </c>
      <c r="G1308" s="214">
        <v>43831</v>
      </c>
      <c r="H1308" s="214">
        <v>146098</v>
      </c>
    </row>
    <row r="1309" spans="1:8">
      <c r="A1309" s="191" t="s">
        <v>1231</v>
      </c>
      <c r="B1309" s="145" t="s">
        <v>1435</v>
      </c>
      <c r="C1309" s="181" t="s">
        <v>1617</v>
      </c>
      <c r="D1309" s="221">
        <v>2.3895</v>
      </c>
      <c r="E1309" s="213">
        <v>6.78</v>
      </c>
      <c r="F1309" s="212">
        <v>118199.99</v>
      </c>
      <c r="G1309" s="214">
        <v>43831</v>
      </c>
      <c r="H1309" s="214">
        <v>146098</v>
      </c>
    </row>
    <row r="1310" spans="1:8">
      <c r="A1310" s="225" t="s">
        <v>1232</v>
      </c>
      <c r="B1310" s="147" t="s">
        <v>1435</v>
      </c>
      <c r="C1310" s="148" t="s">
        <v>1617</v>
      </c>
      <c r="D1310" s="221">
        <v>4.7317999999999998</v>
      </c>
      <c r="E1310" s="213">
        <v>11.76</v>
      </c>
      <c r="F1310" s="212">
        <v>240576.22</v>
      </c>
      <c r="G1310" s="214">
        <v>43831</v>
      </c>
      <c r="H1310" s="214">
        <v>146098</v>
      </c>
    </row>
    <row r="1311" spans="1:8">
      <c r="A1311" s="191" t="s">
        <v>1233</v>
      </c>
      <c r="B1311" s="145" t="s">
        <v>1435</v>
      </c>
      <c r="C1311" s="181" t="s">
        <v>1436</v>
      </c>
      <c r="D1311" s="221">
        <v>0.57750000000000001</v>
      </c>
      <c r="E1311" s="213">
        <v>2.34</v>
      </c>
      <c r="F1311" s="212">
        <v>30000</v>
      </c>
      <c r="G1311" s="214">
        <v>43831</v>
      </c>
      <c r="H1311" s="214">
        <v>146098</v>
      </c>
    </row>
    <row r="1312" spans="1:8">
      <c r="A1312" s="191" t="s">
        <v>1234</v>
      </c>
      <c r="B1312" s="145" t="s">
        <v>1435</v>
      </c>
      <c r="C1312" s="181" t="s">
        <v>1436</v>
      </c>
      <c r="D1312" s="221">
        <v>0.72770000000000001</v>
      </c>
      <c r="E1312" s="213">
        <v>2.99</v>
      </c>
      <c r="F1312" s="212">
        <v>37150.800000000003</v>
      </c>
      <c r="G1312" s="214">
        <v>43831</v>
      </c>
      <c r="H1312" s="214">
        <v>146098</v>
      </c>
    </row>
    <row r="1313" spans="1:8">
      <c r="A1313" s="191" t="s">
        <v>1235</v>
      </c>
      <c r="B1313" s="145" t="s">
        <v>1435</v>
      </c>
      <c r="C1313" s="181" t="s">
        <v>1436</v>
      </c>
      <c r="D1313" s="221">
        <v>1.1637</v>
      </c>
      <c r="E1313" s="213">
        <v>4.4400000000000004</v>
      </c>
      <c r="F1313" s="212">
        <v>61450.89</v>
      </c>
      <c r="G1313" s="214">
        <v>43831</v>
      </c>
      <c r="H1313" s="214">
        <v>146098</v>
      </c>
    </row>
    <row r="1314" spans="1:8">
      <c r="A1314" s="225" t="s">
        <v>1236</v>
      </c>
      <c r="B1314" s="147" t="s">
        <v>1435</v>
      </c>
      <c r="C1314" s="148" t="s">
        <v>1436</v>
      </c>
      <c r="D1314" s="221">
        <v>2.5283000000000002</v>
      </c>
      <c r="E1314" s="213">
        <v>6.25</v>
      </c>
      <c r="F1314" s="212">
        <v>138709.76000000001</v>
      </c>
      <c r="G1314" s="214">
        <v>43831</v>
      </c>
      <c r="H1314" s="214">
        <v>146098</v>
      </c>
    </row>
    <row r="1315" spans="1:8">
      <c r="A1315" s="191" t="s">
        <v>1237</v>
      </c>
      <c r="B1315" s="145" t="s">
        <v>1437</v>
      </c>
      <c r="C1315" s="181" t="s">
        <v>1618</v>
      </c>
      <c r="D1315" s="221">
        <v>1.133</v>
      </c>
      <c r="E1315" s="213">
        <v>2.35</v>
      </c>
      <c r="F1315" s="212">
        <v>61786.91</v>
      </c>
      <c r="G1315" s="214">
        <v>43831</v>
      </c>
      <c r="H1315" s="214">
        <v>146098</v>
      </c>
    </row>
    <row r="1316" spans="1:8">
      <c r="A1316" s="191" t="s">
        <v>1238</v>
      </c>
      <c r="B1316" s="145" t="s">
        <v>1437</v>
      </c>
      <c r="C1316" s="181" t="s">
        <v>1618</v>
      </c>
      <c r="D1316" s="221">
        <v>1.5345</v>
      </c>
      <c r="E1316" s="213">
        <v>4</v>
      </c>
      <c r="F1316" s="212">
        <v>81570.34</v>
      </c>
      <c r="G1316" s="214">
        <v>43831</v>
      </c>
      <c r="H1316" s="214">
        <v>146098</v>
      </c>
    </row>
    <row r="1317" spans="1:8">
      <c r="A1317" s="191" t="s">
        <v>1239</v>
      </c>
      <c r="B1317" s="145" t="s">
        <v>1437</v>
      </c>
      <c r="C1317" s="181" t="s">
        <v>1618</v>
      </c>
      <c r="D1317" s="221">
        <v>2.0807000000000002</v>
      </c>
      <c r="E1317" s="213">
        <v>6.89</v>
      </c>
      <c r="F1317" s="212">
        <v>119338.81</v>
      </c>
      <c r="G1317" s="214">
        <v>43831</v>
      </c>
      <c r="H1317" s="214">
        <v>146098</v>
      </c>
    </row>
    <row r="1318" spans="1:8">
      <c r="A1318" s="225" t="s">
        <v>1240</v>
      </c>
      <c r="B1318" s="147" t="s">
        <v>1437</v>
      </c>
      <c r="C1318" s="148" t="s">
        <v>1618</v>
      </c>
      <c r="D1318" s="221">
        <v>4.3872999999999998</v>
      </c>
      <c r="E1318" s="213">
        <v>13.43</v>
      </c>
      <c r="F1318" s="212">
        <v>248520.99</v>
      </c>
      <c r="G1318" s="214">
        <v>43831</v>
      </c>
      <c r="H1318" s="214">
        <v>146098</v>
      </c>
    </row>
    <row r="1319" spans="1:8">
      <c r="A1319" s="191" t="s">
        <v>1241</v>
      </c>
      <c r="B1319" s="145" t="s">
        <v>1437</v>
      </c>
      <c r="C1319" s="181" t="s">
        <v>1619</v>
      </c>
      <c r="D1319" s="221">
        <v>0.86429999999999996</v>
      </c>
      <c r="E1319" s="213">
        <v>2.13</v>
      </c>
      <c r="F1319" s="212">
        <v>47618.41</v>
      </c>
      <c r="G1319" s="214">
        <v>43831</v>
      </c>
      <c r="H1319" s="214">
        <v>146098</v>
      </c>
    </row>
    <row r="1320" spans="1:8">
      <c r="A1320" s="191" t="s">
        <v>1242</v>
      </c>
      <c r="B1320" s="145" t="s">
        <v>1437</v>
      </c>
      <c r="C1320" s="181" t="s">
        <v>1619</v>
      </c>
      <c r="D1320" s="221">
        <v>1.2367999999999999</v>
      </c>
      <c r="E1320" s="213">
        <v>3.86</v>
      </c>
      <c r="F1320" s="212">
        <v>63226.02</v>
      </c>
      <c r="G1320" s="214">
        <v>43831</v>
      </c>
      <c r="H1320" s="214">
        <v>146098</v>
      </c>
    </row>
    <row r="1321" spans="1:8">
      <c r="A1321" s="191" t="s">
        <v>1243</v>
      </c>
      <c r="B1321" s="145" t="s">
        <v>1437</v>
      </c>
      <c r="C1321" s="181" t="s">
        <v>1619</v>
      </c>
      <c r="D1321" s="221">
        <v>1.8532</v>
      </c>
      <c r="E1321" s="213">
        <v>6.91</v>
      </c>
      <c r="F1321" s="212">
        <v>101254.93</v>
      </c>
      <c r="G1321" s="214">
        <v>43831</v>
      </c>
      <c r="H1321" s="214">
        <v>146098</v>
      </c>
    </row>
    <row r="1322" spans="1:8">
      <c r="A1322" s="225" t="s">
        <v>1244</v>
      </c>
      <c r="B1322" s="147" t="s">
        <v>1437</v>
      </c>
      <c r="C1322" s="148" t="s">
        <v>1619</v>
      </c>
      <c r="D1322" s="221">
        <v>3.6825999999999999</v>
      </c>
      <c r="E1322" s="213">
        <v>12.46</v>
      </c>
      <c r="F1322" s="212">
        <v>213494.25</v>
      </c>
      <c r="G1322" s="214">
        <v>43831</v>
      </c>
      <c r="H1322" s="214">
        <v>146098</v>
      </c>
    </row>
    <row r="1323" spans="1:8">
      <c r="A1323" s="191" t="s">
        <v>1245</v>
      </c>
      <c r="B1323" s="145" t="s">
        <v>1437</v>
      </c>
      <c r="C1323" s="181" t="s">
        <v>1620</v>
      </c>
      <c r="D1323" s="221">
        <v>0.73350000000000004</v>
      </c>
      <c r="E1323" s="213">
        <v>2.23</v>
      </c>
      <c r="F1323" s="212">
        <v>45516.74</v>
      </c>
      <c r="G1323" s="214">
        <v>43831</v>
      </c>
      <c r="H1323" s="214">
        <v>146098</v>
      </c>
    </row>
    <row r="1324" spans="1:8">
      <c r="A1324" s="191" t="s">
        <v>1246</v>
      </c>
      <c r="B1324" s="145" t="s">
        <v>1437</v>
      </c>
      <c r="C1324" s="181" t="s">
        <v>1620</v>
      </c>
      <c r="D1324" s="221">
        <v>1.0427999999999999</v>
      </c>
      <c r="E1324" s="213">
        <v>3.81</v>
      </c>
      <c r="F1324" s="212">
        <v>53931.17</v>
      </c>
      <c r="G1324" s="214">
        <v>43831</v>
      </c>
      <c r="H1324" s="214">
        <v>146098</v>
      </c>
    </row>
    <row r="1325" spans="1:8">
      <c r="A1325" s="191" t="s">
        <v>1247</v>
      </c>
      <c r="B1325" s="145" t="s">
        <v>1437</v>
      </c>
      <c r="C1325" s="181" t="s">
        <v>1620</v>
      </c>
      <c r="D1325" s="221">
        <v>1.6759999999999999</v>
      </c>
      <c r="E1325" s="213">
        <v>6.94</v>
      </c>
      <c r="F1325" s="212">
        <v>105005.05</v>
      </c>
      <c r="G1325" s="214">
        <v>43831</v>
      </c>
      <c r="H1325" s="214">
        <v>146098</v>
      </c>
    </row>
    <row r="1326" spans="1:8">
      <c r="A1326" s="126" t="s">
        <v>1248</v>
      </c>
      <c r="B1326" s="147" t="s">
        <v>1437</v>
      </c>
      <c r="C1326" s="148" t="s">
        <v>1620</v>
      </c>
      <c r="D1326" s="221">
        <v>3.5331000000000001</v>
      </c>
      <c r="E1326" s="213">
        <v>12.59</v>
      </c>
      <c r="F1326" s="212">
        <v>230712.95999999999</v>
      </c>
      <c r="G1326" s="214">
        <v>43831</v>
      </c>
      <c r="H1326" s="214">
        <v>146098</v>
      </c>
    </row>
    <row r="1327" spans="1:8">
      <c r="A1327" s="144" t="s">
        <v>1249</v>
      </c>
      <c r="B1327" s="145" t="s">
        <v>1438</v>
      </c>
      <c r="C1327" s="146" t="s">
        <v>1621</v>
      </c>
      <c r="D1327" s="153"/>
      <c r="E1327" s="154"/>
      <c r="F1327" s="152"/>
      <c r="G1327" s="214">
        <v>43831</v>
      </c>
      <c r="H1327" s="214">
        <v>146098</v>
      </c>
    </row>
    <row r="1328" spans="1:8">
      <c r="A1328" s="126" t="s">
        <v>1250</v>
      </c>
      <c r="B1328" s="147" t="s">
        <v>1438</v>
      </c>
      <c r="C1328" s="148" t="s">
        <v>64</v>
      </c>
      <c r="D1328" s="155"/>
      <c r="E1328" s="156"/>
      <c r="F1328" s="157"/>
      <c r="G1328" s="214">
        <v>43831</v>
      </c>
      <c r="H1328" s="214">
        <v>146098</v>
      </c>
    </row>
    <row r="1330" spans="4:8">
      <c r="D1330" s="137"/>
      <c r="E1330" s="137"/>
      <c r="F1330" s="137"/>
      <c r="G1330" s="137"/>
      <c r="H1330" s="137"/>
    </row>
    <row r="1331" spans="4:8">
      <c r="D1331" s="137"/>
      <c r="E1331" s="137"/>
      <c r="F1331" s="137"/>
      <c r="G1331" s="137"/>
      <c r="H1331" s="137"/>
    </row>
    <row r="1332" spans="4:8">
      <c r="D1332" s="137"/>
      <c r="E1332" s="137"/>
      <c r="F1332" s="137"/>
      <c r="G1332" s="137"/>
      <c r="H1332" s="137"/>
    </row>
    <row r="1333" spans="4:8">
      <c r="D1333" s="137"/>
      <c r="E1333" s="137"/>
      <c r="F1333" s="137"/>
      <c r="G1333" s="137"/>
      <c r="H1333" s="137"/>
    </row>
    <row r="1334" spans="4:8">
      <c r="D1334" s="137"/>
      <c r="E1334" s="137"/>
      <c r="F1334" s="137"/>
      <c r="G1334" s="137"/>
      <c r="H1334" s="137"/>
    </row>
    <row r="1335" spans="4:8">
      <c r="D1335" s="137"/>
      <c r="E1335" s="137"/>
      <c r="F1335" s="137"/>
      <c r="G1335" s="137"/>
      <c r="H1335" s="137"/>
    </row>
    <row r="1336" spans="4:8">
      <c r="D1336" s="137"/>
      <c r="E1336" s="137"/>
      <c r="F1336" s="137"/>
      <c r="G1336" s="137"/>
      <c r="H1336" s="137"/>
    </row>
  </sheetData>
  <conditionalFormatting sqref="A414:C414">
    <cfRule type="cellIs" dxfId="1" priority="2" operator="equal">
      <formula>2054</formula>
    </cfRule>
  </conditionalFormatting>
  <conditionalFormatting sqref="A418:C418">
    <cfRule type="cellIs" dxfId="0" priority="1" operator="equal">
      <formula>2064</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8"/>
  <sheetViews>
    <sheetView zoomScaleNormal="100" workbookViewId="0">
      <selection activeCell="I57" sqref="I57"/>
    </sheetView>
  </sheetViews>
  <sheetFormatPr defaultRowHeight="12.5"/>
  <cols>
    <col min="1" max="1" width="13.453125" customWidth="1"/>
    <col min="3" max="3" width="37.1796875" customWidth="1"/>
    <col min="4" max="4" width="11.81640625" hidden="1" customWidth="1"/>
    <col min="5" max="5" width="0" hidden="1" customWidth="1"/>
    <col min="6" max="6" width="11.54296875" style="166" customWidth="1"/>
    <col min="7" max="7" width="11" customWidth="1"/>
    <col min="9" max="9" width="11.81640625" customWidth="1"/>
    <col min="13" max="13" width="10" customWidth="1"/>
    <col min="14" max="14" width="11.26953125" customWidth="1"/>
    <col min="17" max="17" width="10.26953125" bestFit="1" customWidth="1"/>
  </cols>
  <sheetData>
    <row r="1" spans="1:20" ht="18">
      <c r="A1" s="166"/>
      <c r="B1" s="173" t="s">
        <v>1625</v>
      </c>
      <c r="C1" s="166"/>
      <c r="D1" s="166"/>
      <c r="E1" s="166"/>
      <c r="G1" s="166"/>
      <c r="H1" s="166"/>
      <c r="I1" s="166"/>
      <c r="J1" s="166"/>
      <c r="K1" s="166"/>
      <c r="L1" s="166"/>
      <c r="M1" s="166"/>
      <c r="N1" s="166"/>
      <c r="O1" s="166"/>
      <c r="P1" s="166"/>
      <c r="Q1" s="166"/>
    </row>
    <row r="2" spans="1:20" ht="18">
      <c r="A2" s="166"/>
      <c r="B2" s="255" t="s">
        <v>1975</v>
      </c>
      <c r="C2" s="166"/>
      <c r="D2" s="166"/>
      <c r="E2" s="166"/>
      <c r="G2" s="166"/>
      <c r="H2" s="166"/>
      <c r="I2" s="166"/>
      <c r="J2" s="166"/>
      <c r="K2" s="166"/>
      <c r="L2" s="166"/>
      <c r="M2" s="166"/>
      <c r="N2" s="166"/>
      <c r="O2" s="166"/>
      <c r="P2" s="166"/>
      <c r="Q2" s="166"/>
    </row>
    <row r="3" spans="1:20" ht="18">
      <c r="A3" s="166"/>
      <c r="B3" s="173"/>
      <c r="C3" s="166"/>
      <c r="D3" s="166"/>
      <c r="E3" s="166"/>
      <c r="G3" s="166"/>
      <c r="H3" s="166"/>
      <c r="I3" s="166"/>
      <c r="J3" s="166"/>
      <c r="K3" s="166"/>
      <c r="L3" s="166"/>
      <c r="M3" s="166"/>
      <c r="N3" s="166"/>
      <c r="O3" s="166"/>
      <c r="P3" s="166"/>
      <c r="Q3" s="166"/>
    </row>
    <row r="4" spans="1:20" ht="39">
      <c r="A4" s="207" t="s">
        <v>1626</v>
      </c>
      <c r="B4" s="207" t="s">
        <v>1627</v>
      </c>
      <c r="C4" s="207" t="s">
        <v>1628</v>
      </c>
      <c r="D4" s="208" t="s">
        <v>1629</v>
      </c>
      <c r="E4" s="207" t="s">
        <v>1630</v>
      </c>
      <c r="F4" s="235" t="s">
        <v>1902</v>
      </c>
      <c r="G4" s="263" t="s">
        <v>1631</v>
      </c>
      <c r="H4" s="209" t="s">
        <v>1632</v>
      </c>
      <c r="I4" s="235" t="s">
        <v>1900</v>
      </c>
      <c r="J4" s="270" t="s">
        <v>1633</v>
      </c>
      <c r="K4" s="271" t="s">
        <v>1634</v>
      </c>
      <c r="L4" s="271" t="s">
        <v>1635</v>
      </c>
      <c r="M4" s="210" t="s">
        <v>1636</v>
      </c>
      <c r="N4" s="210" t="s">
        <v>1285</v>
      </c>
      <c r="O4" s="176"/>
      <c r="P4" s="176"/>
      <c r="Q4" s="176"/>
    </row>
    <row r="5" spans="1:20">
      <c r="A5" s="200" t="s">
        <v>1637</v>
      </c>
      <c r="B5" s="177" t="s">
        <v>1638</v>
      </c>
      <c r="C5" s="177" t="s">
        <v>1639</v>
      </c>
      <c r="D5" s="178">
        <f>VLOOKUP(C5,'[1]BaseRate WI IME'!$A$12:$W$40,21,FALSE)</f>
        <v>9694.33</v>
      </c>
      <c r="E5" s="178">
        <v>0</v>
      </c>
      <c r="F5" s="233">
        <f>SUM(G5)*I5</f>
        <v>13296.02</v>
      </c>
      <c r="G5" s="267">
        <v>9470.1</v>
      </c>
      <c r="H5" s="272">
        <v>0</v>
      </c>
      <c r="I5" s="264">
        <v>1.4039999999999999</v>
      </c>
      <c r="J5" s="266">
        <v>0.37586000000000003</v>
      </c>
      <c r="K5" s="267">
        <v>994.5</v>
      </c>
      <c r="L5" s="267">
        <v>1397.4</v>
      </c>
      <c r="M5" s="199">
        <v>43831</v>
      </c>
      <c r="N5" s="179">
        <v>146098</v>
      </c>
      <c r="O5" s="233"/>
      <c r="P5" s="180"/>
      <c r="Q5" s="233"/>
      <c r="T5" s="274"/>
    </row>
    <row r="6" spans="1:20">
      <c r="A6" s="200" t="s">
        <v>1640</v>
      </c>
      <c r="B6" s="177" t="s">
        <v>1641</v>
      </c>
      <c r="C6" s="177" t="s">
        <v>1642</v>
      </c>
      <c r="D6" s="178">
        <f>VLOOKUP(C6,'[1]BaseRate WI IME'!$A$12:$W$40,21,FALSE)</f>
        <v>8907.56</v>
      </c>
      <c r="E6" s="178">
        <v>0</v>
      </c>
      <c r="F6" s="233">
        <f t="shared" ref="F6:F58" si="0">SUM(G6)*I6</f>
        <v>11635.54</v>
      </c>
      <c r="G6" s="264">
        <v>8287.42</v>
      </c>
      <c r="H6" s="272">
        <v>0</v>
      </c>
      <c r="I6" s="264">
        <v>1.4039999999999999</v>
      </c>
      <c r="J6" s="264">
        <v>0.52888000000000002</v>
      </c>
      <c r="K6" s="268">
        <v>1071</v>
      </c>
      <c r="L6" s="268">
        <v>1397.4</v>
      </c>
      <c r="M6" s="199">
        <v>43831</v>
      </c>
      <c r="N6" s="179">
        <v>146098</v>
      </c>
      <c r="O6" s="166"/>
      <c r="P6" s="180"/>
      <c r="Q6" s="166"/>
      <c r="T6" s="274"/>
    </row>
    <row r="7" spans="1:20">
      <c r="A7" s="200" t="s">
        <v>1644</v>
      </c>
      <c r="B7" s="177" t="s">
        <v>1645</v>
      </c>
      <c r="C7" s="177" t="s">
        <v>1646</v>
      </c>
      <c r="D7" s="178">
        <f>VLOOKUP(C7,'[1]BaseRate WI IME'!$A$12:$W$40,21,FALSE)</f>
        <v>9037.31</v>
      </c>
      <c r="E7" s="178">
        <v>0</v>
      </c>
      <c r="F7" s="233">
        <f t="shared" si="0"/>
        <v>12958.57</v>
      </c>
      <c r="G7" s="264">
        <v>9229.75</v>
      </c>
      <c r="H7" s="272">
        <v>0</v>
      </c>
      <c r="I7" s="264">
        <v>1.4039999999999999</v>
      </c>
      <c r="J7" s="264">
        <v>0.32111000000000001</v>
      </c>
      <c r="K7" s="268">
        <v>1147.5</v>
      </c>
      <c r="L7" s="268">
        <v>1397.4</v>
      </c>
      <c r="M7" s="199">
        <v>43831</v>
      </c>
      <c r="N7" s="179">
        <v>146098</v>
      </c>
      <c r="O7" s="166"/>
      <c r="P7" s="180"/>
      <c r="Q7" s="166"/>
      <c r="T7" s="274"/>
    </row>
    <row r="8" spans="1:20">
      <c r="A8" s="200" t="s">
        <v>1647</v>
      </c>
      <c r="B8" s="177" t="s">
        <v>1648</v>
      </c>
      <c r="C8" s="177" t="s">
        <v>1649</v>
      </c>
      <c r="D8" s="178">
        <f>VLOOKUP(C8,'[1]BaseRate WI IME'!$A$12:$W$40,21,FALSE)</f>
        <v>8668.5400000000009</v>
      </c>
      <c r="E8" s="178">
        <v>0</v>
      </c>
      <c r="F8" s="233">
        <f t="shared" si="0"/>
        <v>11660.75</v>
      </c>
      <c r="G8" s="264">
        <v>8305.3799999999992</v>
      </c>
      <c r="H8" s="272">
        <v>0</v>
      </c>
      <c r="I8" s="264">
        <v>1.4039999999999999</v>
      </c>
      <c r="J8" s="264">
        <v>0.53200000000000003</v>
      </c>
      <c r="K8" s="268">
        <v>994.5</v>
      </c>
      <c r="L8" s="268">
        <v>1397.4</v>
      </c>
      <c r="M8" s="199">
        <v>43831</v>
      </c>
      <c r="N8" s="179">
        <v>146098</v>
      </c>
      <c r="O8" s="166"/>
      <c r="P8" s="180"/>
      <c r="Q8" s="166"/>
      <c r="T8" s="274"/>
    </row>
    <row r="9" spans="1:20">
      <c r="A9" s="200" t="s">
        <v>1650</v>
      </c>
      <c r="B9" s="177" t="s">
        <v>1651</v>
      </c>
      <c r="C9" s="177" t="s">
        <v>1652</v>
      </c>
      <c r="D9" s="178">
        <f>VLOOKUP(C9,'[1]BaseRate WI IME'!$A$12:$W$40,21,FALSE)</f>
        <v>7921.65</v>
      </c>
      <c r="E9" s="178">
        <v>0</v>
      </c>
      <c r="F9" s="233">
        <f t="shared" si="0"/>
        <v>11635.54</v>
      </c>
      <c r="G9" s="264">
        <v>8287.42</v>
      </c>
      <c r="H9" s="272">
        <v>0</v>
      </c>
      <c r="I9" s="264">
        <v>1.4039999999999999</v>
      </c>
      <c r="J9" s="264">
        <v>0.52851999999999999</v>
      </c>
      <c r="K9" s="268">
        <v>994.5</v>
      </c>
      <c r="L9" s="268">
        <v>1397.4</v>
      </c>
      <c r="M9" s="199">
        <v>43831</v>
      </c>
      <c r="N9" s="179">
        <v>146098</v>
      </c>
      <c r="O9" s="166"/>
      <c r="P9" s="180"/>
      <c r="Q9" s="166"/>
      <c r="T9" s="274"/>
    </row>
    <row r="10" spans="1:20">
      <c r="A10" s="256" t="s">
        <v>1653</v>
      </c>
      <c r="B10" s="257" t="s">
        <v>1654</v>
      </c>
      <c r="C10" s="257" t="s">
        <v>1655</v>
      </c>
      <c r="D10" s="231">
        <f>VLOOKUP(C10,'[1]BaseRate WI IME'!$A$12:$W$40,21,FALSE)</f>
        <v>10164.870000000001</v>
      </c>
      <c r="E10" s="258">
        <v>0</v>
      </c>
      <c r="F10" s="233">
        <f t="shared" si="0"/>
        <v>13510.26</v>
      </c>
      <c r="G10" s="264">
        <v>9622.69</v>
      </c>
      <c r="H10" s="272">
        <v>0</v>
      </c>
      <c r="I10" s="264">
        <v>1.4039999999999999</v>
      </c>
      <c r="J10" s="264">
        <v>0.29897000000000001</v>
      </c>
      <c r="K10" s="268">
        <v>1071</v>
      </c>
      <c r="L10" s="268">
        <v>1397.4</v>
      </c>
      <c r="M10" s="199">
        <v>43831</v>
      </c>
      <c r="N10" s="259">
        <v>146098</v>
      </c>
      <c r="O10" s="166"/>
      <c r="P10" s="180"/>
      <c r="Q10" s="166"/>
      <c r="T10" s="274"/>
    </row>
    <row r="11" spans="1:20">
      <c r="A11" s="200" t="s">
        <v>1656</v>
      </c>
      <c r="B11" s="177" t="s">
        <v>1657</v>
      </c>
      <c r="C11" s="177" t="s">
        <v>1658</v>
      </c>
      <c r="D11" s="178">
        <f>VLOOKUP(C11,'[1]BaseRate WI IME'!$A$12:$W$40,21,FALSE)</f>
        <v>8137.31</v>
      </c>
      <c r="E11" s="178">
        <v>0</v>
      </c>
      <c r="F11" s="233">
        <f t="shared" si="0"/>
        <v>11635.54</v>
      </c>
      <c r="G11" s="264">
        <v>8287.42</v>
      </c>
      <c r="H11" s="272">
        <v>0</v>
      </c>
      <c r="I11" s="264">
        <v>1.4039999999999999</v>
      </c>
      <c r="J11" s="264">
        <v>0.46290999999999999</v>
      </c>
      <c r="K11" s="268">
        <v>1147.5</v>
      </c>
      <c r="L11" s="268">
        <v>1397.4</v>
      </c>
      <c r="M11" s="199">
        <v>43831</v>
      </c>
      <c r="N11" s="179">
        <v>146098</v>
      </c>
      <c r="O11" s="166"/>
      <c r="P11" s="180"/>
      <c r="Q11" s="166"/>
      <c r="T11" s="274"/>
    </row>
    <row r="12" spans="1:20">
      <c r="A12" s="200" t="s">
        <v>1660</v>
      </c>
      <c r="B12" s="177" t="s">
        <v>1661</v>
      </c>
      <c r="C12" s="177" t="s">
        <v>1662</v>
      </c>
      <c r="D12" s="178">
        <f>VLOOKUP(C12,'[1]BaseRate WI IME'!$A$12:$W$40,21,FALSE)</f>
        <v>9350.48</v>
      </c>
      <c r="E12" s="178">
        <v>0</v>
      </c>
      <c r="F12" s="233">
        <f t="shared" si="0"/>
        <v>13194.72</v>
      </c>
      <c r="G12" s="264">
        <v>9397.9500000000007</v>
      </c>
      <c r="H12" s="272">
        <v>0</v>
      </c>
      <c r="I12" s="264">
        <v>1.4039999999999999</v>
      </c>
      <c r="J12" s="264">
        <v>0.32117000000000001</v>
      </c>
      <c r="K12" s="268">
        <v>994.5</v>
      </c>
      <c r="L12" s="268">
        <v>1397.4</v>
      </c>
      <c r="M12" s="199">
        <v>43831</v>
      </c>
      <c r="N12" s="179">
        <v>146098</v>
      </c>
      <c r="O12" s="166"/>
      <c r="P12" s="180"/>
      <c r="Q12" s="166"/>
      <c r="T12" s="274"/>
    </row>
    <row r="13" spans="1:20">
      <c r="A13" s="200" t="s">
        <v>1663</v>
      </c>
      <c r="B13" s="177" t="s">
        <v>1664</v>
      </c>
      <c r="C13" s="177" t="s">
        <v>1665</v>
      </c>
      <c r="D13" s="178">
        <f>VLOOKUP(C13,'[1]BaseRate WI IME'!$A$12:$W$40,21,FALSE)</f>
        <v>8437.14</v>
      </c>
      <c r="E13" s="178">
        <v>0</v>
      </c>
      <c r="F13" s="233">
        <f t="shared" si="0"/>
        <v>11635.54</v>
      </c>
      <c r="G13" s="264">
        <v>8287.42</v>
      </c>
      <c r="H13" s="272">
        <v>0</v>
      </c>
      <c r="I13" s="264">
        <v>1.4039999999999999</v>
      </c>
      <c r="J13" s="264">
        <v>0.37282999999999999</v>
      </c>
      <c r="K13" s="268">
        <v>994.5</v>
      </c>
      <c r="L13" s="268">
        <v>1397.4</v>
      </c>
      <c r="M13" s="199">
        <v>43831</v>
      </c>
      <c r="N13" s="179">
        <v>146098</v>
      </c>
      <c r="O13" s="166"/>
      <c r="P13" s="180"/>
      <c r="Q13" s="166"/>
      <c r="T13" s="274"/>
    </row>
    <row r="14" spans="1:20">
      <c r="A14" s="200" t="s">
        <v>1666</v>
      </c>
      <c r="B14" s="177" t="s">
        <v>1667</v>
      </c>
      <c r="C14" s="177" t="s">
        <v>1668</v>
      </c>
      <c r="D14" s="178">
        <f>VLOOKUP(C14,'[1]BaseRate WI IME'!$A$12:$W$40,21,FALSE)</f>
        <v>9550.7099999999991</v>
      </c>
      <c r="E14" s="178">
        <v>0</v>
      </c>
      <c r="F14" s="233">
        <f t="shared" si="0"/>
        <v>12463.8</v>
      </c>
      <c r="G14" s="264">
        <v>8877.35</v>
      </c>
      <c r="H14" s="272">
        <v>0</v>
      </c>
      <c r="I14" s="264">
        <v>1.4039999999999999</v>
      </c>
      <c r="J14" s="264">
        <v>0.30105999999999999</v>
      </c>
      <c r="K14" s="268">
        <v>994.5</v>
      </c>
      <c r="L14" s="268">
        <v>1397.4</v>
      </c>
      <c r="M14" s="199">
        <v>43831</v>
      </c>
      <c r="N14" s="179">
        <v>146098</v>
      </c>
      <c r="O14" s="166"/>
      <c r="P14" s="180"/>
      <c r="T14" s="274"/>
    </row>
    <row r="15" spans="1:20">
      <c r="A15" s="200" t="s">
        <v>1669</v>
      </c>
      <c r="B15" s="177" t="s">
        <v>1670</v>
      </c>
      <c r="C15" s="177" t="s">
        <v>1671</v>
      </c>
      <c r="D15" s="178">
        <f>VLOOKUP(C15,'[1]BaseRate WI IME'!$A$12:$W$40,21,FALSE)</f>
        <v>9000.7099999999991</v>
      </c>
      <c r="E15" s="178">
        <v>0</v>
      </c>
      <c r="F15" s="233">
        <f t="shared" si="0"/>
        <v>12347.56</v>
      </c>
      <c r="G15" s="264">
        <v>8794.56</v>
      </c>
      <c r="H15" s="272">
        <v>0</v>
      </c>
      <c r="I15" s="264">
        <v>1.4039999999999999</v>
      </c>
      <c r="J15" s="264">
        <v>0.30906</v>
      </c>
      <c r="K15" s="268">
        <v>1147.5</v>
      </c>
      <c r="L15" s="268">
        <v>1397.4</v>
      </c>
      <c r="M15" s="199">
        <v>43831</v>
      </c>
      <c r="N15" s="179">
        <v>146098</v>
      </c>
      <c r="O15" s="166"/>
      <c r="P15" s="180"/>
      <c r="T15" s="274"/>
    </row>
    <row r="16" spans="1:20">
      <c r="A16" s="200" t="s">
        <v>1672</v>
      </c>
      <c r="B16" s="177" t="s">
        <v>1673</v>
      </c>
      <c r="C16" s="177" t="s">
        <v>1674</v>
      </c>
      <c r="D16" s="178">
        <f>VLOOKUP(C16,'[1]BaseRate WI IME'!$A$12:$W$40,21,FALSE)</f>
        <v>8666.61</v>
      </c>
      <c r="E16" s="178">
        <v>0</v>
      </c>
      <c r="F16" s="233">
        <f t="shared" si="0"/>
        <v>11635.54</v>
      </c>
      <c r="G16" s="264">
        <v>8287.42</v>
      </c>
      <c r="H16" s="272">
        <v>0</v>
      </c>
      <c r="I16" s="264">
        <v>1.4039999999999999</v>
      </c>
      <c r="J16" s="264">
        <v>0.54024000000000005</v>
      </c>
      <c r="K16" s="268">
        <v>994.5</v>
      </c>
      <c r="L16" s="268">
        <v>1397.4</v>
      </c>
      <c r="M16" s="199">
        <v>43831</v>
      </c>
      <c r="N16" s="179">
        <v>146098</v>
      </c>
      <c r="O16" s="166"/>
      <c r="P16" s="180"/>
      <c r="T16" s="274"/>
    </row>
    <row r="17" spans="1:20">
      <c r="A17" s="200" t="s">
        <v>1675</v>
      </c>
      <c r="B17" s="177" t="s">
        <v>1676</v>
      </c>
      <c r="C17" s="177" t="s">
        <v>1677</v>
      </c>
      <c r="D17" s="178">
        <f>VLOOKUP(C17,'[1]BaseRate WI IME'!$A$12:$W$40,21,FALSE)</f>
        <v>10120.299999999999</v>
      </c>
      <c r="E17" s="178">
        <v>0</v>
      </c>
      <c r="F17" s="233">
        <f t="shared" si="0"/>
        <v>14807.15</v>
      </c>
      <c r="G17" s="268">
        <v>10546.4</v>
      </c>
      <c r="H17" s="272">
        <v>0</v>
      </c>
      <c r="I17" s="264">
        <v>1.4039999999999999</v>
      </c>
      <c r="J17" s="264">
        <v>0.28793999999999997</v>
      </c>
      <c r="K17" s="268">
        <v>1071</v>
      </c>
      <c r="L17" s="268">
        <v>1397.4</v>
      </c>
      <c r="M17" s="199">
        <v>43831</v>
      </c>
      <c r="N17" s="179">
        <v>146098</v>
      </c>
      <c r="O17" s="166"/>
      <c r="P17" s="180"/>
      <c r="T17" s="274"/>
    </row>
    <row r="18" spans="1:20">
      <c r="A18" s="200" t="s">
        <v>1678</v>
      </c>
      <c r="B18" s="177" t="s">
        <v>1679</v>
      </c>
      <c r="C18" s="177" t="s">
        <v>1680</v>
      </c>
      <c r="D18" s="178">
        <f>VLOOKUP(C18,'[1]BaseRate WI IME'!$A$12:$W$40,21,FALSE)</f>
        <v>8228.02</v>
      </c>
      <c r="E18" s="178">
        <v>0</v>
      </c>
      <c r="F18" s="233">
        <f t="shared" si="0"/>
        <v>11635.54</v>
      </c>
      <c r="G18" s="264">
        <v>8287.42</v>
      </c>
      <c r="H18" s="272">
        <v>0</v>
      </c>
      <c r="I18" s="264">
        <v>1.4039999999999999</v>
      </c>
      <c r="J18" s="264">
        <v>0.48315999999999998</v>
      </c>
      <c r="K18" s="268">
        <v>994.5</v>
      </c>
      <c r="L18" s="268">
        <v>1397.4</v>
      </c>
      <c r="M18" s="199">
        <v>43831</v>
      </c>
      <c r="N18" s="179">
        <v>146098</v>
      </c>
      <c r="O18" s="166"/>
      <c r="P18" s="180"/>
      <c r="T18" s="274"/>
    </row>
    <row r="19" spans="1:20">
      <c r="A19" s="200" t="s">
        <v>1681</v>
      </c>
      <c r="B19" s="177" t="s">
        <v>1682</v>
      </c>
      <c r="C19" s="177" t="s">
        <v>1683</v>
      </c>
      <c r="D19" s="178">
        <f>VLOOKUP(C19,'[1]BaseRate WI IME'!$A$12:$W$40,21,FALSE)</f>
        <v>9302.14</v>
      </c>
      <c r="E19" s="178">
        <v>0</v>
      </c>
      <c r="F19" s="233">
        <f t="shared" si="0"/>
        <v>13350.64</v>
      </c>
      <c r="G19" s="268">
        <v>9509</v>
      </c>
      <c r="H19" s="272">
        <v>0</v>
      </c>
      <c r="I19" s="264">
        <v>1.4039999999999999</v>
      </c>
      <c r="J19" s="264">
        <v>0.31568000000000002</v>
      </c>
      <c r="K19" s="268">
        <v>1071</v>
      </c>
      <c r="L19" s="268">
        <v>1397.4</v>
      </c>
      <c r="M19" s="199">
        <v>43831</v>
      </c>
      <c r="N19" s="179">
        <v>146098</v>
      </c>
      <c r="O19" s="166"/>
      <c r="P19" s="180"/>
      <c r="T19" s="274"/>
    </row>
    <row r="20" spans="1:20">
      <c r="A20" s="200" t="s">
        <v>1685</v>
      </c>
      <c r="B20" s="177" t="s">
        <v>1686</v>
      </c>
      <c r="C20" s="177" t="s">
        <v>1687</v>
      </c>
      <c r="D20" s="178">
        <f>VLOOKUP(C20,'[1]BaseRate WI IME'!$A$12:$W$40,21,FALSE)</f>
        <v>8659.5</v>
      </c>
      <c r="E20" s="178">
        <v>0</v>
      </c>
      <c r="F20" s="233">
        <f t="shared" si="0"/>
        <v>12696.71</v>
      </c>
      <c r="G20" s="264">
        <v>9043.24</v>
      </c>
      <c r="H20" s="272">
        <v>0</v>
      </c>
      <c r="I20" s="264">
        <v>1.4039999999999999</v>
      </c>
      <c r="J20" s="264">
        <v>0.30719000000000002</v>
      </c>
      <c r="K20" s="268">
        <v>994.5</v>
      </c>
      <c r="L20" s="268">
        <v>1397.4</v>
      </c>
      <c r="M20" s="199">
        <v>43831</v>
      </c>
      <c r="N20" s="179">
        <v>146098</v>
      </c>
      <c r="O20" s="166"/>
      <c r="P20" s="180"/>
      <c r="T20" s="274"/>
    </row>
    <row r="21" spans="1:20">
      <c r="A21" s="200" t="s">
        <v>1688</v>
      </c>
      <c r="B21" s="177" t="s">
        <v>1689</v>
      </c>
      <c r="C21" s="177" t="s">
        <v>1690</v>
      </c>
      <c r="D21" s="178">
        <f>VLOOKUP(C21,'[1]BaseRate WI IME'!$A$12:$W$40,21,FALSE)</f>
        <v>8245.19</v>
      </c>
      <c r="E21" s="178">
        <v>0</v>
      </c>
      <c r="F21" s="233">
        <f t="shared" si="0"/>
        <v>11635.54</v>
      </c>
      <c r="G21" s="264">
        <v>8287.42</v>
      </c>
      <c r="H21" s="272">
        <v>0</v>
      </c>
      <c r="I21" s="264">
        <v>1.4039999999999999</v>
      </c>
      <c r="J21" s="264">
        <v>0.32952999999999999</v>
      </c>
      <c r="K21" s="268">
        <v>994.5</v>
      </c>
      <c r="L21" s="268">
        <v>1397.4</v>
      </c>
      <c r="M21" s="199">
        <v>43831</v>
      </c>
      <c r="N21" s="179">
        <v>146098</v>
      </c>
      <c r="O21" s="166"/>
      <c r="P21" s="180"/>
      <c r="T21" s="274"/>
    </row>
    <row r="22" spans="1:20">
      <c r="A22" s="200" t="s">
        <v>1691</v>
      </c>
      <c r="B22" s="177" t="s">
        <v>1692</v>
      </c>
      <c r="C22" s="177" t="s">
        <v>1693</v>
      </c>
      <c r="D22" s="178">
        <f>VLOOKUP(C22,'[1]BaseRate WI IME'!$A$12:$W$40,21,FALSE)</f>
        <v>9467.9699999999993</v>
      </c>
      <c r="E22" s="178">
        <v>0</v>
      </c>
      <c r="F22" s="233">
        <f t="shared" si="0"/>
        <v>13251.46</v>
      </c>
      <c r="G22" s="264">
        <v>9438.36</v>
      </c>
      <c r="H22" s="272">
        <v>0</v>
      </c>
      <c r="I22" s="264">
        <v>1.4039999999999999</v>
      </c>
      <c r="J22" s="264">
        <v>0.29074</v>
      </c>
      <c r="K22" s="268">
        <v>994.5</v>
      </c>
      <c r="L22" s="268">
        <v>1397.4</v>
      </c>
      <c r="M22" s="199">
        <v>43831</v>
      </c>
      <c r="N22" s="179">
        <v>146098</v>
      </c>
      <c r="O22" s="166"/>
      <c r="P22" s="180"/>
      <c r="T22" s="274"/>
    </row>
    <row r="23" spans="1:20">
      <c r="A23" s="200" t="s">
        <v>1694</v>
      </c>
      <c r="B23" s="177" t="s">
        <v>1695</v>
      </c>
      <c r="C23" s="177" t="s">
        <v>1696</v>
      </c>
      <c r="D23" s="178">
        <f>VLOOKUP(C23,'[1]BaseRate WI IME'!$A$12:$W$40,21,FALSE)</f>
        <v>9753.19</v>
      </c>
      <c r="E23" s="178">
        <v>0</v>
      </c>
      <c r="F23" s="233">
        <f t="shared" si="0"/>
        <v>13133.42</v>
      </c>
      <c r="G23" s="264">
        <v>9354.2900000000009</v>
      </c>
      <c r="H23" s="272">
        <v>0</v>
      </c>
      <c r="I23" s="264">
        <v>1.4039999999999999</v>
      </c>
      <c r="J23" s="264">
        <v>0.35093999999999997</v>
      </c>
      <c r="K23" s="268">
        <v>994.5</v>
      </c>
      <c r="L23" s="268">
        <v>1397.4</v>
      </c>
      <c r="M23" s="199">
        <v>43831</v>
      </c>
      <c r="N23" s="179">
        <v>146098</v>
      </c>
      <c r="O23" s="166"/>
      <c r="P23" s="180"/>
      <c r="T23" s="274"/>
    </row>
    <row r="24" spans="1:20">
      <c r="A24" s="200" t="s">
        <v>1697</v>
      </c>
      <c r="B24" s="177" t="s">
        <v>1698</v>
      </c>
      <c r="C24" s="177" t="s">
        <v>1699</v>
      </c>
      <c r="D24" s="178">
        <f>VLOOKUP(C24,'[1]BaseRate WI IME'!$A$12:$W$40,21,FALSE)</f>
        <v>10155.74</v>
      </c>
      <c r="E24" s="178">
        <v>0</v>
      </c>
      <c r="F24" s="233">
        <f t="shared" si="0"/>
        <v>12973.84</v>
      </c>
      <c r="G24" s="264">
        <v>9240.6299999999992</v>
      </c>
      <c r="H24" s="272">
        <v>0</v>
      </c>
      <c r="I24" s="264">
        <v>1.4039999999999999</v>
      </c>
      <c r="J24" s="264">
        <v>0.31530000000000002</v>
      </c>
      <c r="K24" s="268">
        <v>1147.5</v>
      </c>
      <c r="L24" s="268">
        <v>1397.4</v>
      </c>
      <c r="M24" s="199">
        <v>43831</v>
      </c>
      <c r="N24" s="179">
        <v>146098</v>
      </c>
      <c r="O24" s="166"/>
      <c r="P24" s="180"/>
      <c r="T24" s="274"/>
    </row>
    <row r="25" spans="1:20">
      <c r="A25" s="200" t="s">
        <v>1700</v>
      </c>
      <c r="B25" s="177" t="s">
        <v>1701</v>
      </c>
      <c r="C25" s="177" t="s">
        <v>1702</v>
      </c>
      <c r="D25" s="178">
        <f>VLOOKUP(C25,'[1]BaseRate WI IME'!$A$12:$W$40,21,FALSE)</f>
        <v>8796.35</v>
      </c>
      <c r="E25" s="178">
        <v>0</v>
      </c>
      <c r="F25" s="233">
        <f t="shared" si="0"/>
        <v>12612.05</v>
      </c>
      <c r="G25" s="264">
        <v>8982.94</v>
      </c>
      <c r="H25" s="272">
        <v>0</v>
      </c>
      <c r="I25" s="264">
        <v>1.4039999999999999</v>
      </c>
      <c r="J25" s="264">
        <v>0.38473000000000002</v>
      </c>
      <c r="K25" s="268">
        <v>994.5</v>
      </c>
      <c r="L25" s="268">
        <v>1397.4</v>
      </c>
      <c r="M25" s="199">
        <v>43831</v>
      </c>
      <c r="N25" s="179">
        <v>146098</v>
      </c>
      <c r="O25" s="166"/>
      <c r="P25" s="180"/>
      <c r="T25" s="274"/>
    </row>
    <row r="26" spans="1:20">
      <c r="A26" s="200" t="s">
        <v>1703</v>
      </c>
      <c r="B26" s="177" t="s">
        <v>1704</v>
      </c>
      <c r="C26" s="177" t="s">
        <v>1705</v>
      </c>
      <c r="D26" s="178">
        <f>VLOOKUP(C26,'[1]BaseRate WI IME'!$A$12:$W$40,21,FALSE)</f>
        <v>11877.89</v>
      </c>
      <c r="E26" s="178">
        <v>0</v>
      </c>
      <c r="F26" s="233">
        <f t="shared" si="0"/>
        <v>16620.189999999999</v>
      </c>
      <c r="G26" s="264">
        <v>12078.63</v>
      </c>
      <c r="H26" s="272">
        <v>0</v>
      </c>
      <c r="I26" s="264">
        <v>1.3759999999999999</v>
      </c>
      <c r="J26" s="264">
        <v>0.44890000000000002</v>
      </c>
      <c r="K26" s="268">
        <v>1125</v>
      </c>
      <c r="L26" s="268">
        <v>1370</v>
      </c>
      <c r="M26" s="199">
        <v>43831</v>
      </c>
      <c r="N26" s="179">
        <v>146098</v>
      </c>
      <c r="O26" s="166"/>
      <c r="P26" s="180"/>
      <c r="T26" s="274"/>
    </row>
    <row r="27" spans="1:20">
      <c r="A27" s="200" t="s">
        <v>1706</v>
      </c>
      <c r="B27" s="177" t="s">
        <v>1707</v>
      </c>
      <c r="C27" s="177" t="s">
        <v>1708</v>
      </c>
      <c r="D27" s="178">
        <f>VLOOKUP(C27,'[1]BaseRate WI IME'!$A$12:$W$40,21,FALSE)</f>
        <v>11459.61</v>
      </c>
      <c r="E27" s="178">
        <v>0</v>
      </c>
      <c r="F27" s="233">
        <f t="shared" si="0"/>
        <v>14927.31</v>
      </c>
      <c r="G27" s="264">
        <v>11535.79</v>
      </c>
      <c r="H27" s="272">
        <v>0</v>
      </c>
      <c r="I27" s="264">
        <v>1.294</v>
      </c>
      <c r="J27" s="264">
        <v>0.27398</v>
      </c>
      <c r="K27" s="268">
        <v>975</v>
      </c>
      <c r="L27" s="268">
        <v>1370</v>
      </c>
      <c r="M27" s="199">
        <v>43831</v>
      </c>
      <c r="N27" s="179">
        <v>146098</v>
      </c>
      <c r="O27" s="166"/>
      <c r="P27" s="180"/>
      <c r="T27" s="274"/>
    </row>
    <row r="28" spans="1:20">
      <c r="A28" s="201" t="s">
        <v>1710</v>
      </c>
      <c r="B28" s="177" t="s">
        <v>1638</v>
      </c>
      <c r="C28" s="181" t="s">
        <v>1639</v>
      </c>
      <c r="D28" s="178">
        <f>VLOOKUP(C28,'[1]BaseRate WI IME'!$A$12:$W$40,21,FALSE)</f>
        <v>9694.33</v>
      </c>
      <c r="E28" s="178">
        <v>0</v>
      </c>
      <c r="F28" s="233">
        <f t="shared" si="0"/>
        <v>13296.02</v>
      </c>
      <c r="G28" s="268">
        <v>9470.1</v>
      </c>
      <c r="H28" s="272">
        <v>0</v>
      </c>
      <c r="I28" s="264">
        <v>1.4039999999999999</v>
      </c>
      <c r="J28" s="264">
        <v>0.37586000000000003</v>
      </c>
      <c r="K28" s="268">
        <v>994.5</v>
      </c>
      <c r="L28" s="268">
        <v>1397.4</v>
      </c>
      <c r="M28" s="199">
        <v>43831</v>
      </c>
      <c r="N28" s="179">
        <v>146098</v>
      </c>
      <c r="O28" s="166"/>
      <c r="P28" s="180"/>
      <c r="T28" s="274"/>
    </row>
    <row r="29" spans="1:20">
      <c r="A29" s="201" t="s">
        <v>1711</v>
      </c>
      <c r="B29" s="177" t="s">
        <v>1641</v>
      </c>
      <c r="C29" s="181" t="s">
        <v>1642</v>
      </c>
      <c r="D29" s="178">
        <f>VLOOKUP(C29,'[1]BaseRate WI IME'!$A$12:$W$40,21,FALSE)</f>
        <v>8907.56</v>
      </c>
      <c r="E29" s="178">
        <v>0</v>
      </c>
      <c r="F29" s="233">
        <f t="shared" si="0"/>
        <v>11635.54</v>
      </c>
      <c r="G29" s="264">
        <v>8287.42</v>
      </c>
      <c r="H29" s="272">
        <v>0</v>
      </c>
      <c r="I29" s="264">
        <v>1.4039999999999999</v>
      </c>
      <c r="J29" s="264">
        <v>0.52888000000000002</v>
      </c>
      <c r="K29" s="268">
        <v>1071</v>
      </c>
      <c r="L29" s="268">
        <v>1397.4</v>
      </c>
      <c r="M29" s="199">
        <v>43831</v>
      </c>
      <c r="N29" s="179">
        <v>146098</v>
      </c>
      <c r="O29" s="166"/>
      <c r="P29" s="180"/>
      <c r="T29" s="274"/>
    </row>
    <row r="30" spans="1:20">
      <c r="A30" s="201" t="s">
        <v>1712</v>
      </c>
      <c r="B30" s="177" t="s">
        <v>1645</v>
      </c>
      <c r="C30" s="181" t="s">
        <v>1646</v>
      </c>
      <c r="D30" s="178">
        <f>VLOOKUP(C30,'[1]BaseRate WI IME'!$A$12:$W$40,21,FALSE)</f>
        <v>9037.31</v>
      </c>
      <c r="E30" s="178">
        <v>0</v>
      </c>
      <c r="F30" s="233">
        <f t="shared" si="0"/>
        <v>12958.57</v>
      </c>
      <c r="G30" s="264">
        <v>9229.75</v>
      </c>
      <c r="H30" s="272">
        <v>0</v>
      </c>
      <c r="I30" s="264">
        <v>1.4039999999999999</v>
      </c>
      <c r="J30" s="264">
        <v>0.32111000000000001</v>
      </c>
      <c r="K30" s="268">
        <v>1147.5</v>
      </c>
      <c r="L30" s="268">
        <v>1397.4</v>
      </c>
      <c r="M30" s="199">
        <v>43831</v>
      </c>
      <c r="N30" s="179">
        <v>146098</v>
      </c>
      <c r="O30" s="166"/>
      <c r="P30" s="180"/>
      <c r="T30" s="274"/>
    </row>
    <row r="31" spans="1:20">
      <c r="A31" s="201" t="s">
        <v>1713</v>
      </c>
      <c r="B31" s="177" t="s">
        <v>1648</v>
      </c>
      <c r="C31" s="181" t="s">
        <v>1649</v>
      </c>
      <c r="D31" s="178">
        <f>VLOOKUP(C31,'[1]BaseRate WI IME'!$A$12:$W$40,21,FALSE)</f>
        <v>8668.5400000000009</v>
      </c>
      <c r="E31" s="178">
        <v>0</v>
      </c>
      <c r="F31" s="233">
        <f t="shared" si="0"/>
        <v>11660.75</v>
      </c>
      <c r="G31" s="264">
        <v>8305.3799999999992</v>
      </c>
      <c r="H31" s="272">
        <v>0</v>
      </c>
      <c r="I31" s="264">
        <v>1.4039999999999999</v>
      </c>
      <c r="J31" s="264">
        <v>0.53200000000000003</v>
      </c>
      <c r="K31" s="268">
        <v>994.5</v>
      </c>
      <c r="L31" s="268">
        <v>1397.4</v>
      </c>
      <c r="M31" s="199">
        <v>43831</v>
      </c>
      <c r="N31" s="179">
        <v>146098</v>
      </c>
      <c r="O31" s="166"/>
      <c r="P31" s="180"/>
      <c r="T31" s="274"/>
    </row>
    <row r="32" spans="1:20">
      <c r="A32" s="201" t="s">
        <v>1714</v>
      </c>
      <c r="B32" s="177" t="s">
        <v>1648</v>
      </c>
      <c r="C32" s="181" t="s">
        <v>1649</v>
      </c>
      <c r="D32" s="178">
        <f>VLOOKUP(C32,'[1]BaseRate WI IME'!$A$12:$W$40,21,FALSE)</f>
        <v>8668.5400000000009</v>
      </c>
      <c r="E32" s="178">
        <v>0</v>
      </c>
      <c r="F32" s="233">
        <f t="shared" si="0"/>
        <v>11660.75</v>
      </c>
      <c r="G32" s="264">
        <v>8305.3799999999992</v>
      </c>
      <c r="H32" s="272">
        <v>0</v>
      </c>
      <c r="I32" s="264">
        <v>1.4039999999999999</v>
      </c>
      <c r="J32" s="264">
        <v>0.53200000000000003</v>
      </c>
      <c r="K32" s="268">
        <v>994.5</v>
      </c>
      <c r="L32" s="268">
        <v>1397.4</v>
      </c>
      <c r="M32" s="199">
        <v>43831</v>
      </c>
      <c r="N32" s="179">
        <v>146098</v>
      </c>
      <c r="O32" s="166"/>
      <c r="P32" s="180"/>
      <c r="T32" s="274"/>
    </row>
    <row r="33" spans="1:20">
      <c r="A33" s="260" t="s">
        <v>1715</v>
      </c>
      <c r="B33" s="257" t="s">
        <v>1654</v>
      </c>
      <c r="C33" s="261" t="s">
        <v>1655</v>
      </c>
      <c r="D33" s="231">
        <f>VLOOKUP(C33,'[1]BaseRate WI IME'!$A$12:$W$40,21,FALSE)</f>
        <v>10164.870000000001</v>
      </c>
      <c r="E33" s="231">
        <v>0</v>
      </c>
      <c r="F33" s="233">
        <f t="shared" si="0"/>
        <v>13510.26</v>
      </c>
      <c r="G33" s="264">
        <v>9622.69</v>
      </c>
      <c r="H33" s="272">
        <v>0</v>
      </c>
      <c r="I33" s="264">
        <v>1.4039999999999999</v>
      </c>
      <c r="J33" s="264">
        <v>0.29897000000000001</v>
      </c>
      <c r="K33" s="268">
        <v>1071</v>
      </c>
      <c r="L33" s="268">
        <v>1397.4</v>
      </c>
      <c r="M33" s="199">
        <v>43831</v>
      </c>
      <c r="N33" s="259">
        <v>146098</v>
      </c>
      <c r="O33" s="166"/>
      <c r="P33" s="180"/>
      <c r="T33" s="274"/>
    </row>
    <row r="34" spans="1:20">
      <c r="A34" s="201" t="s">
        <v>1716</v>
      </c>
      <c r="B34" s="177" t="s">
        <v>1657</v>
      </c>
      <c r="C34" s="181" t="s">
        <v>1658</v>
      </c>
      <c r="D34" s="178">
        <f>VLOOKUP(C34,'[1]BaseRate WI IME'!$A$12:$W$40,21,FALSE)</f>
        <v>8137.31</v>
      </c>
      <c r="E34" s="178">
        <v>0</v>
      </c>
      <c r="F34" s="233">
        <f t="shared" si="0"/>
        <v>11635.54</v>
      </c>
      <c r="G34" s="264">
        <v>8287.42</v>
      </c>
      <c r="H34" s="272">
        <v>0</v>
      </c>
      <c r="I34" s="264">
        <v>1.4039999999999999</v>
      </c>
      <c r="J34" s="264">
        <v>0.46290999999999999</v>
      </c>
      <c r="K34" s="268">
        <v>1147.5</v>
      </c>
      <c r="L34" s="268">
        <v>1397.4</v>
      </c>
      <c r="M34" s="199">
        <v>43831</v>
      </c>
      <c r="N34" s="179">
        <v>146098</v>
      </c>
      <c r="O34" s="166"/>
      <c r="P34" s="180"/>
      <c r="T34" s="274"/>
    </row>
    <row r="35" spans="1:20">
      <c r="A35" s="201" t="s">
        <v>1717</v>
      </c>
      <c r="B35" s="177" t="s">
        <v>1670</v>
      </c>
      <c r="C35" s="181" t="s">
        <v>1671</v>
      </c>
      <c r="D35" s="178">
        <f>VLOOKUP(C35,'[1]BaseRate WI IME'!$A$12:$W$40,21,FALSE)</f>
        <v>9000.7099999999991</v>
      </c>
      <c r="E35" s="178">
        <v>0</v>
      </c>
      <c r="F35" s="233">
        <f t="shared" si="0"/>
        <v>12347.56</v>
      </c>
      <c r="G35" s="264">
        <v>8794.56</v>
      </c>
      <c r="H35" s="272">
        <v>0</v>
      </c>
      <c r="I35" s="264">
        <v>1.4039999999999999</v>
      </c>
      <c r="J35" s="264">
        <v>0.30906</v>
      </c>
      <c r="K35" s="268">
        <v>1147.5</v>
      </c>
      <c r="L35" s="268">
        <v>1397.4</v>
      </c>
      <c r="M35" s="199">
        <v>43831</v>
      </c>
      <c r="N35" s="179">
        <v>146098</v>
      </c>
      <c r="O35" s="166"/>
      <c r="P35" s="180"/>
      <c r="T35" s="274"/>
    </row>
    <row r="36" spans="1:20">
      <c r="A36" s="201" t="s">
        <v>1718</v>
      </c>
      <c r="B36" s="177" t="s">
        <v>1676</v>
      </c>
      <c r="C36" s="181" t="s">
        <v>1677</v>
      </c>
      <c r="D36" s="178">
        <f>VLOOKUP(C36,'[1]BaseRate WI IME'!$A$12:$W$40,21,FALSE)</f>
        <v>10120.299999999999</v>
      </c>
      <c r="E36" s="178">
        <v>0</v>
      </c>
      <c r="F36" s="233">
        <f t="shared" si="0"/>
        <v>14807.15</v>
      </c>
      <c r="G36" s="268">
        <v>10546.4</v>
      </c>
      <c r="H36" s="272">
        <v>0</v>
      </c>
      <c r="I36" s="264">
        <v>1.4039999999999999</v>
      </c>
      <c r="J36" s="264">
        <v>0.28793999999999997</v>
      </c>
      <c r="K36" s="268">
        <v>1071</v>
      </c>
      <c r="L36" s="268">
        <v>1397.4</v>
      </c>
      <c r="M36" s="199">
        <v>43831</v>
      </c>
      <c r="N36" s="179">
        <v>146098</v>
      </c>
      <c r="O36" s="166"/>
      <c r="P36" s="180"/>
      <c r="T36" s="274"/>
    </row>
    <row r="37" spans="1:20">
      <c r="A37" s="201" t="s">
        <v>1719</v>
      </c>
      <c r="B37" s="177" t="s">
        <v>1676</v>
      </c>
      <c r="C37" s="181" t="s">
        <v>1677</v>
      </c>
      <c r="D37" s="178">
        <f>VLOOKUP(C37,'[1]BaseRate WI IME'!$A$12:$W$40,21,FALSE)</f>
        <v>10120.299999999999</v>
      </c>
      <c r="E37" s="178">
        <v>0</v>
      </c>
      <c r="F37" s="233">
        <f t="shared" si="0"/>
        <v>14807.15</v>
      </c>
      <c r="G37" s="268">
        <v>10546.4</v>
      </c>
      <c r="H37" s="272">
        <v>0</v>
      </c>
      <c r="I37" s="264">
        <v>1.4039999999999999</v>
      </c>
      <c r="J37" s="264">
        <v>0.28793999999999997</v>
      </c>
      <c r="K37" s="268">
        <v>1071</v>
      </c>
      <c r="L37" s="268">
        <v>1397.4</v>
      </c>
      <c r="M37" s="199">
        <v>43831</v>
      </c>
      <c r="N37" s="179">
        <v>146098</v>
      </c>
      <c r="O37" s="166"/>
      <c r="P37" s="180"/>
      <c r="T37" s="274"/>
    </row>
    <row r="38" spans="1:20">
      <c r="A38" s="201" t="s">
        <v>1720</v>
      </c>
      <c r="B38" s="177" t="s">
        <v>1679</v>
      </c>
      <c r="C38" s="181" t="s">
        <v>1680</v>
      </c>
      <c r="D38" s="178">
        <f>VLOOKUP(C38,'[1]BaseRate WI IME'!$A$12:$W$40,21,FALSE)</f>
        <v>8228.02</v>
      </c>
      <c r="E38" s="178">
        <v>0</v>
      </c>
      <c r="F38" s="233">
        <f t="shared" si="0"/>
        <v>11635.54</v>
      </c>
      <c r="G38" s="264">
        <v>8287.42</v>
      </c>
      <c r="H38" s="272">
        <v>0</v>
      </c>
      <c r="I38" s="264">
        <v>1.4039999999999999</v>
      </c>
      <c r="J38" s="264">
        <v>0.48315999999999998</v>
      </c>
      <c r="K38" s="268">
        <v>994.5</v>
      </c>
      <c r="L38" s="268">
        <v>1397.4</v>
      </c>
      <c r="M38" s="199">
        <v>43831</v>
      </c>
      <c r="N38" s="179">
        <v>146098</v>
      </c>
      <c r="O38" s="166"/>
      <c r="P38" s="180"/>
      <c r="T38" s="274"/>
    </row>
    <row r="39" spans="1:20">
      <c r="A39" s="201" t="s">
        <v>1721</v>
      </c>
      <c r="B39" s="177" t="s">
        <v>1686</v>
      </c>
      <c r="C39" s="181" t="s">
        <v>1687</v>
      </c>
      <c r="D39" s="178">
        <f>VLOOKUP(C39,'[1]BaseRate WI IME'!$A$12:$W$40,21,FALSE)</f>
        <v>8659.5</v>
      </c>
      <c r="E39" s="178">
        <v>0</v>
      </c>
      <c r="F39" s="233">
        <f t="shared" si="0"/>
        <v>12696.71</v>
      </c>
      <c r="G39" s="264">
        <v>9043.24</v>
      </c>
      <c r="H39" s="272">
        <v>0</v>
      </c>
      <c r="I39" s="264">
        <v>1.4039999999999999</v>
      </c>
      <c r="J39" s="264">
        <v>0.30719000000000002</v>
      </c>
      <c r="K39" s="268">
        <v>994.5</v>
      </c>
      <c r="L39" s="268">
        <v>1397.4</v>
      </c>
      <c r="M39" s="199">
        <v>43831</v>
      </c>
      <c r="N39" s="179">
        <v>146098</v>
      </c>
      <c r="O39" s="166"/>
      <c r="P39" s="180"/>
      <c r="T39" s="274"/>
    </row>
    <row r="40" spans="1:20">
      <c r="A40" s="201" t="s">
        <v>1722</v>
      </c>
      <c r="B40" s="177" t="s">
        <v>1686</v>
      </c>
      <c r="C40" s="181" t="s">
        <v>1687</v>
      </c>
      <c r="D40" s="178">
        <f>VLOOKUP(C40,'[1]BaseRate WI IME'!$A$12:$W$40,21,FALSE)</f>
        <v>8659.5</v>
      </c>
      <c r="E40" s="178">
        <v>0</v>
      </c>
      <c r="F40" s="233">
        <f t="shared" si="0"/>
        <v>12696.71</v>
      </c>
      <c r="G40" s="264">
        <v>9043.24</v>
      </c>
      <c r="H40" s="272">
        <v>0</v>
      </c>
      <c r="I40" s="264">
        <v>1.4039999999999999</v>
      </c>
      <c r="J40" s="264">
        <v>0.30719000000000002</v>
      </c>
      <c r="K40" s="268">
        <v>994.5</v>
      </c>
      <c r="L40" s="268">
        <v>1397.4</v>
      </c>
      <c r="M40" s="199">
        <v>43831</v>
      </c>
      <c r="N40" s="179">
        <v>146098</v>
      </c>
      <c r="O40" s="166"/>
      <c r="P40" s="180"/>
      <c r="T40" s="274"/>
    </row>
    <row r="41" spans="1:20">
      <c r="A41" s="201" t="s">
        <v>1723</v>
      </c>
      <c r="B41" s="177" t="s">
        <v>1695</v>
      </c>
      <c r="C41" s="181" t="s">
        <v>1696</v>
      </c>
      <c r="D41" s="178">
        <f>VLOOKUP(C41,'[1]BaseRate WI IME'!$A$12:$W$40,21,FALSE)</f>
        <v>9753.19</v>
      </c>
      <c r="E41" s="178">
        <v>0</v>
      </c>
      <c r="F41" s="233">
        <f t="shared" si="0"/>
        <v>13133.42</v>
      </c>
      <c r="G41" s="264">
        <v>9354.2900000000009</v>
      </c>
      <c r="H41" s="272">
        <v>0</v>
      </c>
      <c r="I41" s="264">
        <v>1.4039999999999999</v>
      </c>
      <c r="J41" s="264">
        <v>0.35093999999999997</v>
      </c>
      <c r="K41" s="268">
        <v>994.5</v>
      </c>
      <c r="L41" s="268">
        <v>1397.4</v>
      </c>
      <c r="M41" s="199">
        <v>43831</v>
      </c>
      <c r="N41" s="179">
        <v>146098</v>
      </c>
      <c r="O41" s="166"/>
      <c r="P41" s="180"/>
      <c r="T41" s="274"/>
    </row>
    <row r="42" spans="1:20">
      <c r="A42" s="201" t="s">
        <v>1724</v>
      </c>
      <c r="B42" s="177" t="s">
        <v>1695</v>
      </c>
      <c r="C42" s="181" t="s">
        <v>1696</v>
      </c>
      <c r="D42" s="178">
        <f>VLOOKUP(C42,'[1]BaseRate WI IME'!$A$12:$W$40,21,FALSE)</f>
        <v>9753.19</v>
      </c>
      <c r="E42" s="178">
        <v>0</v>
      </c>
      <c r="F42" s="233">
        <f t="shared" si="0"/>
        <v>13133.42</v>
      </c>
      <c r="G42" s="264">
        <v>9354.2900000000009</v>
      </c>
      <c r="H42" s="272">
        <v>0</v>
      </c>
      <c r="I42" s="264">
        <v>1.4039999999999999</v>
      </c>
      <c r="J42" s="264">
        <v>0.35093999999999997</v>
      </c>
      <c r="K42" s="268">
        <v>994.5</v>
      </c>
      <c r="L42" s="268">
        <v>1397.4</v>
      </c>
      <c r="M42" s="199">
        <v>43831</v>
      </c>
      <c r="N42" s="179">
        <v>146098</v>
      </c>
      <c r="O42" s="166"/>
      <c r="P42" s="180"/>
      <c r="T42" s="274"/>
    </row>
    <row r="43" spans="1:20">
      <c r="A43" s="201" t="s">
        <v>1725</v>
      </c>
      <c r="B43" s="177" t="s">
        <v>1701</v>
      </c>
      <c r="C43" s="181" t="s">
        <v>1702</v>
      </c>
      <c r="D43" s="178">
        <f>VLOOKUP(C43,'[1]BaseRate WI IME'!$A$12:$W$40,21,FALSE)</f>
        <v>8796.35</v>
      </c>
      <c r="E43" s="178">
        <v>0</v>
      </c>
      <c r="F43" s="233">
        <f t="shared" si="0"/>
        <v>12612.05</v>
      </c>
      <c r="G43" s="264">
        <v>8982.94</v>
      </c>
      <c r="H43" s="272">
        <v>0</v>
      </c>
      <c r="I43" s="264">
        <v>1.4039999999999999</v>
      </c>
      <c r="J43" s="264">
        <v>0.38473000000000002</v>
      </c>
      <c r="K43" s="268">
        <v>994.5</v>
      </c>
      <c r="L43" s="268">
        <v>1397.4</v>
      </c>
      <c r="M43" s="199">
        <v>43831</v>
      </c>
      <c r="N43" s="179">
        <v>146098</v>
      </c>
      <c r="O43" s="166"/>
      <c r="P43" s="180"/>
      <c r="T43" s="274"/>
    </row>
    <row r="44" spans="1:20">
      <c r="A44" s="201" t="s">
        <v>1726</v>
      </c>
      <c r="B44" s="177" t="s">
        <v>1704</v>
      </c>
      <c r="C44" s="181" t="s">
        <v>1705</v>
      </c>
      <c r="D44" s="178">
        <f>VLOOKUP(C44,'[1]BaseRate WI IME'!$A$12:$W$40,21,FALSE)</f>
        <v>11877.89</v>
      </c>
      <c r="E44" s="178">
        <v>0</v>
      </c>
      <c r="F44" s="233">
        <f t="shared" si="0"/>
        <v>16620.189999999999</v>
      </c>
      <c r="G44" s="264">
        <v>12078.63</v>
      </c>
      <c r="H44" s="272">
        <v>0</v>
      </c>
      <c r="I44" s="264">
        <v>1.3759999999999999</v>
      </c>
      <c r="J44" s="264">
        <v>0.44890000000000002</v>
      </c>
      <c r="K44" s="268">
        <v>1125</v>
      </c>
      <c r="L44" s="268">
        <v>1370</v>
      </c>
      <c r="M44" s="199">
        <v>43831</v>
      </c>
      <c r="N44" s="179">
        <v>146098</v>
      </c>
      <c r="O44" s="166"/>
      <c r="P44" s="180"/>
      <c r="T44" s="274"/>
    </row>
    <row r="45" spans="1:20" s="166" customFormat="1">
      <c r="A45" s="202" t="s">
        <v>1727</v>
      </c>
      <c r="B45" s="181" t="s">
        <v>1728</v>
      </c>
      <c r="C45" s="181" t="s">
        <v>1735</v>
      </c>
      <c r="D45" s="231">
        <v>7505.68</v>
      </c>
      <c r="E45" s="178">
        <v>0</v>
      </c>
      <c r="F45" s="233">
        <f t="shared" si="0"/>
        <v>10537.97</v>
      </c>
      <c r="G45" s="264">
        <v>7505.68</v>
      </c>
      <c r="H45" s="272">
        <v>0</v>
      </c>
      <c r="I45" s="264">
        <v>1.4039999999999999</v>
      </c>
      <c r="J45" s="264">
        <v>0.32963999999999999</v>
      </c>
      <c r="K45" s="268">
        <v>1050</v>
      </c>
      <c r="L45" s="268">
        <v>1370</v>
      </c>
      <c r="M45" s="199">
        <v>43831</v>
      </c>
      <c r="N45" s="179">
        <v>146098</v>
      </c>
      <c r="P45" s="180"/>
      <c r="T45" s="274"/>
    </row>
    <row r="46" spans="1:20" s="166" customFormat="1">
      <c r="A46" s="206" t="s">
        <v>1729</v>
      </c>
      <c r="B46" s="177" t="s">
        <v>1695</v>
      </c>
      <c r="C46" s="181" t="s">
        <v>1730</v>
      </c>
      <c r="D46" s="178">
        <f>VLOOKUP(C46,'[1]BaseRate WI IME'!$A$12:$W$40,21,FALSE)</f>
        <v>9970.9699999999993</v>
      </c>
      <c r="E46" s="178">
        <v>0</v>
      </c>
      <c r="F46" s="233">
        <f t="shared" si="0"/>
        <v>13114.34</v>
      </c>
      <c r="G46" s="268">
        <v>9340.7000000000007</v>
      </c>
      <c r="H46" s="272">
        <v>0</v>
      </c>
      <c r="I46" s="264">
        <v>1.4039999999999999</v>
      </c>
      <c r="J46" s="264">
        <v>0.35093999999999997</v>
      </c>
      <c r="K46" s="268">
        <v>994.5</v>
      </c>
      <c r="L46" s="268">
        <v>1397.4</v>
      </c>
      <c r="M46" s="199">
        <v>43831</v>
      </c>
      <c r="N46" s="179">
        <v>146098</v>
      </c>
      <c r="P46" s="180"/>
      <c r="T46" s="274"/>
    </row>
    <row r="47" spans="1:20" s="166" customFormat="1">
      <c r="A47" s="203" t="s">
        <v>1782</v>
      </c>
      <c r="B47" s="177" t="s">
        <v>1684</v>
      </c>
      <c r="C47" s="181" t="s">
        <v>1784</v>
      </c>
      <c r="D47" s="178">
        <v>9616.99</v>
      </c>
      <c r="E47" s="178">
        <v>0</v>
      </c>
      <c r="F47" s="233">
        <f t="shared" si="0"/>
        <v>12662.38</v>
      </c>
      <c r="G47" s="264">
        <v>9018.7900000000009</v>
      </c>
      <c r="H47" s="272">
        <v>0</v>
      </c>
      <c r="I47" s="264">
        <v>1.4039999999999999</v>
      </c>
      <c r="J47" s="264">
        <v>0.29185</v>
      </c>
      <c r="K47" s="268">
        <v>994.5</v>
      </c>
      <c r="L47" s="268">
        <v>1397.4</v>
      </c>
      <c r="M47" s="199">
        <v>43831</v>
      </c>
      <c r="N47" s="179">
        <v>146098</v>
      </c>
      <c r="P47" s="180"/>
      <c r="T47" s="274"/>
    </row>
    <row r="48" spans="1:20" s="166" customFormat="1">
      <c r="A48" s="203" t="s">
        <v>1786</v>
      </c>
      <c r="B48" s="205" t="s">
        <v>1684</v>
      </c>
      <c r="C48" s="181" t="s">
        <v>1784</v>
      </c>
      <c r="D48" s="178">
        <v>9616.99</v>
      </c>
      <c r="E48" s="178">
        <v>0</v>
      </c>
      <c r="F48" s="233">
        <f t="shared" si="0"/>
        <v>12662.38</v>
      </c>
      <c r="G48" s="264">
        <v>9018.7900000000009</v>
      </c>
      <c r="H48" s="272">
        <v>0</v>
      </c>
      <c r="I48" s="264">
        <v>1.4039999999999999</v>
      </c>
      <c r="J48" s="264">
        <v>0.29185</v>
      </c>
      <c r="K48" s="268">
        <v>994.5</v>
      </c>
      <c r="L48" s="268">
        <v>1397.4</v>
      </c>
      <c r="M48" s="199">
        <v>43831</v>
      </c>
      <c r="N48" s="179">
        <v>146098</v>
      </c>
      <c r="P48" s="180"/>
      <c r="T48" s="274"/>
    </row>
    <row r="49" spans="1:20">
      <c r="A49" s="204" t="s">
        <v>1785</v>
      </c>
      <c r="B49" s="177" t="s">
        <v>1659</v>
      </c>
      <c r="C49" s="177" t="s">
        <v>1783</v>
      </c>
      <c r="D49" s="178">
        <v>7963.34</v>
      </c>
      <c r="E49" s="178">
        <v>0</v>
      </c>
      <c r="F49" s="233">
        <f t="shared" si="0"/>
        <v>11735.49</v>
      </c>
      <c r="G49" s="264">
        <v>8358.61</v>
      </c>
      <c r="H49" s="272">
        <v>0</v>
      </c>
      <c r="I49" s="264">
        <v>1.4039999999999999</v>
      </c>
      <c r="J49" s="264">
        <v>0.27744999999999997</v>
      </c>
      <c r="K49" s="268">
        <v>994.5</v>
      </c>
      <c r="L49" s="268">
        <v>1397.4</v>
      </c>
      <c r="M49" s="199">
        <v>43831</v>
      </c>
      <c r="N49" s="179">
        <v>146098</v>
      </c>
      <c r="O49" s="166"/>
      <c r="P49" s="180"/>
      <c r="T49" s="274"/>
    </row>
    <row r="50" spans="1:20" s="166" customFormat="1">
      <c r="A50" s="204" t="s">
        <v>1787</v>
      </c>
      <c r="B50" s="177" t="s">
        <v>1643</v>
      </c>
      <c r="C50" s="177" t="s">
        <v>1788</v>
      </c>
      <c r="D50" s="230">
        <v>9109.92</v>
      </c>
      <c r="E50" s="178">
        <v>0</v>
      </c>
      <c r="F50" s="233">
        <f t="shared" si="0"/>
        <v>12737.87</v>
      </c>
      <c r="G50" s="264">
        <v>9072.56</v>
      </c>
      <c r="H50" s="272">
        <v>0</v>
      </c>
      <c r="I50" s="264">
        <v>1.4039999999999999</v>
      </c>
      <c r="J50" s="264">
        <v>0.24104</v>
      </c>
      <c r="K50" s="268">
        <v>994.5</v>
      </c>
      <c r="L50" s="268">
        <v>1397.4</v>
      </c>
      <c r="M50" s="199">
        <v>43831</v>
      </c>
      <c r="N50" s="179">
        <v>146098</v>
      </c>
      <c r="P50" s="180"/>
      <c r="T50" s="274"/>
    </row>
    <row r="51" spans="1:20" s="166" customFormat="1">
      <c r="A51" s="204" t="s">
        <v>1888</v>
      </c>
      <c r="B51" s="205" t="s">
        <v>1709</v>
      </c>
      <c r="C51" s="177" t="s">
        <v>1891</v>
      </c>
      <c r="D51" s="178">
        <v>8894.81</v>
      </c>
      <c r="E51" s="178">
        <v>0</v>
      </c>
      <c r="F51" s="233">
        <f t="shared" si="0"/>
        <v>11635.54</v>
      </c>
      <c r="G51" s="264">
        <v>8287.42</v>
      </c>
      <c r="H51" s="272">
        <v>0</v>
      </c>
      <c r="I51" s="264">
        <v>1.4039999999999999</v>
      </c>
      <c r="J51" s="264">
        <v>0.42536000000000002</v>
      </c>
      <c r="K51" s="268">
        <v>994.5</v>
      </c>
      <c r="L51" s="268">
        <v>1397.4</v>
      </c>
      <c r="M51" s="199">
        <v>43831</v>
      </c>
      <c r="N51" s="179">
        <v>146098</v>
      </c>
      <c r="P51" s="180"/>
      <c r="T51" s="274"/>
    </row>
    <row r="52" spans="1:20" s="166" customFormat="1">
      <c r="A52" s="204" t="s">
        <v>1889</v>
      </c>
      <c r="B52" s="205" t="s">
        <v>1709</v>
      </c>
      <c r="C52" s="177" t="s">
        <v>1891</v>
      </c>
      <c r="D52" s="230">
        <v>8894.81</v>
      </c>
      <c r="E52" s="178">
        <v>0</v>
      </c>
      <c r="F52" s="233">
        <f t="shared" si="0"/>
        <v>11635.54</v>
      </c>
      <c r="G52" s="264">
        <v>8287.42</v>
      </c>
      <c r="H52" s="272">
        <v>0</v>
      </c>
      <c r="I52" s="264">
        <v>1.4039999999999999</v>
      </c>
      <c r="J52" s="264">
        <v>0.42536000000000002</v>
      </c>
      <c r="K52" s="268">
        <v>994.5</v>
      </c>
      <c r="L52" s="268">
        <v>1397.4</v>
      </c>
      <c r="M52" s="199">
        <v>43831</v>
      </c>
      <c r="N52" s="179">
        <v>146098</v>
      </c>
      <c r="P52" s="180"/>
      <c r="T52" s="274"/>
    </row>
    <row r="53" spans="1:20" s="166" customFormat="1">
      <c r="A53" s="205" t="s">
        <v>1890</v>
      </c>
      <c r="B53" s="205" t="s">
        <v>1682</v>
      </c>
      <c r="C53" s="177" t="s">
        <v>1683</v>
      </c>
      <c r="D53" s="178">
        <v>9302.14</v>
      </c>
      <c r="E53" s="178">
        <v>0</v>
      </c>
      <c r="F53" s="233">
        <f t="shared" si="0"/>
        <v>13350.64</v>
      </c>
      <c r="G53" s="268">
        <v>9509</v>
      </c>
      <c r="H53" s="272">
        <v>0</v>
      </c>
      <c r="I53" s="264">
        <v>1.4039999999999999</v>
      </c>
      <c r="J53" s="264">
        <v>0.31568000000000002</v>
      </c>
      <c r="K53" s="268">
        <v>1071</v>
      </c>
      <c r="L53" s="268">
        <v>1397.4</v>
      </c>
      <c r="M53" s="199">
        <v>43831</v>
      </c>
      <c r="N53" s="179">
        <v>146098</v>
      </c>
      <c r="P53" s="180"/>
      <c r="T53" s="274"/>
    </row>
    <row r="54" spans="1:20" s="166" customFormat="1">
      <c r="A54" s="262" t="s">
        <v>1971</v>
      </c>
      <c r="B54" s="262" t="s">
        <v>1654</v>
      </c>
      <c r="C54" s="257" t="s">
        <v>1972</v>
      </c>
      <c r="D54" s="231">
        <v>9302.14</v>
      </c>
      <c r="E54" s="231">
        <v>0</v>
      </c>
      <c r="F54" s="233">
        <f t="shared" si="0"/>
        <v>11635.54</v>
      </c>
      <c r="G54" s="264">
        <v>8287.42</v>
      </c>
      <c r="H54" s="272">
        <v>0</v>
      </c>
      <c r="I54" s="264">
        <v>1.4039999999999999</v>
      </c>
      <c r="J54" s="264">
        <v>0.32952999999999999</v>
      </c>
      <c r="K54" s="268">
        <v>994.5</v>
      </c>
      <c r="L54" s="268">
        <v>1397.4</v>
      </c>
      <c r="M54" s="199">
        <v>43831</v>
      </c>
      <c r="N54" s="259">
        <v>146098</v>
      </c>
      <c r="P54" s="180"/>
      <c r="T54" s="274"/>
    </row>
    <row r="55" spans="1:20" s="166" customFormat="1">
      <c r="A55" s="262" t="s">
        <v>1978</v>
      </c>
      <c r="B55" s="262" t="s">
        <v>1686</v>
      </c>
      <c r="C55" s="257" t="s">
        <v>1977</v>
      </c>
      <c r="D55" s="231">
        <v>9302.14</v>
      </c>
      <c r="E55" s="231">
        <v>0</v>
      </c>
      <c r="F55" s="233">
        <f t="shared" si="0"/>
        <v>12696.71</v>
      </c>
      <c r="G55" s="264">
        <v>9043.24</v>
      </c>
      <c r="H55" s="272">
        <v>0</v>
      </c>
      <c r="I55" s="264">
        <v>1.4039999999999999</v>
      </c>
      <c r="J55" s="264">
        <v>0.30719000000000002</v>
      </c>
      <c r="K55" s="268">
        <v>994.5</v>
      </c>
      <c r="L55" s="268">
        <v>1397.4</v>
      </c>
      <c r="M55" s="199">
        <v>43831</v>
      </c>
      <c r="N55" s="259">
        <v>146098</v>
      </c>
      <c r="P55" s="180"/>
      <c r="T55" s="274"/>
    </row>
    <row r="56" spans="1:20" s="166" customFormat="1">
      <c r="A56" s="262" t="s">
        <v>1979</v>
      </c>
      <c r="B56" s="262" t="s">
        <v>1686</v>
      </c>
      <c r="C56" s="257" t="s">
        <v>1977</v>
      </c>
      <c r="D56" s="231">
        <v>9302.14</v>
      </c>
      <c r="E56" s="231">
        <v>0</v>
      </c>
      <c r="F56" s="233">
        <f t="shared" si="0"/>
        <v>12696.71</v>
      </c>
      <c r="G56" s="264">
        <v>9043.24</v>
      </c>
      <c r="H56" s="272">
        <v>0</v>
      </c>
      <c r="I56" s="264">
        <v>1.4039999999999999</v>
      </c>
      <c r="J56" s="264">
        <v>0.30719000000000002</v>
      </c>
      <c r="K56" s="268">
        <v>994.5</v>
      </c>
      <c r="L56" s="268">
        <v>1397.4</v>
      </c>
      <c r="M56" s="199">
        <v>43831</v>
      </c>
      <c r="N56" s="259">
        <v>146098</v>
      </c>
      <c r="P56" s="180"/>
      <c r="T56" s="274"/>
    </row>
    <row r="57" spans="1:20" s="166" customFormat="1">
      <c r="A57" s="262" t="s">
        <v>1976</v>
      </c>
      <c r="B57" s="262" t="s">
        <v>1686</v>
      </c>
      <c r="C57" s="257" t="s">
        <v>1977</v>
      </c>
      <c r="D57" s="231">
        <v>9302.14</v>
      </c>
      <c r="E57" s="231">
        <v>0</v>
      </c>
      <c r="F57" s="233">
        <f t="shared" si="0"/>
        <v>12696.71</v>
      </c>
      <c r="G57" s="264">
        <v>9043.24</v>
      </c>
      <c r="H57" s="272">
        <v>0</v>
      </c>
      <c r="I57" s="264">
        <v>1.4039999999999999</v>
      </c>
      <c r="J57" s="264">
        <v>0.30719000000000002</v>
      </c>
      <c r="K57" s="268">
        <v>994.5</v>
      </c>
      <c r="L57" s="268">
        <v>1397.4</v>
      </c>
      <c r="M57" s="199">
        <v>43831</v>
      </c>
      <c r="N57" s="259">
        <v>146098</v>
      </c>
      <c r="P57" s="180"/>
      <c r="T57" s="274"/>
    </row>
    <row r="58" spans="1:20">
      <c r="A58" s="232" t="s">
        <v>1886</v>
      </c>
      <c r="B58" s="232">
        <v>223302</v>
      </c>
      <c r="C58" s="182" t="s">
        <v>1887</v>
      </c>
      <c r="D58" s="183">
        <v>14504.11</v>
      </c>
      <c r="E58" s="183">
        <v>0</v>
      </c>
      <c r="F58" s="241">
        <f t="shared" si="0"/>
        <v>18768.32</v>
      </c>
      <c r="G58" s="265">
        <v>14504.11</v>
      </c>
      <c r="H58" s="273">
        <v>0</v>
      </c>
      <c r="I58" s="265">
        <v>1.294</v>
      </c>
      <c r="J58" s="265">
        <v>0.50044999999999995</v>
      </c>
      <c r="K58" s="269">
        <v>1050</v>
      </c>
      <c r="L58" s="269">
        <v>1370</v>
      </c>
      <c r="M58" s="184">
        <v>43570</v>
      </c>
      <c r="N58" s="185">
        <v>146098</v>
      </c>
      <c r="O58" s="166"/>
      <c r="P58" s="180"/>
      <c r="T58" s="274"/>
    </row>
  </sheetData>
  <pageMargins left="0.7" right="0.7" top="0.75" bottom="0.75" header="0.3" footer="0.3"/>
  <pageSetup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2.xml><?xml version="1.0" encoding="utf-8"?>
<ds:datastoreItem xmlns:ds="http://schemas.openxmlformats.org/officeDocument/2006/customXml" ds:itemID="{00FA9AFD-6120-4F21-A327-FD2BF03B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AF4FC6-0926-4768-8C75-2DFD2000EA2B}">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Structure</vt:lpstr>
      <vt:lpstr>Calculator Instructions</vt:lpstr>
      <vt:lpstr>Interactive Calculator </vt:lpstr>
      <vt:lpstr>DRG Table CT</vt:lpstr>
      <vt:lpstr>Provider Table CT</vt:lpstr>
      <vt:lpstr>'Interactive Calculator '!_PRIVIA_COMMENT_DF2A9CCF_274F_46E8_85B6_</vt:lpstr>
      <vt:lpstr>Cov_chg</vt:lpstr>
      <vt:lpstr>NICU</vt:lpstr>
      <vt:lpstr>'Interactive Calculator '!Print_Area</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11001561</dc:creator>
  <cp:keywords>CA DRG Calculator</cp:keywords>
  <cp:lastModifiedBy>LeBlanc, Kelly</cp:lastModifiedBy>
  <cp:lastPrinted>2014-09-24T20:31:23Z</cp:lastPrinted>
  <dcterms:created xsi:type="dcterms:W3CDTF">2008-08-08T02:49:05Z</dcterms:created>
  <dcterms:modified xsi:type="dcterms:W3CDTF">2020-06-30T23:09:04Z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